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6.xml" ContentType="application/vnd.openxmlformats-officedocument.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tables/table1.xml" ContentType="application/vnd.openxmlformats-officedocument.spreadsheetml.table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iagrams/data3.xml" ContentType="application/vnd.openxmlformats-officedocument.drawingml.diagramData+xml"/>
  <Override PartName="/xl/diagrams/layout3.xml" ContentType="application/vnd.openxmlformats-officedocument.drawingml.diagramLayout+xml"/>
  <Override PartName="/xl/diagrams/quickStyle3.xml" ContentType="application/vnd.openxmlformats-officedocument.drawingml.diagramStyle+xml"/>
  <Override PartName="/xl/diagrams/colors3.xml" ContentType="application/vnd.openxmlformats-officedocument.drawingml.diagramColors+xml"/>
  <Override PartName="/xl/diagrams/drawing3.xml" ContentType="application/vnd.ms-office.drawingml.diagram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dgprd.sharepoint.com/sites/Depto.deEstudiosEconmicos/Shared Documents/Informes/Informe Mensual/2025/Junio/Entrega final/"/>
    </mc:Choice>
  </mc:AlternateContent>
  <xr:revisionPtr revIDLastSave="15" documentId="8_{E56270D5-1698-4549-BD73-0A06D6B4799D}" xr6:coauthVersionLast="47" xr6:coauthVersionMax="47" xr10:uidLastSave="{0EB1EB4C-0977-4877-80A9-B2FCD68E5502}"/>
  <bookViews>
    <workbookView xWindow="57480" yWindow="-120" windowWidth="29040" windowHeight="15720" xr2:uid="{5EC24B3B-F924-41CA-AE81-F8B3C4D4667A}"/>
  </bookViews>
  <sheets>
    <sheet name="Tabla 1" sheetId="8" r:id="rId1"/>
    <sheet name="Tabla 2" sheetId="2" r:id="rId2"/>
    <sheet name="Ilustración 1" sheetId="3" r:id="rId3"/>
    <sheet name="Tabla 3" sheetId="5" r:id="rId4"/>
    <sheet name="Ilustración 2" sheetId="6" r:id="rId5"/>
    <sheet name="Ilustración 3" sheetId="7" r:id="rId6"/>
    <sheet name="Ilustración 4" sheetId="10" r:id="rId7"/>
    <sheet name="Tabla 4" sheetId="9" r:id="rId8"/>
    <sheet name="Mapa 1 " sheetId="4" r:id="rId9"/>
    <sheet name="Ilustración 5" sheetId="15" r:id="rId10"/>
    <sheet name="Ilustración 6" sheetId="18" r:id="rId11"/>
    <sheet name="Tabla 5" sheetId="16" r:id="rId12"/>
    <sheet name="Tabla 6 " sheetId="17" r:id="rId13"/>
    <sheet name="Anexo 1" sheetId="14" r:id="rId14"/>
    <sheet name="Anexo 2" sheetId="13" r:id="rId15"/>
    <sheet name="Anexo 3" sheetId="12" r:id="rId16"/>
    <sheet name="Anexo 4" sheetId="11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</externalReferences>
  <definedNames>
    <definedName name="\0" localSheetId="4">#REF!</definedName>
    <definedName name="\0" localSheetId="5">#REF!</definedName>
    <definedName name="\0" localSheetId="10">#REF!</definedName>
    <definedName name="\0" localSheetId="8">#REF!</definedName>
    <definedName name="\0" localSheetId="0">#REF!</definedName>
    <definedName name="\0" localSheetId="1">#REF!</definedName>
    <definedName name="\0" localSheetId="3">#REF!</definedName>
    <definedName name="\0" localSheetId="7">#REF!</definedName>
    <definedName name="\0">#REF!</definedName>
    <definedName name="\A" localSheetId="4">#REF!</definedName>
    <definedName name="\A" localSheetId="5">#REF!</definedName>
    <definedName name="\A" localSheetId="10">#REF!</definedName>
    <definedName name="\A" localSheetId="8">#REF!</definedName>
    <definedName name="\A" localSheetId="0">#REF!</definedName>
    <definedName name="\A" localSheetId="1">#REF!</definedName>
    <definedName name="\A" localSheetId="3">#REF!</definedName>
    <definedName name="\A">#REF!</definedName>
    <definedName name="\B" localSheetId="4">#REF!</definedName>
    <definedName name="\B" localSheetId="5">#REF!</definedName>
    <definedName name="\B" localSheetId="10">#REF!</definedName>
    <definedName name="\B" localSheetId="8">#REF!</definedName>
    <definedName name="\B" localSheetId="0">#REF!</definedName>
    <definedName name="\B" localSheetId="1">#REF!</definedName>
    <definedName name="\B" localSheetId="3">#REF!</definedName>
    <definedName name="\B">#REF!</definedName>
    <definedName name="\bmiii">[1]Q6!$E$32:$AH$32</definedName>
    <definedName name="\C" localSheetId="4">#REF!</definedName>
    <definedName name="\C" localSheetId="5">#REF!</definedName>
    <definedName name="\C" localSheetId="10">#REF!</definedName>
    <definedName name="\C" localSheetId="8">#REF!</definedName>
    <definedName name="\C" localSheetId="0">#REF!</definedName>
    <definedName name="\C" localSheetId="1">#REF!</definedName>
    <definedName name="\C" localSheetId="3">#REF!</definedName>
    <definedName name="\C" localSheetId="7">#REF!</definedName>
    <definedName name="\C">#REF!</definedName>
    <definedName name="\cc" localSheetId="8">[2]Debt!#REF!</definedName>
    <definedName name="\cc" localSheetId="0">[2]Debt!#REF!</definedName>
    <definedName name="\cc" localSheetId="1">[2]Debt!#REF!</definedName>
    <definedName name="\cc" localSheetId="3">[2]Debt!#REF!</definedName>
    <definedName name="\cc" localSheetId="7">[2]Debt!#REF!</definedName>
    <definedName name="\cc">[2]Debt!#REF!</definedName>
    <definedName name="\D" localSheetId="4">#REF!</definedName>
    <definedName name="\D" localSheetId="5">#REF!</definedName>
    <definedName name="\D" localSheetId="10">#REF!</definedName>
    <definedName name="\D" localSheetId="8">#REF!</definedName>
    <definedName name="\D" localSheetId="0">#REF!</definedName>
    <definedName name="\D" localSheetId="1">#REF!</definedName>
    <definedName name="\D" localSheetId="3">#REF!</definedName>
    <definedName name="\D" localSheetId="7">#REF!</definedName>
    <definedName name="\D">#REF!</definedName>
    <definedName name="\E" localSheetId="4">#REF!</definedName>
    <definedName name="\E" localSheetId="5">#REF!</definedName>
    <definedName name="\E" localSheetId="10">#REF!</definedName>
    <definedName name="\E" localSheetId="8">#REF!</definedName>
    <definedName name="\E" localSheetId="0">#REF!</definedName>
    <definedName name="\E" localSheetId="1">#REF!</definedName>
    <definedName name="\E" localSheetId="3">#REF!</definedName>
    <definedName name="\E" localSheetId="7">#REF!</definedName>
    <definedName name="\E">#REF!</definedName>
    <definedName name="\F" localSheetId="4">#REF!</definedName>
    <definedName name="\F" localSheetId="5">#REF!</definedName>
    <definedName name="\F" localSheetId="10">#REF!</definedName>
    <definedName name="\F" localSheetId="8">#REF!</definedName>
    <definedName name="\F" localSheetId="0">#REF!</definedName>
    <definedName name="\F" localSheetId="1">#REF!</definedName>
    <definedName name="\F" localSheetId="3">#REF!</definedName>
    <definedName name="\F" localSheetId="7">#REF!</definedName>
    <definedName name="\F">#REF!</definedName>
    <definedName name="\G" localSheetId="4">#REF!</definedName>
    <definedName name="\G" localSheetId="5">#REF!</definedName>
    <definedName name="\G" localSheetId="10">#REF!</definedName>
    <definedName name="\G" localSheetId="8">#REF!</definedName>
    <definedName name="\G" localSheetId="0">#REF!</definedName>
    <definedName name="\G" localSheetId="1">#REF!</definedName>
    <definedName name="\G">#REF!</definedName>
    <definedName name="\gg" localSheetId="8">[2]Debt!#REF!</definedName>
    <definedName name="\gg">[2]Debt!#REF!</definedName>
    <definedName name="\H" localSheetId="4">#REF!</definedName>
    <definedName name="\H" localSheetId="5">#REF!</definedName>
    <definedName name="\H" localSheetId="10">#REF!</definedName>
    <definedName name="\H" localSheetId="8">#REF!</definedName>
    <definedName name="\H" localSheetId="0">#REF!</definedName>
    <definedName name="\H" localSheetId="1">#REF!</definedName>
    <definedName name="\H" localSheetId="3">#REF!</definedName>
    <definedName name="\H" localSheetId="7">#REF!</definedName>
    <definedName name="\H">#REF!</definedName>
    <definedName name="\I" localSheetId="4">#REF!</definedName>
    <definedName name="\I" localSheetId="5">#REF!</definedName>
    <definedName name="\I" localSheetId="10">#REF!</definedName>
    <definedName name="\I" localSheetId="8">#REF!</definedName>
    <definedName name="\I" localSheetId="0">#REF!</definedName>
    <definedName name="\I" localSheetId="1">#REF!</definedName>
    <definedName name="\I" localSheetId="3">#REF!</definedName>
    <definedName name="\I" localSheetId="7">#REF!</definedName>
    <definedName name="\I">#REF!</definedName>
    <definedName name="\J" localSheetId="4">#REF!</definedName>
    <definedName name="\J" localSheetId="5">#REF!</definedName>
    <definedName name="\J" localSheetId="10">#REF!</definedName>
    <definedName name="\J" localSheetId="8">#REF!</definedName>
    <definedName name="\J" localSheetId="0">#REF!</definedName>
    <definedName name="\J" localSheetId="1">#REF!</definedName>
    <definedName name="\J" localSheetId="3">#REF!</definedName>
    <definedName name="\J" localSheetId="7">#REF!</definedName>
    <definedName name="\J">#REF!</definedName>
    <definedName name="\K" localSheetId="4">#REF!</definedName>
    <definedName name="\K" localSheetId="5">#REF!</definedName>
    <definedName name="\K" localSheetId="10">#REF!</definedName>
    <definedName name="\K" localSheetId="8">#REF!</definedName>
    <definedName name="\K" localSheetId="0">#REF!</definedName>
    <definedName name="\K" localSheetId="1">#REF!</definedName>
    <definedName name="\K">#REF!</definedName>
    <definedName name="\kk" localSheetId="8">[2]Debt!#REF!</definedName>
    <definedName name="\kk">[2]Debt!#REF!</definedName>
    <definedName name="\L" localSheetId="4">#REF!</definedName>
    <definedName name="\L" localSheetId="5">#REF!</definedName>
    <definedName name="\L" localSheetId="10">#REF!</definedName>
    <definedName name="\L" localSheetId="8">#REF!</definedName>
    <definedName name="\L" localSheetId="0">#REF!</definedName>
    <definedName name="\L" localSheetId="1">#REF!</definedName>
    <definedName name="\L" localSheetId="3">#REF!</definedName>
    <definedName name="\L" localSheetId="7">#REF!</definedName>
    <definedName name="\L">#REF!</definedName>
    <definedName name="\M" localSheetId="4">#REF!</definedName>
    <definedName name="\M" localSheetId="5">#REF!</definedName>
    <definedName name="\M" localSheetId="10">#REF!</definedName>
    <definedName name="\M" localSheetId="8">#REF!</definedName>
    <definedName name="\M" localSheetId="0">#REF!</definedName>
    <definedName name="\M" localSheetId="1">#REF!</definedName>
    <definedName name="\M" localSheetId="3">#REF!</definedName>
    <definedName name="\M" localSheetId="7">#REF!</definedName>
    <definedName name="\M">#REF!</definedName>
    <definedName name="\N" localSheetId="4">#REF!</definedName>
    <definedName name="\N" localSheetId="5">#REF!</definedName>
    <definedName name="\N" localSheetId="10">#REF!</definedName>
    <definedName name="\N" localSheetId="8">#REF!</definedName>
    <definedName name="\N" localSheetId="0">#REF!</definedName>
    <definedName name="\N" localSheetId="1">#REF!</definedName>
    <definedName name="\N" localSheetId="3">#REF!</definedName>
    <definedName name="\N" localSheetId="7">#REF!</definedName>
    <definedName name="\N">#REF!</definedName>
    <definedName name="\Ñ" localSheetId="4">#REF!</definedName>
    <definedName name="\Ñ" localSheetId="5">#REF!</definedName>
    <definedName name="\Ñ" localSheetId="10">#REF!</definedName>
    <definedName name="\Ñ" localSheetId="8">#REF!</definedName>
    <definedName name="\Ñ" localSheetId="1">#REF!</definedName>
    <definedName name="\Ñ">#REF!</definedName>
    <definedName name="\O" localSheetId="4">#REF!</definedName>
    <definedName name="\O" localSheetId="5">#REF!</definedName>
    <definedName name="\O" localSheetId="10">#REF!</definedName>
    <definedName name="\O" localSheetId="8">#REF!</definedName>
    <definedName name="\O" localSheetId="0">#REF!</definedName>
    <definedName name="\O" localSheetId="1">#REF!</definedName>
    <definedName name="\O">#REF!</definedName>
    <definedName name="\P" localSheetId="4">#REF!</definedName>
    <definedName name="\P" localSheetId="5">#REF!</definedName>
    <definedName name="\P" localSheetId="10">#REF!</definedName>
    <definedName name="\P" localSheetId="8">#REF!</definedName>
    <definedName name="\P" localSheetId="0">#REF!</definedName>
    <definedName name="\P" localSheetId="1">#REF!</definedName>
    <definedName name="\P">#REF!</definedName>
    <definedName name="\Q" localSheetId="4">#REF!</definedName>
    <definedName name="\Q" localSheetId="5">#REF!</definedName>
    <definedName name="\Q" localSheetId="10">#REF!</definedName>
    <definedName name="\Q" localSheetId="8">#REF!</definedName>
    <definedName name="\Q" localSheetId="0">#REF!</definedName>
    <definedName name="\Q" localSheetId="1">#REF!</definedName>
    <definedName name="\Q">#REF!</definedName>
    <definedName name="\R" localSheetId="4">#REF!</definedName>
    <definedName name="\R" localSheetId="5">#REF!</definedName>
    <definedName name="\R" localSheetId="10">#REF!</definedName>
    <definedName name="\R" localSheetId="8">#REF!</definedName>
    <definedName name="\R" localSheetId="0">#REF!</definedName>
    <definedName name="\R" localSheetId="1">#REF!</definedName>
    <definedName name="\R">#REF!</definedName>
    <definedName name="\S" localSheetId="4">#REF!</definedName>
    <definedName name="\S" localSheetId="5">#REF!</definedName>
    <definedName name="\S" localSheetId="10">#REF!</definedName>
    <definedName name="\S" localSheetId="8">#REF!</definedName>
    <definedName name="\S" localSheetId="0">#REF!</definedName>
    <definedName name="\S" localSheetId="1">#REF!</definedName>
    <definedName name="\S">#REF!</definedName>
    <definedName name="\T" localSheetId="4">#REF!</definedName>
    <definedName name="\T" localSheetId="5">#REF!</definedName>
    <definedName name="\T" localSheetId="10">#REF!</definedName>
    <definedName name="\T" localSheetId="8">#REF!</definedName>
    <definedName name="\T" localSheetId="0">#REF!</definedName>
    <definedName name="\T" localSheetId="1">#REF!</definedName>
    <definedName name="\T">#REF!</definedName>
    <definedName name="\T1" localSheetId="4">#REF!</definedName>
    <definedName name="\T1" localSheetId="5">#REF!</definedName>
    <definedName name="\T1" localSheetId="10">#REF!</definedName>
    <definedName name="\T1" localSheetId="8">#REF!</definedName>
    <definedName name="\T1" localSheetId="1">#REF!</definedName>
    <definedName name="\T1">#REF!</definedName>
    <definedName name="\T2">[3]BOP!#REF!</definedName>
    <definedName name="\tt">[2]Debt!#REF!</definedName>
    <definedName name="\U" localSheetId="4">#REF!</definedName>
    <definedName name="\U" localSheetId="5">#REF!</definedName>
    <definedName name="\U" localSheetId="10">#REF!</definedName>
    <definedName name="\U" localSheetId="8">#REF!</definedName>
    <definedName name="\U" localSheetId="0">#REF!</definedName>
    <definedName name="\U" localSheetId="1">#REF!</definedName>
    <definedName name="\U" localSheetId="3">#REF!</definedName>
    <definedName name="\U" localSheetId="7">#REF!</definedName>
    <definedName name="\U">#REF!</definedName>
    <definedName name="\V" localSheetId="4">#REF!</definedName>
    <definedName name="\V" localSheetId="5">#REF!</definedName>
    <definedName name="\V" localSheetId="10">#REF!</definedName>
    <definedName name="\V" localSheetId="8">#REF!</definedName>
    <definedName name="\V" localSheetId="0">#REF!</definedName>
    <definedName name="\V" localSheetId="1">#REF!</definedName>
    <definedName name="\V" localSheetId="3">#REF!</definedName>
    <definedName name="\V" localSheetId="7">#REF!</definedName>
    <definedName name="\V">#REF!</definedName>
    <definedName name="\W" localSheetId="4">#REF!</definedName>
    <definedName name="\W" localSheetId="5">#REF!</definedName>
    <definedName name="\W" localSheetId="10">#REF!</definedName>
    <definedName name="\W" localSheetId="8">#REF!</definedName>
    <definedName name="\W" localSheetId="0">#REF!</definedName>
    <definedName name="\W" localSheetId="1">#REF!</definedName>
    <definedName name="\W" localSheetId="3">#REF!</definedName>
    <definedName name="\W" localSheetId="7">#REF!</definedName>
    <definedName name="\W">#REF!</definedName>
    <definedName name="\X" localSheetId="4">#REF!</definedName>
    <definedName name="\X" localSheetId="5">#REF!</definedName>
    <definedName name="\X" localSheetId="10">#REF!</definedName>
    <definedName name="\X" localSheetId="8">#REF!</definedName>
    <definedName name="\X" localSheetId="0">#REF!</definedName>
    <definedName name="\X" localSheetId="1">#REF!</definedName>
    <definedName name="\X">#REF!</definedName>
    <definedName name="\Y" localSheetId="4">#REF!</definedName>
    <definedName name="\Y" localSheetId="5">#REF!</definedName>
    <definedName name="\Y" localSheetId="10">#REF!</definedName>
    <definedName name="\Y" localSheetId="8">#REF!</definedName>
    <definedName name="\Y" localSheetId="0">#REF!</definedName>
    <definedName name="\Y" localSheetId="1">#REF!</definedName>
    <definedName name="\Y">#REF!</definedName>
    <definedName name="\Z" localSheetId="4">#REF!</definedName>
    <definedName name="\Z" localSheetId="5">#REF!</definedName>
    <definedName name="\Z" localSheetId="10">#REF!</definedName>
    <definedName name="\Z" localSheetId="8">#REF!</definedName>
    <definedName name="\Z" localSheetId="0">#REF!</definedName>
    <definedName name="\Z" localSheetId="1">#REF!</definedName>
    <definedName name="\Z">#REF!</definedName>
    <definedName name="_._IMPUESTOS_SOBRE_COMBUSTIBLES_Y_GAS_NATURAL">[4]C!$B$27:$N$27</definedName>
    <definedName name="_._IMPUESTOS_SOBRE_ENERGIA_ELECTRICA">[4]C!$B$28:$N$28</definedName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asd1" localSheetId="4">[5]!____________asd1</definedName>
    <definedName name="____________asd1" localSheetId="5">[5]!____________asd1</definedName>
    <definedName name="____________asd1" localSheetId="10">[5]!____________asd1</definedName>
    <definedName name="____________asd1" localSheetId="8">[5]!____________asd1</definedName>
    <definedName name="____________asd1" localSheetId="0">[5]!____________asd1</definedName>
    <definedName name="____________asd1" localSheetId="1">[5]!____________asd1</definedName>
    <definedName name="____________asd1">[5]!____________asd1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_tnt1" localSheetId="4">[5]!____________tnt1</definedName>
    <definedName name="____________tnt1" localSheetId="5">[5]!____________tnt1</definedName>
    <definedName name="____________tnt1" localSheetId="10">[5]!____________tnt1</definedName>
    <definedName name="____________tnt1" localSheetId="8">[5]!____________tnt1</definedName>
    <definedName name="____________tnt1" localSheetId="0">[5]!____________tnt1</definedName>
    <definedName name="____________tnt1" localSheetId="1">[5]!____________tnt1</definedName>
    <definedName name="____________tnt1">[5]!____________tnt1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asd1" localSheetId="4">[5]!__________asd1</definedName>
    <definedName name="__________asd1" localSheetId="5">[5]!__________asd1</definedName>
    <definedName name="__________asd1" localSheetId="10">[5]!__________asd1</definedName>
    <definedName name="__________asd1" localSheetId="8">[5]!__________asd1</definedName>
    <definedName name="__________asd1" localSheetId="0">[5]!__________asd1</definedName>
    <definedName name="__________asd1" localSheetId="1">[5]!__________asd1</definedName>
    <definedName name="__________asd1">[5]!__________asd1</definedName>
    <definedName name="__________ROS1">#N/A</definedName>
    <definedName name="__________ROS2">#N/A</definedName>
    <definedName name="__________ROS3">#N/A</definedName>
    <definedName name="__________ROS4">#N/A</definedName>
    <definedName name="__________tnt1" localSheetId="4">[5]!__________tnt1</definedName>
    <definedName name="__________tnt1" localSheetId="5">[5]!__________tnt1</definedName>
    <definedName name="__________tnt1" localSheetId="10">[5]!__________tnt1</definedName>
    <definedName name="__________tnt1" localSheetId="8">[5]!__________tnt1</definedName>
    <definedName name="__________tnt1" localSheetId="0">[5]!__________tnt1</definedName>
    <definedName name="__________tnt1" localSheetId="1">[5]!__________tnt1</definedName>
    <definedName name="__________tnt1">[5]!__________tnt1</definedName>
    <definedName name="_________asd1" localSheetId="4">[5]!_________asd1</definedName>
    <definedName name="_________asd1" localSheetId="5">[5]!_________asd1</definedName>
    <definedName name="_________asd1" localSheetId="10">[5]!_________asd1</definedName>
    <definedName name="_________asd1" localSheetId="8">[5]!_________asd1</definedName>
    <definedName name="_________asd1" localSheetId="0">[5]!_________asd1</definedName>
    <definedName name="_________asd1" localSheetId="1">[5]!_________asd1</definedName>
    <definedName name="_________asd1">[5]!_________asd1</definedName>
    <definedName name="_________ROS1">#N/A</definedName>
    <definedName name="_________ROS2">#N/A</definedName>
    <definedName name="_________ROS3">#N/A</definedName>
    <definedName name="_________ROS4">#N/A</definedName>
    <definedName name="_________tAB4">'[6]shared data'!$A$1:$G$71</definedName>
    <definedName name="_________tnt1" localSheetId="4">[5]!_________tnt1</definedName>
    <definedName name="_________tnt1" localSheetId="5">[5]!_________tnt1</definedName>
    <definedName name="_________tnt1" localSheetId="10">[5]!_________tnt1</definedName>
    <definedName name="_________tnt1" localSheetId="8">[5]!_________tnt1</definedName>
    <definedName name="_________tnt1" localSheetId="0">[5]!_________tnt1</definedName>
    <definedName name="_________tnt1" localSheetId="1">[5]!_________tnt1</definedName>
    <definedName name="_________tnt1">[5]!_________tnt1</definedName>
    <definedName name="________asd1" localSheetId="4">[5]!________asd1</definedName>
    <definedName name="________asd1" localSheetId="5">[5]!________asd1</definedName>
    <definedName name="________asd1" localSheetId="10">[5]!________asd1</definedName>
    <definedName name="________asd1" localSheetId="8">[5]!________asd1</definedName>
    <definedName name="________asd1" localSheetId="0">[5]!________asd1</definedName>
    <definedName name="________asd1" localSheetId="1">[5]!________asd1</definedName>
    <definedName name="________asd1">[5]!________asd1</definedName>
    <definedName name="________ROS1">#N/A</definedName>
    <definedName name="________ROS2">#N/A</definedName>
    <definedName name="________ROS3">#N/A</definedName>
    <definedName name="________ROS4">#N/A</definedName>
    <definedName name="________tAB4">'[6]shared data'!$A$1:$G$71</definedName>
    <definedName name="________tnt1" localSheetId="4">[5]!________tnt1</definedName>
    <definedName name="________tnt1" localSheetId="5">[5]!________tnt1</definedName>
    <definedName name="________tnt1" localSheetId="10">[5]!________tnt1</definedName>
    <definedName name="________tnt1" localSheetId="8">[5]!________tnt1</definedName>
    <definedName name="________tnt1" localSheetId="0">[5]!________tnt1</definedName>
    <definedName name="________tnt1" localSheetId="1">[5]!________tnt1</definedName>
    <definedName name="________tnt1">[5]!________tnt1</definedName>
    <definedName name="_______asd1" localSheetId="4">[5]!_______asd1</definedName>
    <definedName name="_______asd1" localSheetId="5">[5]!_______asd1</definedName>
    <definedName name="_______asd1" localSheetId="10">[5]!_______asd1</definedName>
    <definedName name="_______asd1" localSheetId="8">[5]!_______asd1</definedName>
    <definedName name="_______asd1" localSheetId="0">[5]!_______asd1</definedName>
    <definedName name="_______asd1" localSheetId="1">[5]!_______asd1</definedName>
    <definedName name="_______asd1">[5]!_______asd1</definedName>
    <definedName name="_______FAL4" localSheetId="4">#REF!</definedName>
    <definedName name="_______FAL4" localSheetId="5">#REF!</definedName>
    <definedName name="_______FAL4" localSheetId="10">#REF!</definedName>
    <definedName name="_______FAL4" localSheetId="8">#REF!</definedName>
    <definedName name="_______FAL4" localSheetId="0">#REF!</definedName>
    <definedName name="_______FAL4" localSheetId="1">#REF!</definedName>
    <definedName name="_______FAL4" localSheetId="3">#REF!</definedName>
    <definedName name="_______FAL4" localSheetId="7">#REF!</definedName>
    <definedName name="_______FAL4">#REF!</definedName>
    <definedName name="_______FAL6" localSheetId="4">#REF!</definedName>
    <definedName name="_______FAL6" localSheetId="5">#REF!</definedName>
    <definedName name="_______FAL6" localSheetId="10">#REF!</definedName>
    <definedName name="_______FAL6" localSheetId="8">#REF!</definedName>
    <definedName name="_______FAL6" localSheetId="0">#REF!</definedName>
    <definedName name="_______FAL6" localSheetId="1">#REF!</definedName>
    <definedName name="_______FAL6" localSheetId="3">#REF!</definedName>
    <definedName name="_______FAL6" localSheetId="7">#REF!</definedName>
    <definedName name="_______FAL6">#REF!</definedName>
    <definedName name="_______FAL7" localSheetId="4">#REF!</definedName>
    <definedName name="_______FAL7" localSheetId="5">#REF!</definedName>
    <definedName name="_______FAL7" localSheetId="10">#REF!</definedName>
    <definedName name="_______FAL7" localSheetId="8">#REF!</definedName>
    <definedName name="_______FAL7" localSheetId="0">#REF!</definedName>
    <definedName name="_______FAL7" localSheetId="1">#REF!</definedName>
    <definedName name="_______FAL7" localSheetId="3">#REF!</definedName>
    <definedName name="_______FAL7" localSheetId="7">#REF!</definedName>
    <definedName name="_______FAL7">#REF!</definedName>
    <definedName name="_______ROS1">#N/A</definedName>
    <definedName name="_______ROS2">#N/A</definedName>
    <definedName name="_______ROS3">#N/A</definedName>
    <definedName name="_______ROS4">#N/A</definedName>
    <definedName name="_______tAB4">'[6]shared data'!$A$1:$G$71</definedName>
    <definedName name="_______tnt1" localSheetId="4">[5]!_______tnt1</definedName>
    <definedName name="_______tnt1" localSheetId="5">[5]!_______tnt1</definedName>
    <definedName name="_______tnt1" localSheetId="10">[5]!_______tnt1</definedName>
    <definedName name="_______tnt1" localSheetId="8">[5]!_______tnt1</definedName>
    <definedName name="_______tnt1" localSheetId="0">[5]!_______tnt1</definedName>
    <definedName name="_______tnt1" localSheetId="1">[5]!_______tnt1</definedName>
    <definedName name="_______tnt1">[5]!_______tnt1</definedName>
    <definedName name="______asd1" localSheetId="4">[5]!______asd1</definedName>
    <definedName name="______asd1" localSheetId="5">[5]!______asd1</definedName>
    <definedName name="______asd1" localSheetId="10">[5]!______asd1</definedName>
    <definedName name="______asd1" localSheetId="8">[5]!______asd1</definedName>
    <definedName name="______asd1" localSheetId="0">[5]!______asd1</definedName>
    <definedName name="______asd1" localSheetId="1">[5]!______asd1</definedName>
    <definedName name="______asd1">[5]!______asd1</definedName>
    <definedName name="______AUS1" localSheetId="4">#REF!</definedName>
    <definedName name="______AUS1" localSheetId="5">#REF!</definedName>
    <definedName name="______AUS1" localSheetId="10">#REF!</definedName>
    <definedName name="______AUS1" localSheetId="8">#REF!</definedName>
    <definedName name="______AUS1" localSheetId="0">#REF!</definedName>
    <definedName name="______AUS1" localSheetId="1">#REF!</definedName>
    <definedName name="______AUS1" localSheetId="3">#REF!</definedName>
    <definedName name="______AUS1" localSheetId="7">#REF!</definedName>
    <definedName name="______AUS1">#REF!</definedName>
    <definedName name="______DEG1" localSheetId="4">#REF!</definedName>
    <definedName name="______DEG1" localSheetId="5">#REF!</definedName>
    <definedName name="______DEG1" localSheetId="10">#REF!</definedName>
    <definedName name="______DEG1" localSheetId="8">#REF!</definedName>
    <definedName name="______DEG1" localSheetId="0">#REF!</definedName>
    <definedName name="______DEG1" localSheetId="1">#REF!</definedName>
    <definedName name="______DEG1" localSheetId="3">#REF!</definedName>
    <definedName name="______DEG1" localSheetId="7">#REF!</definedName>
    <definedName name="______DEG1">#REF!</definedName>
    <definedName name="______DKR1" localSheetId="4">#REF!</definedName>
    <definedName name="______DKR1" localSheetId="5">#REF!</definedName>
    <definedName name="______DKR1" localSheetId="10">#REF!</definedName>
    <definedName name="______DKR1" localSheetId="8">#REF!</definedName>
    <definedName name="______DKR1" localSheetId="0">#REF!</definedName>
    <definedName name="______DKR1" localSheetId="1">#REF!</definedName>
    <definedName name="______DKR1" localSheetId="3">#REF!</definedName>
    <definedName name="______DKR1" localSheetId="7">#REF!</definedName>
    <definedName name="______DKR1">#REF!</definedName>
    <definedName name="______ECU1" localSheetId="4">#REF!</definedName>
    <definedName name="______ECU1" localSheetId="5">#REF!</definedName>
    <definedName name="______ECU1" localSheetId="10">#REF!</definedName>
    <definedName name="______ECU1" localSheetId="8">#REF!</definedName>
    <definedName name="______ECU1" localSheetId="0">#REF!</definedName>
    <definedName name="______ECU1" localSheetId="1">#REF!</definedName>
    <definedName name="______ECU1">#REF!</definedName>
    <definedName name="______ESC1" localSheetId="4">#REF!</definedName>
    <definedName name="______ESC1" localSheetId="5">#REF!</definedName>
    <definedName name="______ESC1" localSheetId="10">#REF!</definedName>
    <definedName name="______ESC1" localSheetId="8">#REF!</definedName>
    <definedName name="______ESC1" localSheetId="0">#REF!</definedName>
    <definedName name="______ESC1" localSheetId="1">#REF!</definedName>
    <definedName name="______ESC1">#REF!</definedName>
    <definedName name="______FAL2" localSheetId="4">#REF!</definedName>
    <definedName name="______FAL2" localSheetId="5">#REF!</definedName>
    <definedName name="______FAL2" localSheetId="10">#REF!</definedName>
    <definedName name="______FAL2" localSheetId="8">#REF!</definedName>
    <definedName name="______FAL2" localSheetId="0">#REF!</definedName>
    <definedName name="______FAL2" localSheetId="1">#REF!</definedName>
    <definedName name="______FAL2">#REF!</definedName>
    <definedName name="______FAL3" localSheetId="4">#REF!</definedName>
    <definedName name="______FAL3" localSheetId="5">#REF!</definedName>
    <definedName name="______FAL3" localSheetId="10">#REF!</definedName>
    <definedName name="______FAL3" localSheetId="8">#REF!</definedName>
    <definedName name="______FAL3" localSheetId="0">#REF!</definedName>
    <definedName name="______FAL3" localSheetId="1">#REF!</definedName>
    <definedName name="______FAL3">#REF!</definedName>
    <definedName name="______FAL4" localSheetId="4">#REF!</definedName>
    <definedName name="______FAL4" localSheetId="5">#REF!</definedName>
    <definedName name="______FAL4" localSheetId="10">#REF!</definedName>
    <definedName name="______FAL4" localSheetId="8">#REF!</definedName>
    <definedName name="______FAL4" localSheetId="0">#REF!</definedName>
    <definedName name="______FAL4" localSheetId="1">#REF!</definedName>
    <definedName name="______FAL4">#REF!</definedName>
    <definedName name="______FAL5" localSheetId="4">#REF!</definedName>
    <definedName name="______FAL5" localSheetId="5">#REF!</definedName>
    <definedName name="______FAL5" localSheetId="10">#REF!</definedName>
    <definedName name="______FAL5" localSheetId="8">#REF!</definedName>
    <definedName name="______FAL5" localSheetId="0">#REF!</definedName>
    <definedName name="______FAL5" localSheetId="1">#REF!</definedName>
    <definedName name="______FAL5">#REF!</definedName>
    <definedName name="______FAL6" localSheetId="4">#REF!</definedName>
    <definedName name="______FAL6" localSheetId="5">#REF!</definedName>
    <definedName name="______FAL6" localSheetId="10">#REF!</definedName>
    <definedName name="______FAL6" localSheetId="8">#REF!</definedName>
    <definedName name="______FAL6" localSheetId="0">#REF!</definedName>
    <definedName name="______FAL6" localSheetId="1">#REF!</definedName>
    <definedName name="______FAL6">#REF!</definedName>
    <definedName name="______FAL7" localSheetId="4">#REF!</definedName>
    <definedName name="______FAL7" localSheetId="5">#REF!</definedName>
    <definedName name="______FAL7" localSheetId="10">#REF!</definedName>
    <definedName name="______FAL7" localSheetId="8">#REF!</definedName>
    <definedName name="______FAL7" localSheetId="0">#REF!</definedName>
    <definedName name="______FAL7" localSheetId="1">#REF!</definedName>
    <definedName name="______FAL7">#REF!</definedName>
    <definedName name="______FMK1" localSheetId="4">#REF!</definedName>
    <definedName name="______FMK1" localSheetId="5">#REF!</definedName>
    <definedName name="______FMK1" localSheetId="10">#REF!</definedName>
    <definedName name="______FMK1" localSheetId="8">#REF!</definedName>
    <definedName name="______FMK1" localSheetId="0">#REF!</definedName>
    <definedName name="______FMK1" localSheetId="1">#REF!</definedName>
    <definedName name="______FMK1">#REF!</definedName>
    <definedName name="______IKR1" localSheetId="4">#REF!</definedName>
    <definedName name="______IKR1" localSheetId="5">#REF!</definedName>
    <definedName name="______IKR1" localSheetId="10">#REF!</definedName>
    <definedName name="______IKR1" localSheetId="8">#REF!</definedName>
    <definedName name="______IKR1" localSheetId="0">#REF!</definedName>
    <definedName name="______IKR1" localSheetId="1">#REF!</definedName>
    <definedName name="______IKR1">#REF!</definedName>
    <definedName name="______IRP1" localSheetId="4">#REF!</definedName>
    <definedName name="______IRP1" localSheetId="5">#REF!</definedName>
    <definedName name="______IRP1" localSheetId="10">#REF!</definedName>
    <definedName name="______IRP1" localSheetId="8">#REF!</definedName>
    <definedName name="______IRP1" localSheetId="0">#REF!</definedName>
    <definedName name="______IRP1" localSheetId="1">#REF!</definedName>
    <definedName name="______IRP1">#REF!</definedName>
    <definedName name="______LIT1" localSheetId="4">#REF!</definedName>
    <definedName name="______LIT1" localSheetId="5">#REF!</definedName>
    <definedName name="______LIT1" localSheetId="10">#REF!</definedName>
    <definedName name="______LIT1" localSheetId="8">#REF!</definedName>
    <definedName name="______LIT1" localSheetId="0">#REF!</definedName>
    <definedName name="______LIT1" localSheetId="1">#REF!</definedName>
    <definedName name="______LIT1">#REF!</definedName>
    <definedName name="____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MEX1" localSheetId="4">#REF!</definedName>
    <definedName name="______MEX1" localSheetId="5">#REF!</definedName>
    <definedName name="______MEX1" localSheetId="10">#REF!</definedName>
    <definedName name="______MEX1" localSheetId="8">#REF!</definedName>
    <definedName name="______MEX1" localSheetId="0">#REF!</definedName>
    <definedName name="______MEX1" localSheetId="1">#REF!</definedName>
    <definedName name="______MEX1" localSheetId="3">#REF!</definedName>
    <definedName name="______MEX1" localSheetId="7">#REF!</definedName>
    <definedName name="______MEX1">#REF!</definedName>
    <definedName name="______PTA1" localSheetId="4">#REF!</definedName>
    <definedName name="______PTA1" localSheetId="5">#REF!</definedName>
    <definedName name="______PTA1" localSheetId="10">#REF!</definedName>
    <definedName name="______PTA1" localSheetId="8">#REF!</definedName>
    <definedName name="______PTA1" localSheetId="0">#REF!</definedName>
    <definedName name="______PTA1" localSheetId="1">#REF!</definedName>
    <definedName name="______PTA1" localSheetId="3">#REF!</definedName>
    <definedName name="______PTA1" localSheetId="7">#REF!</definedName>
    <definedName name="______PTA1">#REF!</definedName>
    <definedName name="______ROS1">#N/A</definedName>
    <definedName name="______ROS2">#N/A</definedName>
    <definedName name="______ROS3">#N/A</definedName>
    <definedName name="______ROS4">#N/A</definedName>
    <definedName name="______SAR1" localSheetId="4">#REF!</definedName>
    <definedName name="______SAR1" localSheetId="5">#REF!</definedName>
    <definedName name="______SAR1" localSheetId="10">#REF!</definedName>
    <definedName name="______SAR1" localSheetId="8">#REF!</definedName>
    <definedName name="______SAR1" localSheetId="0">#REF!</definedName>
    <definedName name="______SAR1" localSheetId="1">#REF!</definedName>
    <definedName name="______SAR1" localSheetId="3">#REF!</definedName>
    <definedName name="______SAR1" localSheetId="7">#REF!</definedName>
    <definedName name="______SAR1">#REF!</definedName>
    <definedName name="______SRT11" localSheetId="13" hidden="1">{"Minpmon",#N/A,FALSE,"Monthinput"}</definedName>
    <definedName name="______SRT11" localSheetId="14" hidden="1">{"Minpmon",#N/A,FALSE,"Monthinput"}</definedName>
    <definedName name="______SRT11" localSheetId="15" hidden="1">{"Minpmon",#N/A,FALSE,"Monthinput"}</definedName>
    <definedName name="______SRT11" localSheetId="16" hidden="1">{"Minpmon",#N/A,FALSE,"Monthinput"}</definedName>
    <definedName name="______SRT11" localSheetId="2" hidden="1">{"Minpmon",#N/A,FALSE,"Monthinput"}</definedName>
    <definedName name="______SRT11" localSheetId="4" hidden="1">{"Minpmon",#N/A,FALSE,"Monthinput"}</definedName>
    <definedName name="______SRT11" localSheetId="5" hidden="1">{"Minpmon",#N/A,FALSE,"Monthinput"}</definedName>
    <definedName name="______SRT11" localSheetId="9" hidden="1">{"Minpmon",#N/A,FALSE,"Monthinput"}</definedName>
    <definedName name="______SRT11" localSheetId="10" hidden="1">{"Minpmon",#N/A,FALSE,"Monthinput"}</definedName>
    <definedName name="______SRT11" localSheetId="8" hidden="1">{"Minpmon",#N/A,FALSE,"Monthinput"}</definedName>
    <definedName name="______SRT11" localSheetId="0" hidden="1">{"Minpmon",#N/A,FALSE,"Monthinput"}</definedName>
    <definedName name="______SRT11" localSheetId="1" hidden="1">{"Minpmon",#N/A,FALSE,"Monthinput"}</definedName>
    <definedName name="______SRT11" localSheetId="3" hidden="1">{"Minpmon",#N/A,FALSE,"Monthinput"}</definedName>
    <definedName name="______SRT11" localSheetId="7" hidden="1">{"Minpmon",#N/A,FALSE,"Monthinput"}</definedName>
    <definedName name="______SRT11" localSheetId="12" hidden="1">{"Minpmon",#N/A,FALSE,"Monthinput"}</definedName>
    <definedName name="______SRT11" hidden="1">{"Minpmon",#N/A,FALSE,"Monthinput"}</definedName>
    <definedName name="______tAB4">'[6]shared data'!$A$1:$G$71</definedName>
    <definedName name="______tnt1" localSheetId="4">[5]!______tnt1</definedName>
    <definedName name="______tnt1" localSheetId="5">[5]!______tnt1</definedName>
    <definedName name="______tnt1" localSheetId="10">[5]!______tnt1</definedName>
    <definedName name="______tnt1" localSheetId="8">[5]!______tnt1</definedName>
    <definedName name="______tnt1" localSheetId="0">[5]!______tnt1</definedName>
    <definedName name="______tnt1" localSheetId="1">[5]!______tnt1</definedName>
    <definedName name="______tnt1">[5]!______tnt1</definedName>
    <definedName name="_____asd1">#N/A</definedName>
    <definedName name="_____AUS1" localSheetId="4">#REF!</definedName>
    <definedName name="_____AUS1" localSheetId="5">#REF!</definedName>
    <definedName name="_____AUS1" localSheetId="10">#REF!</definedName>
    <definedName name="_____AUS1" localSheetId="8">#REF!</definedName>
    <definedName name="_____AUS1" localSheetId="0">#REF!</definedName>
    <definedName name="_____AUS1" localSheetId="1">#REF!</definedName>
    <definedName name="_____AUS1" localSheetId="3">#REF!</definedName>
    <definedName name="_____AUS1" localSheetId="7">#REF!</definedName>
    <definedName name="_____AUS1">#REF!</definedName>
    <definedName name="_____DEG1" localSheetId="4">#REF!</definedName>
    <definedName name="_____DEG1" localSheetId="5">#REF!</definedName>
    <definedName name="_____DEG1" localSheetId="10">#REF!</definedName>
    <definedName name="_____DEG1" localSheetId="8">#REF!</definedName>
    <definedName name="_____DEG1" localSheetId="0">#REF!</definedName>
    <definedName name="_____DEG1" localSheetId="1">#REF!</definedName>
    <definedName name="_____DEG1" localSheetId="3">#REF!</definedName>
    <definedName name="_____DEG1" localSheetId="7">#REF!</definedName>
    <definedName name="_____DEG1">#REF!</definedName>
    <definedName name="_____DKR1" localSheetId="4">#REF!</definedName>
    <definedName name="_____DKR1" localSheetId="5">#REF!</definedName>
    <definedName name="_____DKR1" localSheetId="10">#REF!</definedName>
    <definedName name="_____DKR1" localSheetId="8">#REF!</definedName>
    <definedName name="_____DKR1" localSheetId="0">#REF!</definedName>
    <definedName name="_____DKR1" localSheetId="1">#REF!</definedName>
    <definedName name="_____DKR1" localSheetId="3">#REF!</definedName>
    <definedName name="_____DKR1" localSheetId="7">#REF!</definedName>
    <definedName name="_____DKR1">#REF!</definedName>
    <definedName name="_____ECU1" localSheetId="4">#REF!</definedName>
    <definedName name="_____ECU1" localSheetId="5">#REF!</definedName>
    <definedName name="_____ECU1" localSheetId="10">#REF!</definedName>
    <definedName name="_____ECU1" localSheetId="8">#REF!</definedName>
    <definedName name="_____ECU1" localSheetId="0">#REF!</definedName>
    <definedName name="_____ECU1" localSheetId="1">#REF!</definedName>
    <definedName name="_____ECU1">#REF!</definedName>
    <definedName name="_____ESC1" localSheetId="4">#REF!</definedName>
    <definedName name="_____ESC1" localSheetId="5">#REF!</definedName>
    <definedName name="_____ESC1" localSheetId="10">#REF!</definedName>
    <definedName name="_____ESC1" localSheetId="8">#REF!</definedName>
    <definedName name="_____ESC1" localSheetId="0">#REF!</definedName>
    <definedName name="_____ESC1" localSheetId="1">#REF!</definedName>
    <definedName name="_____ESC1">#REF!</definedName>
    <definedName name="_____FAL2" localSheetId="4">#REF!</definedName>
    <definedName name="_____FAL2" localSheetId="5">#REF!</definedName>
    <definedName name="_____FAL2" localSheetId="10">#REF!</definedName>
    <definedName name="_____FAL2" localSheetId="8">#REF!</definedName>
    <definedName name="_____FAL2" localSheetId="0">#REF!</definedName>
    <definedName name="_____FAL2" localSheetId="1">#REF!</definedName>
    <definedName name="_____FAL2">#REF!</definedName>
    <definedName name="_____FAL3" localSheetId="4">#REF!</definedName>
    <definedName name="_____FAL3" localSheetId="5">#REF!</definedName>
    <definedName name="_____FAL3" localSheetId="10">#REF!</definedName>
    <definedName name="_____FAL3" localSheetId="8">#REF!</definedName>
    <definedName name="_____FAL3" localSheetId="0">#REF!</definedName>
    <definedName name="_____FAL3" localSheetId="1">#REF!</definedName>
    <definedName name="_____FAL3">#REF!</definedName>
    <definedName name="_____FAL4" localSheetId="4">#REF!</definedName>
    <definedName name="_____FAL4" localSheetId="5">#REF!</definedName>
    <definedName name="_____FAL4" localSheetId="10">#REF!</definedName>
    <definedName name="_____FAL4" localSheetId="8">#REF!</definedName>
    <definedName name="_____FAL4" localSheetId="0">#REF!</definedName>
    <definedName name="_____FAL4" localSheetId="1">#REF!</definedName>
    <definedName name="_____FAL4">#REF!</definedName>
    <definedName name="_____FAL5" localSheetId="4">#REF!</definedName>
    <definedName name="_____FAL5" localSheetId="5">#REF!</definedName>
    <definedName name="_____FAL5" localSheetId="10">#REF!</definedName>
    <definedName name="_____FAL5" localSheetId="8">#REF!</definedName>
    <definedName name="_____FAL5" localSheetId="0">#REF!</definedName>
    <definedName name="_____FAL5" localSheetId="1">#REF!</definedName>
    <definedName name="_____FAL5">#REF!</definedName>
    <definedName name="_____FAL6" localSheetId="4">#REF!</definedName>
    <definedName name="_____FAL6" localSheetId="5">#REF!</definedName>
    <definedName name="_____FAL6" localSheetId="10">#REF!</definedName>
    <definedName name="_____FAL6" localSheetId="8">#REF!</definedName>
    <definedName name="_____FAL6" localSheetId="0">#REF!</definedName>
    <definedName name="_____FAL6" localSheetId="1">#REF!</definedName>
    <definedName name="_____FAL6">#REF!</definedName>
    <definedName name="_____FAL7" localSheetId="4">#REF!</definedName>
    <definedName name="_____FAL7" localSheetId="5">#REF!</definedName>
    <definedName name="_____FAL7" localSheetId="10">#REF!</definedName>
    <definedName name="_____FAL7" localSheetId="8">#REF!</definedName>
    <definedName name="_____FAL7" localSheetId="0">#REF!</definedName>
    <definedName name="_____FAL7" localSheetId="1">#REF!</definedName>
    <definedName name="_____FAL7">#REF!</definedName>
    <definedName name="_____FMK1" localSheetId="4">#REF!</definedName>
    <definedName name="_____FMK1" localSheetId="5">#REF!</definedName>
    <definedName name="_____FMK1" localSheetId="10">#REF!</definedName>
    <definedName name="_____FMK1" localSheetId="8">#REF!</definedName>
    <definedName name="_____FMK1" localSheetId="0">#REF!</definedName>
    <definedName name="_____FMK1" localSheetId="1">#REF!</definedName>
    <definedName name="_____FMK1">#REF!</definedName>
    <definedName name="_____IKR1" localSheetId="4">#REF!</definedName>
    <definedName name="_____IKR1" localSheetId="5">#REF!</definedName>
    <definedName name="_____IKR1" localSheetId="10">#REF!</definedName>
    <definedName name="_____IKR1" localSheetId="8">#REF!</definedName>
    <definedName name="_____IKR1" localSheetId="0">#REF!</definedName>
    <definedName name="_____IKR1" localSheetId="1">#REF!</definedName>
    <definedName name="_____IKR1">#REF!</definedName>
    <definedName name="_____IRP1" localSheetId="4">#REF!</definedName>
    <definedName name="_____IRP1" localSheetId="5">#REF!</definedName>
    <definedName name="_____IRP1" localSheetId="10">#REF!</definedName>
    <definedName name="_____IRP1" localSheetId="8">#REF!</definedName>
    <definedName name="_____IRP1" localSheetId="0">#REF!</definedName>
    <definedName name="_____IRP1" localSheetId="1">#REF!</definedName>
    <definedName name="_____IRP1">#REF!</definedName>
    <definedName name="_____LIT1" localSheetId="4">#REF!</definedName>
    <definedName name="_____LIT1" localSheetId="5">#REF!</definedName>
    <definedName name="_____LIT1" localSheetId="10">#REF!</definedName>
    <definedName name="_____LIT1" localSheetId="8">#REF!</definedName>
    <definedName name="_____LIT1" localSheetId="0">#REF!</definedName>
    <definedName name="_____LIT1" localSheetId="1">#REF!</definedName>
    <definedName name="_____LIT1">#REF!</definedName>
    <definedName name="___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MEX1" localSheetId="4">#REF!</definedName>
    <definedName name="_____MEX1" localSheetId="5">#REF!</definedName>
    <definedName name="_____MEX1" localSheetId="10">#REF!</definedName>
    <definedName name="_____MEX1" localSheetId="8">#REF!</definedName>
    <definedName name="_____MEX1" localSheetId="0">#REF!</definedName>
    <definedName name="_____MEX1" localSheetId="1">#REF!</definedName>
    <definedName name="_____MEX1" localSheetId="3">#REF!</definedName>
    <definedName name="_____MEX1" localSheetId="7">#REF!</definedName>
    <definedName name="_____MEX1">#REF!</definedName>
    <definedName name="_____PTA1" localSheetId="4">#REF!</definedName>
    <definedName name="_____PTA1" localSheetId="5">#REF!</definedName>
    <definedName name="_____PTA1" localSheetId="10">#REF!</definedName>
    <definedName name="_____PTA1" localSheetId="8">#REF!</definedName>
    <definedName name="_____PTA1" localSheetId="0">#REF!</definedName>
    <definedName name="_____PTA1" localSheetId="1">#REF!</definedName>
    <definedName name="_____PTA1" localSheetId="3">#REF!</definedName>
    <definedName name="_____PTA1" localSheetId="7">#REF!</definedName>
    <definedName name="_____PTA1">#REF!</definedName>
    <definedName name="_____ROS1">#N/A</definedName>
    <definedName name="_____ROS2">#N/A</definedName>
    <definedName name="_____ROS3">#N/A</definedName>
    <definedName name="_____ROS4">#N/A</definedName>
    <definedName name="_____SAR1" localSheetId="4">#REF!</definedName>
    <definedName name="_____SAR1" localSheetId="5">#REF!</definedName>
    <definedName name="_____SAR1" localSheetId="10">#REF!</definedName>
    <definedName name="_____SAR1" localSheetId="8">#REF!</definedName>
    <definedName name="_____SAR1" localSheetId="0">#REF!</definedName>
    <definedName name="_____SAR1" localSheetId="1">#REF!</definedName>
    <definedName name="_____SAR1" localSheetId="3">#REF!</definedName>
    <definedName name="_____SAR1" localSheetId="7">#REF!</definedName>
    <definedName name="_____SAR1">#REF!</definedName>
    <definedName name="_____SRT11" localSheetId="13" hidden="1">{"Minpmon",#N/A,FALSE,"Monthinput"}</definedName>
    <definedName name="_____SRT11" localSheetId="14" hidden="1">{"Minpmon",#N/A,FALSE,"Monthinput"}</definedName>
    <definedName name="_____SRT11" localSheetId="15" hidden="1">{"Minpmon",#N/A,FALSE,"Monthinput"}</definedName>
    <definedName name="_____SRT11" localSheetId="16" hidden="1">{"Minpmon",#N/A,FALSE,"Monthinput"}</definedName>
    <definedName name="_____SRT11" localSheetId="2" hidden="1">{"Minpmon",#N/A,FALSE,"Monthinput"}</definedName>
    <definedName name="_____SRT11" localSheetId="4" hidden="1">{"Minpmon",#N/A,FALSE,"Monthinput"}</definedName>
    <definedName name="_____SRT11" localSheetId="5" hidden="1">{"Minpmon",#N/A,FALSE,"Monthinput"}</definedName>
    <definedName name="_____SRT11" localSheetId="9" hidden="1">{"Minpmon",#N/A,FALSE,"Monthinput"}</definedName>
    <definedName name="_____SRT11" localSheetId="10" hidden="1">{"Minpmon",#N/A,FALSE,"Monthinput"}</definedName>
    <definedName name="_____SRT11" localSheetId="8" hidden="1">{"Minpmon",#N/A,FALSE,"Monthinput"}</definedName>
    <definedName name="_____SRT11" localSheetId="0" hidden="1">{"Minpmon",#N/A,FALSE,"Monthinput"}</definedName>
    <definedName name="_____SRT11" localSheetId="1" hidden="1">{"Minpmon",#N/A,FALSE,"Monthinput"}</definedName>
    <definedName name="_____SRT11" localSheetId="3" hidden="1">{"Minpmon",#N/A,FALSE,"Monthinput"}</definedName>
    <definedName name="_____SRT11" localSheetId="7" hidden="1">{"Minpmon",#N/A,FALSE,"Monthinput"}</definedName>
    <definedName name="_____SRT11" localSheetId="12" hidden="1">{"Minpmon",#N/A,FALSE,"Monthinput"}</definedName>
    <definedName name="_____SRT11" hidden="1">{"Minpmon",#N/A,FALSE,"Monthinput"}</definedName>
    <definedName name="_____tAB4">'[6]shared data'!$A$1:$G$71</definedName>
    <definedName name="_____tnt1">#N/A</definedName>
    <definedName name="_____TOT58" localSheetId="8">[7]GROWTH!#REF!</definedName>
    <definedName name="_____TOT58" localSheetId="0">[7]GROWTH!#REF!</definedName>
    <definedName name="_____TOT58" localSheetId="1">[7]GROWTH!#REF!</definedName>
    <definedName name="_____TOT58" localSheetId="3">[7]GROWTH!#REF!</definedName>
    <definedName name="_____TOT58" localSheetId="7">[7]GROWTH!#REF!</definedName>
    <definedName name="_____TOT58">[7]GROWTH!#REF!</definedName>
    <definedName name="____asd1">#N/A</definedName>
    <definedName name="____AUS1" localSheetId="4">#REF!</definedName>
    <definedName name="____AUS1" localSheetId="5">#REF!</definedName>
    <definedName name="____AUS1" localSheetId="10">#REF!</definedName>
    <definedName name="____AUS1" localSheetId="8">#REF!</definedName>
    <definedName name="____AUS1" localSheetId="0">#REF!</definedName>
    <definedName name="____AUS1" localSheetId="1">#REF!</definedName>
    <definedName name="____AUS1" localSheetId="3">#REF!</definedName>
    <definedName name="____AUS1" localSheetId="7">#REF!</definedName>
    <definedName name="____AUS1">#REF!</definedName>
    <definedName name="____DEG1" localSheetId="4">#REF!</definedName>
    <definedName name="____DEG1" localSheetId="5">#REF!</definedName>
    <definedName name="____DEG1" localSheetId="10">#REF!</definedName>
    <definedName name="____DEG1" localSheetId="8">#REF!</definedName>
    <definedName name="____DEG1" localSheetId="0">#REF!</definedName>
    <definedName name="____DEG1" localSheetId="1">#REF!</definedName>
    <definedName name="____DEG1" localSheetId="3">#REF!</definedName>
    <definedName name="____DEG1" localSheetId="7">#REF!</definedName>
    <definedName name="____DEG1">#REF!</definedName>
    <definedName name="____DKR1" localSheetId="4">#REF!</definedName>
    <definedName name="____DKR1" localSheetId="5">#REF!</definedName>
    <definedName name="____DKR1" localSheetId="10">#REF!</definedName>
    <definedName name="____DKR1" localSheetId="8">#REF!</definedName>
    <definedName name="____DKR1" localSheetId="0">#REF!</definedName>
    <definedName name="____DKR1" localSheetId="1">#REF!</definedName>
    <definedName name="____DKR1" localSheetId="3">#REF!</definedName>
    <definedName name="____DKR1" localSheetId="7">#REF!</definedName>
    <definedName name="____DKR1">#REF!</definedName>
    <definedName name="____ECU1" localSheetId="4">#REF!</definedName>
    <definedName name="____ECU1" localSheetId="5">#REF!</definedName>
    <definedName name="____ECU1" localSheetId="10">#REF!</definedName>
    <definedName name="____ECU1" localSheetId="8">#REF!</definedName>
    <definedName name="____ECU1" localSheetId="0">#REF!</definedName>
    <definedName name="____ECU1" localSheetId="1">#REF!</definedName>
    <definedName name="____ECU1">#REF!</definedName>
    <definedName name="____ESC1" localSheetId="4">#REF!</definedName>
    <definedName name="____ESC1" localSheetId="5">#REF!</definedName>
    <definedName name="____ESC1" localSheetId="10">#REF!</definedName>
    <definedName name="____ESC1" localSheetId="8">#REF!</definedName>
    <definedName name="____ESC1" localSheetId="0">#REF!</definedName>
    <definedName name="____ESC1" localSheetId="1">#REF!</definedName>
    <definedName name="____ESC1">#REF!</definedName>
    <definedName name="____FAL2" localSheetId="4">#REF!</definedName>
    <definedName name="____FAL2" localSheetId="5">#REF!</definedName>
    <definedName name="____FAL2" localSheetId="10">#REF!</definedName>
    <definedName name="____FAL2" localSheetId="8">#REF!</definedName>
    <definedName name="____FAL2" localSheetId="0">#REF!</definedName>
    <definedName name="____FAL2" localSheetId="1">#REF!</definedName>
    <definedName name="____FAL2">#REF!</definedName>
    <definedName name="____FAL3" localSheetId="4">#REF!</definedName>
    <definedName name="____FAL3" localSheetId="5">#REF!</definedName>
    <definedName name="____FAL3" localSheetId="10">#REF!</definedName>
    <definedName name="____FAL3" localSheetId="8">#REF!</definedName>
    <definedName name="____FAL3" localSheetId="0">#REF!</definedName>
    <definedName name="____FAL3" localSheetId="1">#REF!</definedName>
    <definedName name="____FAL3">#REF!</definedName>
    <definedName name="____FAL4" localSheetId="4">#REF!</definedName>
    <definedName name="____FAL4" localSheetId="5">#REF!</definedName>
    <definedName name="____FAL4" localSheetId="10">#REF!</definedName>
    <definedName name="____FAL4" localSheetId="8">#REF!</definedName>
    <definedName name="____FAL4" localSheetId="0">#REF!</definedName>
    <definedName name="____FAL4" localSheetId="1">#REF!</definedName>
    <definedName name="____FAL4">#REF!</definedName>
    <definedName name="____FAL5" localSheetId="4">#REF!</definedName>
    <definedName name="____FAL5" localSheetId="5">#REF!</definedName>
    <definedName name="____FAL5" localSheetId="10">#REF!</definedName>
    <definedName name="____FAL5" localSheetId="8">#REF!</definedName>
    <definedName name="____FAL5" localSheetId="0">#REF!</definedName>
    <definedName name="____FAL5" localSheetId="1">#REF!</definedName>
    <definedName name="____FAL5">#REF!</definedName>
    <definedName name="____FAL6" localSheetId="4">#REF!</definedName>
    <definedName name="____FAL6" localSheetId="5">#REF!</definedName>
    <definedName name="____FAL6" localSheetId="10">#REF!</definedName>
    <definedName name="____FAL6" localSheetId="8">#REF!</definedName>
    <definedName name="____FAL6" localSheetId="0">#REF!</definedName>
    <definedName name="____FAL6" localSheetId="1">#REF!</definedName>
    <definedName name="____FAL6">#REF!</definedName>
    <definedName name="____FAL7" localSheetId="4">#REF!</definedName>
    <definedName name="____FAL7" localSheetId="5">#REF!</definedName>
    <definedName name="____FAL7" localSheetId="10">#REF!</definedName>
    <definedName name="____FAL7" localSheetId="8">#REF!</definedName>
    <definedName name="____FAL7" localSheetId="0">#REF!</definedName>
    <definedName name="____FAL7" localSheetId="1">#REF!</definedName>
    <definedName name="____FAL7">#REF!</definedName>
    <definedName name="____FMK1" localSheetId="4">#REF!</definedName>
    <definedName name="____FMK1" localSheetId="5">#REF!</definedName>
    <definedName name="____FMK1" localSheetId="10">#REF!</definedName>
    <definedName name="____FMK1" localSheetId="8">#REF!</definedName>
    <definedName name="____FMK1" localSheetId="0">#REF!</definedName>
    <definedName name="____FMK1" localSheetId="1">#REF!</definedName>
    <definedName name="____FMK1">#REF!</definedName>
    <definedName name="____IKR1" localSheetId="4">#REF!</definedName>
    <definedName name="____IKR1" localSheetId="5">#REF!</definedName>
    <definedName name="____IKR1" localSheetId="10">#REF!</definedName>
    <definedName name="____IKR1" localSheetId="8">#REF!</definedName>
    <definedName name="____IKR1" localSheetId="0">#REF!</definedName>
    <definedName name="____IKR1" localSheetId="1">#REF!</definedName>
    <definedName name="____IKR1">#REF!</definedName>
    <definedName name="____IRP1" localSheetId="4">#REF!</definedName>
    <definedName name="____IRP1" localSheetId="5">#REF!</definedName>
    <definedName name="____IRP1" localSheetId="10">#REF!</definedName>
    <definedName name="____IRP1" localSheetId="8">#REF!</definedName>
    <definedName name="____IRP1" localSheetId="0">#REF!</definedName>
    <definedName name="____IRP1" localSheetId="1">#REF!</definedName>
    <definedName name="____IRP1">#REF!</definedName>
    <definedName name="____LIT1" localSheetId="4">#REF!</definedName>
    <definedName name="____LIT1" localSheetId="5">#REF!</definedName>
    <definedName name="____LIT1" localSheetId="10">#REF!</definedName>
    <definedName name="____LIT1" localSheetId="8">#REF!</definedName>
    <definedName name="____LIT1" localSheetId="0">#REF!</definedName>
    <definedName name="____LIT1" localSheetId="1">#REF!</definedName>
    <definedName name="____LIT1">#REF!</definedName>
    <definedName name="__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MEX1" localSheetId="4">#REF!</definedName>
    <definedName name="____MEX1" localSheetId="5">#REF!</definedName>
    <definedName name="____MEX1" localSheetId="10">#REF!</definedName>
    <definedName name="____MEX1" localSheetId="8">#REF!</definedName>
    <definedName name="____MEX1" localSheetId="0">#REF!</definedName>
    <definedName name="____MEX1" localSheetId="1">#REF!</definedName>
    <definedName name="____MEX1" localSheetId="3">#REF!</definedName>
    <definedName name="____MEX1" localSheetId="7">#REF!</definedName>
    <definedName name="____MEX1">#REF!</definedName>
    <definedName name="____PTA1" localSheetId="4">#REF!</definedName>
    <definedName name="____PTA1" localSheetId="5">#REF!</definedName>
    <definedName name="____PTA1" localSheetId="10">#REF!</definedName>
    <definedName name="____PTA1" localSheetId="8">#REF!</definedName>
    <definedName name="____PTA1" localSheetId="0">#REF!</definedName>
    <definedName name="____PTA1" localSheetId="1">#REF!</definedName>
    <definedName name="____PTA1" localSheetId="3">#REF!</definedName>
    <definedName name="____PTA1" localSheetId="7">#REF!</definedName>
    <definedName name="____PTA1">#REF!</definedName>
    <definedName name="____ROS1">#N/A</definedName>
    <definedName name="____ROS2">#N/A</definedName>
    <definedName name="____ROS3">#N/A</definedName>
    <definedName name="____ROS4">#N/A</definedName>
    <definedName name="____SAR1" localSheetId="4">#REF!</definedName>
    <definedName name="____SAR1" localSheetId="5">#REF!</definedName>
    <definedName name="____SAR1" localSheetId="10">#REF!</definedName>
    <definedName name="____SAR1" localSheetId="8">#REF!</definedName>
    <definedName name="____SAR1" localSheetId="0">#REF!</definedName>
    <definedName name="____SAR1" localSheetId="1">#REF!</definedName>
    <definedName name="____SAR1" localSheetId="3">#REF!</definedName>
    <definedName name="____SAR1" localSheetId="7">#REF!</definedName>
    <definedName name="____SAR1">#REF!</definedName>
    <definedName name="____SRT11" localSheetId="13" hidden="1">{"Minpmon",#N/A,FALSE,"Monthinput"}</definedName>
    <definedName name="____SRT11" localSheetId="14" hidden="1">{"Minpmon",#N/A,FALSE,"Monthinput"}</definedName>
    <definedName name="____SRT11" localSheetId="15" hidden="1">{"Minpmon",#N/A,FALSE,"Monthinput"}</definedName>
    <definedName name="____SRT11" localSheetId="16" hidden="1">{"Minpmon",#N/A,FALSE,"Monthinput"}</definedName>
    <definedName name="____SRT11" localSheetId="2" hidden="1">{"Minpmon",#N/A,FALSE,"Monthinput"}</definedName>
    <definedName name="____SRT11" localSheetId="4" hidden="1">{"Minpmon",#N/A,FALSE,"Monthinput"}</definedName>
    <definedName name="____SRT11" localSheetId="5" hidden="1">{"Minpmon",#N/A,FALSE,"Monthinput"}</definedName>
    <definedName name="____SRT11" localSheetId="9" hidden="1">{"Minpmon",#N/A,FALSE,"Monthinput"}</definedName>
    <definedName name="____SRT11" localSheetId="10" hidden="1">{"Minpmon",#N/A,FALSE,"Monthinput"}</definedName>
    <definedName name="____SRT11" localSheetId="8" hidden="1">{"Minpmon",#N/A,FALSE,"Monthinput"}</definedName>
    <definedName name="____SRT11" localSheetId="0" hidden="1">{"Minpmon",#N/A,FALSE,"Monthinput"}</definedName>
    <definedName name="____SRT11" localSheetId="1" hidden="1">{"Minpmon",#N/A,FALSE,"Monthinput"}</definedName>
    <definedName name="____SRT11" localSheetId="3" hidden="1">{"Minpmon",#N/A,FALSE,"Monthinput"}</definedName>
    <definedName name="____SRT11" localSheetId="7" hidden="1">{"Minpmon",#N/A,FALSE,"Monthinput"}</definedName>
    <definedName name="____SRT11" localSheetId="12" hidden="1">{"Minpmon",#N/A,FALSE,"Monthinput"}</definedName>
    <definedName name="____SRT11" hidden="1">{"Minpmon",#N/A,FALSE,"Monthinput"}</definedName>
    <definedName name="____tAB4">'[6]shared data'!$A$1:$G$71</definedName>
    <definedName name="____tnt1">#N/A</definedName>
    <definedName name="____TOT58" localSheetId="8">[7]GROWTH!#REF!</definedName>
    <definedName name="____TOT58" localSheetId="0">[7]GROWTH!#REF!</definedName>
    <definedName name="____TOT58" localSheetId="1">[7]GROWTH!#REF!</definedName>
    <definedName name="____TOT58" localSheetId="3">[7]GROWTH!#REF!</definedName>
    <definedName name="____TOT58" localSheetId="7">[7]GROWTH!#REF!</definedName>
    <definedName name="____TOT58">[7]GROWTH!#REF!</definedName>
    <definedName name="___asd1">#N/A</definedName>
    <definedName name="___AUS1" localSheetId="4">#REF!</definedName>
    <definedName name="___AUS1" localSheetId="5">#REF!</definedName>
    <definedName name="___AUS1" localSheetId="10">#REF!</definedName>
    <definedName name="___AUS1" localSheetId="8">#REF!</definedName>
    <definedName name="___AUS1" localSheetId="0">#REF!</definedName>
    <definedName name="___AUS1" localSheetId="1">#REF!</definedName>
    <definedName name="___AUS1" localSheetId="3">#REF!</definedName>
    <definedName name="___AUS1" localSheetId="7">#REF!</definedName>
    <definedName name="___AUS1">#REF!</definedName>
    <definedName name="___DEG1" localSheetId="4">#REF!</definedName>
    <definedName name="___DEG1" localSheetId="5">#REF!</definedName>
    <definedName name="___DEG1" localSheetId="10">#REF!</definedName>
    <definedName name="___DEG1" localSheetId="8">#REF!</definedName>
    <definedName name="___DEG1" localSheetId="0">#REF!</definedName>
    <definedName name="___DEG1" localSheetId="1">#REF!</definedName>
    <definedName name="___DEG1" localSheetId="3">#REF!</definedName>
    <definedName name="___DEG1" localSheetId="7">#REF!</definedName>
    <definedName name="___DEG1">#REF!</definedName>
    <definedName name="___DKR1" localSheetId="4">#REF!</definedName>
    <definedName name="___DKR1" localSheetId="5">#REF!</definedName>
    <definedName name="___DKR1" localSheetId="10">#REF!</definedName>
    <definedName name="___DKR1" localSheetId="8">#REF!</definedName>
    <definedName name="___DKR1" localSheetId="0">#REF!</definedName>
    <definedName name="___DKR1" localSheetId="1">#REF!</definedName>
    <definedName name="___DKR1" localSheetId="3">#REF!</definedName>
    <definedName name="___DKR1" localSheetId="7">#REF!</definedName>
    <definedName name="___DKR1">#REF!</definedName>
    <definedName name="___ECU1" localSheetId="4">#REF!</definedName>
    <definedName name="___ECU1" localSheetId="5">#REF!</definedName>
    <definedName name="___ECU1" localSheetId="10">#REF!</definedName>
    <definedName name="___ECU1" localSheetId="8">#REF!</definedName>
    <definedName name="___ECU1" localSheetId="0">#REF!</definedName>
    <definedName name="___ECU1" localSheetId="1">#REF!</definedName>
    <definedName name="___ECU1">#REF!</definedName>
    <definedName name="___ESC1" localSheetId="4">#REF!</definedName>
    <definedName name="___ESC1" localSheetId="5">#REF!</definedName>
    <definedName name="___ESC1" localSheetId="10">#REF!</definedName>
    <definedName name="___ESC1" localSheetId="8">#REF!</definedName>
    <definedName name="___ESC1" localSheetId="0">#REF!</definedName>
    <definedName name="___ESC1" localSheetId="1">#REF!</definedName>
    <definedName name="___ESC1">#REF!</definedName>
    <definedName name="___F" hidden="1">'[8]Fax a enviar'!#REF!</definedName>
    <definedName name="___FAL2" localSheetId="4">#REF!</definedName>
    <definedName name="___FAL2" localSheetId="5">#REF!</definedName>
    <definedName name="___FAL2" localSheetId="10">#REF!</definedName>
    <definedName name="___FAL2" localSheetId="8">#REF!</definedName>
    <definedName name="___FAL2" localSheetId="0">#REF!</definedName>
    <definedName name="___FAL2" localSheetId="1">#REF!</definedName>
    <definedName name="___FAL2" localSheetId="3">#REF!</definedName>
    <definedName name="___FAL2" localSheetId="7">#REF!</definedName>
    <definedName name="___FAL2">#REF!</definedName>
    <definedName name="___FAL3" localSheetId="4">#REF!</definedName>
    <definedName name="___FAL3" localSheetId="5">#REF!</definedName>
    <definedName name="___FAL3" localSheetId="10">#REF!</definedName>
    <definedName name="___FAL3" localSheetId="8">#REF!</definedName>
    <definedName name="___FAL3" localSheetId="0">#REF!</definedName>
    <definedName name="___FAL3" localSheetId="1">#REF!</definedName>
    <definedName name="___FAL3" localSheetId="3">#REF!</definedName>
    <definedName name="___FAL3" localSheetId="7">#REF!</definedName>
    <definedName name="___FAL3">#REF!</definedName>
    <definedName name="___FAL4" localSheetId="4">#REF!</definedName>
    <definedName name="___FAL4" localSheetId="5">#REF!</definedName>
    <definedName name="___FAL4" localSheetId="10">#REF!</definedName>
    <definedName name="___FAL4" localSheetId="8">#REF!</definedName>
    <definedName name="___FAL4" localSheetId="0">#REF!</definedName>
    <definedName name="___FAL4" localSheetId="1">#REF!</definedName>
    <definedName name="___FAL4" localSheetId="3">#REF!</definedName>
    <definedName name="___FAL4" localSheetId="7">#REF!</definedName>
    <definedName name="___FAL4">#REF!</definedName>
    <definedName name="___FAL5" localSheetId="4">#REF!</definedName>
    <definedName name="___FAL5" localSheetId="5">#REF!</definedName>
    <definedName name="___FAL5" localSheetId="10">#REF!</definedName>
    <definedName name="___FAL5" localSheetId="8">#REF!</definedName>
    <definedName name="___FAL5" localSheetId="0">#REF!</definedName>
    <definedName name="___FAL5" localSheetId="1">#REF!</definedName>
    <definedName name="___FAL5">#REF!</definedName>
    <definedName name="___FAL6" localSheetId="4">#REF!</definedName>
    <definedName name="___FAL6" localSheetId="5">#REF!</definedName>
    <definedName name="___FAL6" localSheetId="10">#REF!</definedName>
    <definedName name="___FAL6" localSheetId="8">#REF!</definedName>
    <definedName name="___FAL6" localSheetId="0">#REF!</definedName>
    <definedName name="___FAL6" localSheetId="1">#REF!</definedName>
    <definedName name="___FAL6">#REF!</definedName>
    <definedName name="___FAL7" localSheetId="4">#REF!</definedName>
    <definedName name="___FAL7" localSheetId="5">#REF!</definedName>
    <definedName name="___FAL7" localSheetId="10">#REF!</definedName>
    <definedName name="___FAL7" localSheetId="8">#REF!</definedName>
    <definedName name="___FAL7" localSheetId="0">#REF!</definedName>
    <definedName name="___FAL7" localSheetId="1">#REF!</definedName>
    <definedName name="___FAL7">#REF!</definedName>
    <definedName name="___FMK1" localSheetId="4">#REF!</definedName>
    <definedName name="___FMK1" localSheetId="5">#REF!</definedName>
    <definedName name="___FMK1" localSheetId="10">#REF!</definedName>
    <definedName name="___FMK1" localSheetId="8">#REF!</definedName>
    <definedName name="___FMK1" localSheetId="0">#REF!</definedName>
    <definedName name="___FMK1" localSheetId="1">#REF!</definedName>
    <definedName name="___FMK1">#REF!</definedName>
    <definedName name="___IKR1" localSheetId="4">#REF!</definedName>
    <definedName name="___IKR1" localSheetId="5">#REF!</definedName>
    <definedName name="___IKR1" localSheetId="10">#REF!</definedName>
    <definedName name="___IKR1" localSheetId="8">#REF!</definedName>
    <definedName name="___IKR1" localSheetId="0">#REF!</definedName>
    <definedName name="___IKR1" localSheetId="1">#REF!</definedName>
    <definedName name="___IKR1">#REF!</definedName>
    <definedName name="___IRP1" localSheetId="4">#REF!</definedName>
    <definedName name="___IRP1" localSheetId="5">#REF!</definedName>
    <definedName name="___IRP1" localSheetId="10">#REF!</definedName>
    <definedName name="___IRP1" localSheetId="8">#REF!</definedName>
    <definedName name="___IRP1" localSheetId="0">#REF!</definedName>
    <definedName name="___IRP1" localSheetId="1">#REF!</definedName>
    <definedName name="___IRP1">#REF!</definedName>
    <definedName name="___LIT1" localSheetId="4">#REF!</definedName>
    <definedName name="___LIT1" localSheetId="5">#REF!</definedName>
    <definedName name="___LIT1" localSheetId="10">#REF!</definedName>
    <definedName name="___LIT1" localSheetId="8">#REF!</definedName>
    <definedName name="___LIT1" localSheetId="0">#REF!</definedName>
    <definedName name="___LIT1" localSheetId="1">#REF!</definedName>
    <definedName name="___LIT1">#REF!</definedName>
    <definedName name="_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MEX1" localSheetId="4">#REF!</definedName>
    <definedName name="___MEX1" localSheetId="5">#REF!</definedName>
    <definedName name="___MEX1" localSheetId="10">#REF!</definedName>
    <definedName name="___MEX1" localSheetId="8">#REF!</definedName>
    <definedName name="___MEX1" localSheetId="0">#REF!</definedName>
    <definedName name="___MEX1" localSheetId="1">#REF!</definedName>
    <definedName name="___MEX1" localSheetId="3">#REF!</definedName>
    <definedName name="___MEX1" localSheetId="7">#REF!</definedName>
    <definedName name="___MEX1">#REF!</definedName>
    <definedName name="___PTA1" localSheetId="4">#REF!</definedName>
    <definedName name="___PTA1" localSheetId="5">#REF!</definedName>
    <definedName name="___PTA1" localSheetId="10">#REF!</definedName>
    <definedName name="___PTA1" localSheetId="8">#REF!</definedName>
    <definedName name="___PTA1" localSheetId="0">#REF!</definedName>
    <definedName name="___PTA1" localSheetId="1">#REF!</definedName>
    <definedName name="___PTA1" localSheetId="3">#REF!</definedName>
    <definedName name="___PTA1" localSheetId="7">#REF!</definedName>
    <definedName name="___PTA1">#REF!</definedName>
    <definedName name="___ROS1">#N/A</definedName>
    <definedName name="___ROS2">#N/A</definedName>
    <definedName name="___ROS3">#N/A</definedName>
    <definedName name="___ROS4">#N/A</definedName>
    <definedName name="___SAR1" localSheetId="4">#REF!</definedName>
    <definedName name="___SAR1" localSheetId="5">#REF!</definedName>
    <definedName name="___SAR1" localSheetId="10">#REF!</definedName>
    <definedName name="___SAR1" localSheetId="8">#REF!</definedName>
    <definedName name="___SAR1" localSheetId="0">#REF!</definedName>
    <definedName name="___SAR1" localSheetId="1">#REF!</definedName>
    <definedName name="___SAR1" localSheetId="3">#REF!</definedName>
    <definedName name="___SAR1" localSheetId="7">#REF!</definedName>
    <definedName name="___SAR1">#REF!</definedName>
    <definedName name="___SRT11" localSheetId="13" hidden="1">{"Minpmon",#N/A,FALSE,"Monthinput"}</definedName>
    <definedName name="___SRT11" localSheetId="14" hidden="1">{"Minpmon",#N/A,FALSE,"Monthinput"}</definedName>
    <definedName name="___SRT11" localSheetId="15" hidden="1">{"Minpmon",#N/A,FALSE,"Monthinput"}</definedName>
    <definedName name="___SRT11" localSheetId="16" hidden="1">{"Minpmon",#N/A,FALSE,"Monthinput"}</definedName>
    <definedName name="___SRT11" localSheetId="2" hidden="1">{"Minpmon",#N/A,FALSE,"Monthinput"}</definedName>
    <definedName name="___SRT11" localSheetId="4" hidden="1">{"Minpmon",#N/A,FALSE,"Monthinput"}</definedName>
    <definedName name="___SRT11" localSheetId="5" hidden="1">{"Minpmon",#N/A,FALSE,"Monthinput"}</definedName>
    <definedName name="___SRT11" localSheetId="9" hidden="1">{"Minpmon",#N/A,FALSE,"Monthinput"}</definedName>
    <definedName name="___SRT11" localSheetId="10" hidden="1">{"Minpmon",#N/A,FALSE,"Monthinput"}</definedName>
    <definedName name="___SRT11" localSheetId="8" hidden="1">{"Minpmon",#N/A,FALSE,"Monthinput"}</definedName>
    <definedName name="___SRT11" localSheetId="0" hidden="1">{"Minpmon",#N/A,FALSE,"Monthinput"}</definedName>
    <definedName name="___SRT11" localSheetId="1" hidden="1">{"Minpmon",#N/A,FALSE,"Monthinput"}</definedName>
    <definedName name="___SRT11" localSheetId="3" hidden="1">{"Minpmon",#N/A,FALSE,"Monthinput"}</definedName>
    <definedName name="___SRT11" localSheetId="7" hidden="1">{"Minpmon",#N/A,FALSE,"Monthinput"}</definedName>
    <definedName name="___SRT11" localSheetId="12" hidden="1">{"Minpmon",#N/A,FALSE,"Monthinput"}</definedName>
    <definedName name="___SRT11" hidden="1">{"Minpmon",#N/A,FALSE,"Monthinput"}</definedName>
    <definedName name="___tAB4">'[6]shared data'!$A$1:$G$71</definedName>
    <definedName name="___tnt1">#N/A</definedName>
    <definedName name="___TOT58" localSheetId="8">[7]GROWTH!#REF!</definedName>
    <definedName name="___TOT58" localSheetId="0">[7]GROWTH!#REF!</definedName>
    <definedName name="___TOT58" localSheetId="1">[7]GROWTH!#REF!</definedName>
    <definedName name="___TOT58" localSheetId="3">[7]GROWTH!#REF!</definedName>
    <definedName name="___TOT58" localSheetId="7">[7]GROWTH!#REF!</definedName>
    <definedName name="___TOT58">[7]GROWTH!#REF!</definedName>
    <definedName name="__10FA_L" localSheetId="4">#REF!</definedName>
    <definedName name="__10FA_L" localSheetId="5">#REF!</definedName>
    <definedName name="__10FA_L" localSheetId="10">#REF!</definedName>
    <definedName name="__10FA_L" localSheetId="8">#REF!</definedName>
    <definedName name="__10FA_L" localSheetId="0">#REF!</definedName>
    <definedName name="__10FA_L" localSheetId="1">#REF!</definedName>
    <definedName name="__10FA_L" localSheetId="3">#REF!</definedName>
    <definedName name="__10FA_L" localSheetId="7">#REF!</definedName>
    <definedName name="__10FA_L">#REF!</definedName>
    <definedName name="__11GAZ_LIABS" localSheetId="4">#REF!</definedName>
    <definedName name="__11GAZ_LIABS" localSheetId="5">#REF!</definedName>
    <definedName name="__11GAZ_LIABS" localSheetId="10">#REF!</definedName>
    <definedName name="__11GAZ_LIABS" localSheetId="8">#REF!</definedName>
    <definedName name="__11GAZ_LIABS" localSheetId="0">#REF!</definedName>
    <definedName name="__11GAZ_LIABS" localSheetId="1">#REF!</definedName>
    <definedName name="__11GAZ_LIABS" localSheetId="3">#REF!</definedName>
    <definedName name="__11GAZ_LIABS" localSheetId="7">#REF!</definedName>
    <definedName name="__11GAZ_LIABS">#REF!</definedName>
    <definedName name="__123Graph_A" localSheetId="8" hidden="1">[9]C!#REF!</definedName>
    <definedName name="__123Graph_A" localSheetId="0" hidden="1">#REF!</definedName>
    <definedName name="__123Graph_A" localSheetId="1" hidden="1">#REF!</definedName>
    <definedName name="__123Graph_A" localSheetId="3" hidden="1">[9]C!#REF!</definedName>
    <definedName name="__123Graph_A" localSheetId="7" hidden="1">[9]C!#REF!</definedName>
    <definedName name="__123Graph_A" hidden="1">[9]C!#REF!</definedName>
    <definedName name="__123Graph_AChart1" localSheetId="8" hidden="1">[10]IN_Cable!#REF!</definedName>
    <definedName name="__123Graph_AChart1" localSheetId="3" hidden="1">[10]IN_Cable!#REF!</definedName>
    <definedName name="__123Graph_AChart1" localSheetId="7" hidden="1">[10]IN_Cable!#REF!</definedName>
    <definedName name="__123Graph_AChart1" hidden="1">[10]IN_Cable!#REF!</definedName>
    <definedName name="__123Graph_AChart2" hidden="1">[10]IN_Cable!#REF!</definedName>
    <definedName name="__123Graph_AChart3" hidden="1">[10]IN_Cable!#REF!</definedName>
    <definedName name="__123Graph_AChart4" hidden="1">[10]IN_Cable!#REF!</definedName>
    <definedName name="__123Graph_AChart5" hidden="1">[10]IN_Cable!#REF!</definedName>
    <definedName name="__123Graph_AChart6" hidden="1">[10]IN_Cable!#REF!</definedName>
    <definedName name="__123Graph_AChart7" hidden="1">[10]IN_Cable!#REF!</definedName>
    <definedName name="__123Graph_ACurrent" hidden="1">[10]IN_Cable!#REF!</definedName>
    <definedName name="__123Graph_ADEBT" localSheetId="4" hidden="1">#REF!</definedName>
    <definedName name="__123Graph_ADEBT" localSheetId="5" hidden="1">#REF!</definedName>
    <definedName name="__123Graph_ADEBT" localSheetId="10" hidden="1">#REF!</definedName>
    <definedName name="__123Graph_ADEBT" localSheetId="8" hidden="1">#REF!</definedName>
    <definedName name="__123Graph_ADEBT" localSheetId="0" hidden="1">#REF!</definedName>
    <definedName name="__123Graph_ADEBT" localSheetId="1" hidden="1">#REF!</definedName>
    <definedName name="__123Graph_ADEBT" localSheetId="3" hidden="1">#REF!</definedName>
    <definedName name="__123Graph_ADEBT" localSheetId="7" hidden="1">#REF!</definedName>
    <definedName name="__123Graph_ADEBT" hidden="1">#REF!</definedName>
    <definedName name="__123Graph_ADIFFERENTIAL" localSheetId="8" hidden="1">[11]TAB25b!#REF!</definedName>
    <definedName name="__123Graph_ADIFFERENTIAL" localSheetId="0" hidden="1">#REF!</definedName>
    <definedName name="__123Graph_ADIFFERENTIAL" localSheetId="1" hidden="1">#REF!</definedName>
    <definedName name="__123Graph_ADIFFERENTIAL" localSheetId="7" hidden="1">[11]TAB25b!#REF!</definedName>
    <definedName name="__123Graph_ADIFFERENTIAL" hidden="1">[11]TAB25b!#REF!</definedName>
    <definedName name="__123Graph_AINTEREST" localSheetId="0" hidden="1">#REF!</definedName>
    <definedName name="__123Graph_AINTEREST" localSheetId="1" hidden="1">#REF!</definedName>
    <definedName name="__123Graph_AINTEREST" hidden="1">[11]TAB25b!#REF!</definedName>
    <definedName name="__123Graph_AREER" localSheetId="0" hidden="1">[12]ER!#REF!</definedName>
    <definedName name="__123Graph_AREER" localSheetId="1" hidden="1">[12]ER!#REF!</definedName>
    <definedName name="__123Graph_AREER" hidden="1">[12]ER!#REF!</definedName>
    <definedName name="__123Graph_ASPREAD" localSheetId="0" hidden="1">#REF!</definedName>
    <definedName name="__123Graph_ASPREAD" localSheetId="1" hidden="1">#REF!</definedName>
    <definedName name="__123Graph_ASPREAD" hidden="1">[11]TAB25b!#REF!</definedName>
    <definedName name="__123Graph_B" localSheetId="0" hidden="1">#REF!</definedName>
    <definedName name="__123Graph_B" localSheetId="1" hidden="1">#REF!</definedName>
    <definedName name="__123Graph_B" hidden="1">[13]FLUJO!$B$7929:$C$7929</definedName>
    <definedName name="__123Graph_BChart1" localSheetId="4" hidden="1">#REF!</definedName>
    <definedName name="__123Graph_BChart1" localSheetId="5" hidden="1">#REF!</definedName>
    <definedName name="__123Graph_BChart1" localSheetId="10" hidden="1">#REF!</definedName>
    <definedName name="__123Graph_BChart1" localSheetId="8" hidden="1">#REF!</definedName>
    <definedName name="__123Graph_BChart1" localSheetId="0" hidden="1">#REF!</definedName>
    <definedName name="__123Graph_BChart1" localSheetId="1" hidden="1">#REF!</definedName>
    <definedName name="__123Graph_BChart1" localSheetId="3" hidden="1">#REF!</definedName>
    <definedName name="__123Graph_BChart1" localSheetId="7" hidden="1">#REF!</definedName>
    <definedName name="__123Graph_BChart1" hidden="1">#REF!</definedName>
    <definedName name="__123Graph_BChart2" localSheetId="4" hidden="1">#REF!</definedName>
    <definedName name="__123Graph_BChart2" localSheetId="5" hidden="1">#REF!</definedName>
    <definedName name="__123Graph_BChart2" localSheetId="10" hidden="1">#REF!</definedName>
    <definedName name="__123Graph_BChart2" localSheetId="8" hidden="1">#REF!</definedName>
    <definedName name="__123Graph_BChart2" localSheetId="1" hidden="1">#REF!</definedName>
    <definedName name="__123Graph_BChart2" localSheetId="3" hidden="1">#REF!</definedName>
    <definedName name="__123Graph_BChart2" localSheetId="7" hidden="1">#REF!</definedName>
    <definedName name="__123Graph_BChart2" hidden="1">#REF!</definedName>
    <definedName name="__123Graph_BChart3" localSheetId="4" hidden="1">#REF!</definedName>
    <definedName name="__123Graph_BChart3" localSheetId="5" hidden="1">#REF!</definedName>
    <definedName name="__123Graph_BChart3" localSheetId="10" hidden="1">#REF!</definedName>
    <definedName name="__123Graph_BChart3" localSheetId="8" hidden="1">#REF!</definedName>
    <definedName name="__123Graph_BChart3" localSheetId="1" hidden="1">#REF!</definedName>
    <definedName name="__123Graph_BChart3" localSheetId="3" hidden="1">#REF!</definedName>
    <definedName name="__123Graph_BChart3" localSheetId="7" hidden="1">#REF!</definedName>
    <definedName name="__123Graph_BChart3" hidden="1">#REF!</definedName>
    <definedName name="__123Graph_BChart4" localSheetId="4" hidden="1">#REF!</definedName>
    <definedName name="__123Graph_BChart4" localSheetId="5" hidden="1">#REF!</definedName>
    <definedName name="__123Graph_BChart4" localSheetId="10" hidden="1">#REF!</definedName>
    <definedName name="__123Graph_BChart4" localSheetId="8" hidden="1">#REF!</definedName>
    <definedName name="__123Graph_BChart4" localSheetId="1" hidden="1">#REF!</definedName>
    <definedName name="__123Graph_BChart4" hidden="1">#REF!</definedName>
    <definedName name="__123Graph_BChart5" localSheetId="4" hidden="1">#REF!</definedName>
    <definedName name="__123Graph_BChart5" localSheetId="5" hidden="1">#REF!</definedName>
    <definedName name="__123Graph_BChart5" localSheetId="10" hidden="1">#REF!</definedName>
    <definedName name="__123Graph_BChart5" localSheetId="8" hidden="1">#REF!</definedName>
    <definedName name="__123Graph_BChart5" localSheetId="1" hidden="1">#REF!</definedName>
    <definedName name="__123Graph_BChart5" hidden="1">#REF!</definedName>
    <definedName name="__123Graph_BChart6" localSheetId="4" hidden="1">#REF!</definedName>
    <definedName name="__123Graph_BChart6" localSheetId="5" hidden="1">#REF!</definedName>
    <definedName name="__123Graph_BChart6" localSheetId="10" hidden="1">#REF!</definedName>
    <definedName name="__123Graph_BChart6" localSheetId="8" hidden="1">#REF!</definedName>
    <definedName name="__123Graph_BChart6" localSheetId="1" hidden="1">#REF!</definedName>
    <definedName name="__123Graph_BChart6" hidden="1">#REF!</definedName>
    <definedName name="__123Graph_BChart7" localSheetId="4" hidden="1">#REF!</definedName>
    <definedName name="__123Graph_BChart7" localSheetId="5" hidden="1">#REF!</definedName>
    <definedName name="__123Graph_BChart7" localSheetId="10" hidden="1">#REF!</definedName>
    <definedName name="__123Graph_BChart7" localSheetId="8" hidden="1">#REF!</definedName>
    <definedName name="__123Graph_BChart7" localSheetId="1" hidden="1">#REF!</definedName>
    <definedName name="__123Graph_BChart7" hidden="1">#REF!</definedName>
    <definedName name="__123Graph_BCurrent" localSheetId="0" hidden="1">#REF!</definedName>
    <definedName name="__123Graph_BCurrent" localSheetId="1" hidden="1">#REF!</definedName>
    <definedName name="__123Graph_BCurrent" hidden="1">[14]G!#REF!</definedName>
    <definedName name="__123Graph_BDEBT" localSheetId="4" hidden="1">#REF!</definedName>
    <definedName name="__123Graph_BDEBT" localSheetId="5" hidden="1">#REF!</definedName>
    <definedName name="__123Graph_BDEBT" localSheetId="10" hidden="1">#REF!</definedName>
    <definedName name="__123Graph_BDEBT" localSheetId="8" hidden="1">#REF!</definedName>
    <definedName name="__123Graph_BDEBT" localSheetId="0" hidden="1">#REF!</definedName>
    <definedName name="__123Graph_BDEBT" localSheetId="1" hidden="1">#REF!</definedName>
    <definedName name="__123Graph_BDEBT" localSheetId="3" hidden="1">#REF!</definedName>
    <definedName name="__123Graph_BDEBT" localSheetId="7" hidden="1">#REF!</definedName>
    <definedName name="__123Graph_BDEBT" hidden="1">#REF!</definedName>
    <definedName name="__123Graph_BINTEREST" localSheetId="8" hidden="1">[11]TAB25b!#REF!</definedName>
    <definedName name="__123Graph_BINTEREST" localSheetId="0" hidden="1">#REF!</definedName>
    <definedName name="__123Graph_BINTEREST" localSheetId="1" hidden="1">#REF!</definedName>
    <definedName name="__123Graph_BINTEREST" localSheetId="7" hidden="1">[11]TAB25b!#REF!</definedName>
    <definedName name="__123Graph_BINTEREST" hidden="1">[11]TAB25b!#REF!</definedName>
    <definedName name="__123Graph_BREER" localSheetId="0" hidden="1">[12]ER!#REF!</definedName>
    <definedName name="__123Graph_BREER" localSheetId="1" hidden="1">[12]ER!#REF!</definedName>
    <definedName name="__123Graph_BREER" hidden="1">[12]ER!#REF!</definedName>
    <definedName name="__123Graph_C" localSheetId="0" hidden="1">#REF!</definedName>
    <definedName name="__123Graph_C" localSheetId="1" hidden="1">#REF!</definedName>
    <definedName name="__123Graph_C" hidden="1">[13]FLUJO!$B$7936:$C$7936</definedName>
    <definedName name="__123Graph_CCurrent" localSheetId="8" hidden="1">'[15]Base Original'!#REF!</definedName>
    <definedName name="__123Graph_CCurrent" localSheetId="0" hidden="1">#REF!</definedName>
    <definedName name="__123Graph_CCurrent" localSheetId="1" hidden="1">#REF!</definedName>
    <definedName name="__123Graph_CCurrent" localSheetId="3" hidden="1">'[15]Base Original'!#REF!</definedName>
    <definedName name="__123Graph_CCurrent" localSheetId="7" hidden="1">'[15]Base Original'!#REF!</definedName>
    <definedName name="__123Graph_CCurrent" hidden="1">'[15]Base Original'!#REF!</definedName>
    <definedName name="__123Graph_CREER" localSheetId="8" hidden="1">[12]ER!#REF!</definedName>
    <definedName name="__123Graph_CREER" localSheetId="0" hidden="1">#REF!</definedName>
    <definedName name="__123Graph_CREER" localSheetId="1" hidden="1">#REF!</definedName>
    <definedName name="__123Graph_CREER" localSheetId="3" hidden="1">[12]ER!#REF!</definedName>
    <definedName name="__123Graph_CREER" localSheetId="7" hidden="1">[12]ER!#REF!</definedName>
    <definedName name="__123Graph_CREER" hidden="1">[12]ER!#REF!</definedName>
    <definedName name="__123Graph_D" hidden="1">[13]FLUJO!$B$7942:$C$7942</definedName>
    <definedName name="__123Graph_DCurrent" localSheetId="8" hidden="1">'[15]Base Original'!#REF!</definedName>
    <definedName name="__123Graph_DCurrent" localSheetId="0" hidden="1">#REF!</definedName>
    <definedName name="__123Graph_DCurrent" localSheetId="1" hidden="1">#REF!</definedName>
    <definedName name="__123Graph_DCurrent" localSheetId="3" hidden="1">'[15]Base Original'!#REF!</definedName>
    <definedName name="__123Graph_DCurrent" localSheetId="7" hidden="1">'[15]Base Original'!#REF!</definedName>
    <definedName name="__123Graph_DCurrent" hidden="1">'[15]Base Original'!#REF!</definedName>
    <definedName name="__123Graph_E" localSheetId="8" hidden="1">[9]C!#REF!</definedName>
    <definedName name="__123Graph_E" localSheetId="0" hidden="1">#REF!</definedName>
    <definedName name="__123Graph_E" localSheetId="1" hidden="1">#REF!</definedName>
    <definedName name="__123Graph_E" localSheetId="3" hidden="1">[9]C!#REF!</definedName>
    <definedName name="__123Graph_E" localSheetId="7" hidden="1">[9]C!#REF!</definedName>
    <definedName name="__123Graph_E" hidden="1">[9]C!#REF!</definedName>
    <definedName name="__123Graph_ECurrent" localSheetId="8" hidden="1">'[15]Base Original'!#REF!</definedName>
    <definedName name="__123Graph_ECurrent" localSheetId="0" hidden="1">#REF!</definedName>
    <definedName name="__123Graph_ECurrent" localSheetId="1" hidden="1">#REF!</definedName>
    <definedName name="__123Graph_ECurrent" localSheetId="3" hidden="1">'[15]Base Original'!#REF!</definedName>
    <definedName name="__123Graph_ECurrent" localSheetId="7" hidden="1">'[15]Base Original'!#REF!</definedName>
    <definedName name="__123Graph_ECurrent" hidden="1">'[15]Base Original'!#REF!</definedName>
    <definedName name="__123Graph_F" localSheetId="8" hidden="1">[9]C!#REF!</definedName>
    <definedName name="__123Graph_F" localSheetId="0" hidden="1">#REF!</definedName>
    <definedName name="__123Graph_F" localSheetId="1" hidden="1">#REF!</definedName>
    <definedName name="__123Graph_F" localSheetId="3" hidden="1">[9]C!#REF!</definedName>
    <definedName name="__123Graph_F" localSheetId="7" hidden="1">[9]C!#REF!</definedName>
    <definedName name="__123Graph_F" hidden="1">[9]C!#REF!</definedName>
    <definedName name="__123Graph_FCurrent" localSheetId="8" hidden="1">[16]Base!#REF!</definedName>
    <definedName name="__123Graph_FCurrent" localSheetId="0" hidden="1">[16]Base!#REF!</definedName>
    <definedName name="__123Graph_FCurrent" localSheetId="1" hidden="1">[16]Base!#REF!</definedName>
    <definedName name="__123Graph_FCurrent" localSheetId="3" hidden="1">[16]Base!#REF!</definedName>
    <definedName name="__123Graph_FCurrent" localSheetId="7" hidden="1">[16]Base!#REF!</definedName>
    <definedName name="__123Graph_FCurrent" hidden="1">[16]Base!#REF!</definedName>
    <definedName name="__123Graph_X" hidden="1">[13]FLUJO!$B$7906:$C$7906</definedName>
    <definedName name="__123Graph_XDIFFERENTIAL" localSheetId="8" hidden="1">[11]TAB25b!#REF!</definedName>
    <definedName name="__123Graph_XDIFFERENTIAL" localSheetId="0" hidden="1">#REF!</definedName>
    <definedName name="__123Graph_XDIFFERENTIAL" localSheetId="1" hidden="1">#REF!</definedName>
    <definedName name="__123Graph_XDIFFERENTIAL" localSheetId="3" hidden="1">[11]TAB25b!#REF!</definedName>
    <definedName name="__123Graph_XDIFFERENTIAL" localSheetId="7" hidden="1">[11]TAB25b!#REF!</definedName>
    <definedName name="__123Graph_XDIFFERENTIAL" hidden="1">[11]TAB25b!#REF!</definedName>
    <definedName name="__123Graph_XSPREAD" localSheetId="8" hidden="1">[11]TAB25b!#REF!</definedName>
    <definedName name="__123Graph_XSPREAD" localSheetId="0" hidden="1">#REF!</definedName>
    <definedName name="__123Graph_XSPREAD" localSheetId="1" hidden="1">#REF!</definedName>
    <definedName name="__123Graph_XSPREAD" localSheetId="3" hidden="1">[11]TAB25b!#REF!</definedName>
    <definedName name="__123Graph_XSPREAD" localSheetId="7" hidden="1">[11]TAB25b!#REF!</definedName>
    <definedName name="__123Graph_XSPREAD" hidden="1">[11]TAB25b!#REF!</definedName>
    <definedName name="__12INT_RESERVES" localSheetId="4">#REF!</definedName>
    <definedName name="__12INT_RESERVES" localSheetId="5">#REF!</definedName>
    <definedName name="__12INT_RESERVES" localSheetId="10">#REF!</definedName>
    <definedName name="__12INT_RESERVES" localSheetId="8">#REF!</definedName>
    <definedName name="__12INT_RESERVES" localSheetId="0">#REF!</definedName>
    <definedName name="__12INT_RESERVES" localSheetId="1">#REF!</definedName>
    <definedName name="__12INT_RESERVES" localSheetId="3">#REF!</definedName>
    <definedName name="__12INT_RESERVES" localSheetId="7">#REF!</definedName>
    <definedName name="__12INT_RESERVES">#REF!</definedName>
    <definedName name="__1r" localSheetId="4">#REF!</definedName>
    <definedName name="__1r" localSheetId="5">#REF!</definedName>
    <definedName name="__1r" localSheetId="10">#REF!</definedName>
    <definedName name="__1r" localSheetId="8">#REF!</definedName>
    <definedName name="__1r" localSheetId="0">#REF!</definedName>
    <definedName name="__1r" localSheetId="1">#REF!</definedName>
    <definedName name="__1r" localSheetId="3">#REF!</definedName>
    <definedName name="__1r" localSheetId="7">#REF!</definedName>
    <definedName name="__1r">#REF!</definedName>
    <definedName name="__2Macros_Import_.qbop" localSheetId="5">[17]!'[Macros Import].qbop'</definedName>
    <definedName name="__2Macros_Import_.qbop" localSheetId="9">[17]!'[Macros Import].qbop'</definedName>
    <definedName name="__2Macros_Import_.qbop" localSheetId="0">#REF!</definedName>
    <definedName name="__2Macros_Import_.qbop" localSheetId="1">#REF!</definedName>
    <definedName name="__2Macros_Import_.qbop" localSheetId="12">[17]!'[Macros Import].qbop'</definedName>
    <definedName name="__2Macros_Import_.qbop">[17]!'[Macros Import].qbop'</definedName>
    <definedName name="__3__123Graph_ACPI_ER_LOG" localSheetId="8" hidden="1">[12]ER!#REF!</definedName>
    <definedName name="__3__123Graph_ACPI_ER_LOG" localSheetId="0" hidden="1">#REF!</definedName>
    <definedName name="__3__123Graph_ACPI_ER_LOG" localSheetId="1" hidden="1">#REF!</definedName>
    <definedName name="__3__123Graph_ACPI_ER_LOG" localSheetId="3" hidden="1">[12]ER!#REF!</definedName>
    <definedName name="__3__123Graph_ACPI_ER_LOG" localSheetId="7" hidden="1">[12]ER!#REF!</definedName>
    <definedName name="__3__123Graph_ACPI_ER_LOG" hidden="1">[12]ER!#REF!</definedName>
    <definedName name="__4__123Graph_BCPI_ER_LOG" localSheetId="8" hidden="1">[12]ER!#REF!</definedName>
    <definedName name="__4__123Graph_BCPI_ER_LOG" localSheetId="0" hidden="1">[12]ER!#REF!</definedName>
    <definedName name="__4__123Graph_BCPI_ER_LOG" localSheetId="1" hidden="1">[12]ER!#REF!</definedName>
    <definedName name="__4__123Graph_BCPI_ER_LOG" localSheetId="3" hidden="1">[12]ER!#REF!</definedName>
    <definedName name="__4__123Graph_BCPI_ER_LOG" localSheetId="7" hidden="1">[12]ER!#REF!</definedName>
    <definedName name="__4__123Graph_BCPI_ER_LOG" hidden="1">[12]ER!#REF!</definedName>
    <definedName name="__5__123Graph_BIBA_IBRD" localSheetId="8" hidden="1">[12]WB!#REF!</definedName>
    <definedName name="__5__123Graph_BIBA_IBRD" localSheetId="0" hidden="1">[12]WB!#REF!</definedName>
    <definedName name="__5__123Graph_BIBA_IBRD" localSheetId="1" hidden="1">[12]WB!#REF!</definedName>
    <definedName name="__5__123Graph_BIBA_IBRD" localSheetId="3" hidden="1">[12]WB!#REF!</definedName>
    <definedName name="__5__123Graph_BIBA_IBRD" localSheetId="7" hidden="1">[12]WB!#REF!</definedName>
    <definedName name="__5__123Graph_BIBA_IBRD" hidden="1">[12]WB!#REF!</definedName>
    <definedName name="__6B.2_B.3" localSheetId="4">#REF!</definedName>
    <definedName name="__6B.2_B.3" localSheetId="5">#REF!</definedName>
    <definedName name="__6B.2_B.3" localSheetId="10">#REF!</definedName>
    <definedName name="__6B.2_B.3" localSheetId="8">#REF!</definedName>
    <definedName name="__6B.2_B.3" localSheetId="0">#REF!</definedName>
    <definedName name="__6B.2_B.3" localSheetId="1">#REF!</definedName>
    <definedName name="__6B.2_B.3" localSheetId="3">#REF!</definedName>
    <definedName name="__6B.2_B.3" localSheetId="7">#REF!</definedName>
    <definedName name="__6B.2_B.3">#REF!</definedName>
    <definedName name="__7B.4___5" localSheetId="4">#REF!</definedName>
    <definedName name="__7B.4___5" localSheetId="5">#REF!</definedName>
    <definedName name="__7B.4___5" localSheetId="10">#REF!</definedName>
    <definedName name="__7B.4___5" localSheetId="8">#REF!</definedName>
    <definedName name="__7B.4___5" localSheetId="0">#REF!</definedName>
    <definedName name="__7B.4___5" localSheetId="1">#REF!</definedName>
    <definedName name="__7B.4___5" localSheetId="3">#REF!</definedName>
    <definedName name="__7B.4___5" localSheetId="7">#REF!</definedName>
    <definedName name="__7B.4___5">#REF!</definedName>
    <definedName name="__8CONSOL_B2" localSheetId="4">#REF!</definedName>
    <definedName name="__8CONSOL_B2" localSheetId="5">#REF!</definedName>
    <definedName name="__8CONSOL_B2" localSheetId="10">#REF!</definedName>
    <definedName name="__8CONSOL_B2" localSheetId="8">#REF!</definedName>
    <definedName name="__8CONSOL_B2" localSheetId="0">#REF!</definedName>
    <definedName name="__8CONSOL_B2" localSheetId="1">#REF!</definedName>
    <definedName name="__8CONSOL_B2" localSheetId="3">#REF!</definedName>
    <definedName name="__8CONSOL_B2" localSheetId="7">#REF!</definedName>
    <definedName name="__8CONSOL_B2">#REF!</definedName>
    <definedName name="__9CONSOL_DEPOSITS" localSheetId="8">'[18]A 11'!#REF!</definedName>
    <definedName name="__9CONSOL_DEPOSITS" localSheetId="0">#REF!</definedName>
    <definedName name="__9CONSOL_DEPOSITS" localSheetId="1">#REF!</definedName>
    <definedName name="__9CONSOL_DEPOSITS" localSheetId="3">'[18]A 11'!#REF!</definedName>
    <definedName name="__9CONSOL_DEPOSITS" localSheetId="7">'[18]A 11'!#REF!</definedName>
    <definedName name="__9CONSOL_DEPOSITS">'[18]A 11'!#REF!</definedName>
    <definedName name="__asd1" localSheetId="4">[5]!__asd1</definedName>
    <definedName name="__asd1" localSheetId="5">[5]!__asd1</definedName>
    <definedName name="__asd1" localSheetId="10">[5]!__asd1</definedName>
    <definedName name="__asd1" localSheetId="8">[5]!__asd1</definedName>
    <definedName name="__asd1" localSheetId="0">[5]!__asd1</definedName>
    <definedName name="__asd1" localSheetId="1">[5]!__asd1</definedName>
    <definedName name="__asd1">[5]!__asd1</definedName>
    <definedName name="__AUS1" localSheetId="4">#REF!</definedName>
    <definedName name="__AUS1" localSheetId="5">#REF!</definedName>
    <definedName name="__AUS1" localSheetId="10">#REF!</definedName>
    <definedName name="__AUS1" localSheetId="8">#REF!</definedName>
    <definedName name="__AUS1" localSheetId="0">#REF!</definedName>
    <definedName name="__AUS1" localSheetId="1">#REF!</definedName>
    <definedName name="__AUS1" localSheetId="3">#REF!</definedName>
    <definedName name="__AUS1" localSheetId="7">#REF!</definedName>
    <definedName name="__AUS1">#REF!</definedName>
    <definedName name="__BOP2" localSheetId="8">[19]BoP!#REF!</definedName>
    <definedName name="__BOP2" localSheetId="0">#REF!</definedName>
    <definedName name="__BOP2" localSheetId="1">#REF!</definedName>
    <definedName name="__BOP2" localSheetId="3">[19]BoP!#REF!</definedName>
    <definedName name="__BOP2" localSheetId="7">[19]BoP!#REF!</definedName>
    <definedName name="__BOP2">[19]BoP!#REF!</definedName>
    <definedName name="__DEG1" localSheetId="4">#REF!</definedName>
    <definedName name="__DEG1" localSheetId="5">#REF!</definedName>
    <definedName name="__DEG1" localSheetId="10">#REF!</definedName>
    <definedName name="__DEG1" localSheetId="8">#REF!</definedName>
    <definedName name="__DEG1" localSheetId="0">#REF!</definedName>
    <definedName name="__DEG1" localSheetId="1">#REF!</definedName>
    <definedName name="__DEG1" localSheetId="3">#REF!</definedName>
    <definedName name="__DEG1" localSheetId="7">#REF!</definedName>
    <definedName name="__DEG1">#REF!</definedName>
    <definedName name="__DKR1" localSheetId="4">#REF!</definedName>
    <definedName name="__DKR1" localSheetId="5">#REF!</definedName>
    <definedName name="__DKR1" localSheetId="10">#REF!</definedName>
    <definedName name="__DKR1" localSheetId="8">#REF!</definedName>
    <definedName name="__DKR1" localSheetId="0">#REF!</definedName>
    <definedName name="__DKR1" localSheetId="1">#REF!</definedName>
    <definedName name="__DKR1" localSheetId="3">#REF!</definedName>
    <definedName name="__DKR1" localSheetId="7">#REF!</definedName>
    <definedName name="__DKR1">#REF!</definedName>
    <definedName name="__ECU1" localSheetId="4">#REF!</definedName>
    <definedName name="__ECU1" localSheetId="5">#REF!</definedName>
    <definedName name="__ECU1" localSheetId="10">#REF!</definedName>
    <definedName name="__ECU1" localSheetId="8">#REF!</definedName>
    <definedName name="__ECU1" localSheetId="0">#REF!</definedName>
    <definedName name="__ECU1" localSheetId="1">#REF!</definedName>
    <definedName name="__ECU1" localSheetId="3">#REF!</definedName>
    <definedName name="__ECU1" localSheetId="7">#REF!</definedName>
    <definedName name="__ECU1">#REF!</definedName>
    <definedName name="__END94" localSheetId="4">#REF!</definedName>
    <definedName name="__END94" localSheetId="5">#REF!</definedName>
    <definedName name="__END94" localSheetId="10">#REF!</definedName>
    <definedName name="__END94" localSheetId="8">#REF!</definedName>
    <definedName name="__END94" localSheetId="1">#REF!</definedName>
    <definedName name="__END94">#REF!</definedName>
    <definedName name="__ESC1" localSheetId="4">#REF!</definedName>
    <definedName name="__ESC1" localSheetId="5">#REF!</definedName>
    <definedName name="__ESC1" localSheetId="10">#REF!</definedName>
    <definedName name="__ESC1" localSheetId="8">#REF!</definedName>
    <definedName name="__ESC1" localSheetId="0">#REF!</definedName>
    <definedName name="__ESC1" localSheetId="1">#REF!</definedName>
    <definedName name="__ESC1">#REF!</definedName>
    <definedName name="__F" hidden="1">'[8]Fax a enviar'!#REF!</definedName>
    <definedName name="__FAL2" localSheetId="4">#REF!</definedName>
    <definedName name="__FAL2" localSheetId="5">#REF!</definedName>
    <definedName name="__FAL2" localSheetId="10">#REF!</definedName>
    <definedName name="__FAL2" localSheetId="8">#REF!</definedName>
    <definedName name="__FAL2" localSheetId="0">#REF!</definedName>
    <definedName name="__FAL2" localSheetId="1">#REF!</definedName>
    <definedName name="__FAL2" localSheetId="3">#REF!</definedName>
    <definedName name="__FAL2" localSheetId="7">#REF!</definedName>
    <definedName name="__FAL2">#REF!</definedName>
    <definedName name="__FAL3" localSheetId="4">#REF!</definedName>
    <definedName name="__FAL3" localSheetId="5">#REF!</definedName>
    <definedName name="__FAL3" localSheetId="10">#REF!</definedName>
    <definedName name="__FAL3" localSheetId="8">#REF!</definedName>
    <definedName name="__FAL3" localSheetId="0">#REF!</definedName>
    <definedName name="__FAL3" localSheetId="1">#REF!</definedName>
    <definedName name="__FAL3" localSheetId="3">#REF!</definedName>
    <definedName name="__FAL3" localSheetId="7">#REF!</definedName>
    <definedName name="__FAL3">#REF!</definedName>
    <definedName name="__FAL4" localSheetId="4">#REF!</definedName>
    <definedName name="__FAL4" localSheetId="5">#REF!</definedName>
    <definedName name="__FAL4" localSheetId="10">#REF!</definedName>
    <definedName name="__FAL4" localSheetId="8">#REF!</definedName>
    <definedName name="__FAL4" localSheetId="0">#REF!</definedName>
    <definedName name="__FAL4" localSheetId="1">#REF!</definedName>
    <definedName name="__FAL4" localSheetId="3">#REF!</definedName>
    <definedName name="__FAL4" localSheetId="7">#REF!</definedName>
    <definedName name="__FAL4">#REF!</definedName>
    <definedName name="__FAL5" localSheetId="4">#REF!</definedName>
    <definedName name="__FAL5" localSheetId="5">#REF!</definedName>
    <definedName name="__FAL5" localSheetId="10">#REF!</definedName>
    <definedName name="__FAL5" localSheetId="8">#REF!</definedName>
    <definedName name="__FAL5" localSheetId="0">#REF!</definedName>
    <definedName name="__FAL5" localSheetId="1">#REF!</definedName>
    <definedName name="__FAL5">#REF!</definedName>
    <definedName name="__FAL6" localSheetId="4">#REF!</definedName>
    <definedName name="__FAL6" localSheetId="5">#REF!</definedName>
    <definedName name="__FAL6" localSheetId="10">#REF!</definedName>
    <definedName name="__FAL6" localSheetId="8">#REF!</definedName>
    <definedName name="__FAL6" localSheetId="0">#REF!</definedName>
    <definedName name="__FAL6" localSheetId="1">#REF!</definedName>
    <definedName name="__FAL6">#REF!</definedName>
    <definedName name="__FAL7" localSheetId="4">#REF!</definedName>
    <definedName name="__FAL7" localSheetId="5">#REF!</definedName>
    <definedName name="__FAL7" localSheetId="10">#REF!</definedName>
    <definedName name="__FAL7" localSheetId="8">#REF!</definedName>
    <definedName name="__FAL7" localSheetId="0">#REF!</definedName>
    <definedName name="__FAL7" localSheetId="1">#REF!</definedName>
    <definedName name="__FAL7">#REF!</definedName>
    <definedName name="__FMK1" localSheetId="4">#REF!</definedName>
    <definedName name="__FMK1" localSheetId="5">#REF!</definedName>
    <definedName name="__FMK1" localSheetId="10">#REF!</definedName>
    <definedName name="__FMK1" localSheetId="8">#REF!</definedName>
    <definedName name="__FMK1" localSheetId="0">#REF!</definedName>
    <definedName name="__FMK1" localSheetId="1">#REF!</definedName>
    <definedName name="__FMK1">#REF!</definedName>
    <definedName name="__IKR1" localSheetId="4">#REF!</definedName>
    <definedName name="__IKR1" localSheetId="5">#REF!</definedName>
    <definedName name="__IKR1" localSheetId="10">#REF!</definedName>
    <definedName name="__IKR1" localSheetId="8">#REF!</definedName>
    <definedName name="__IKR1" localSheetId="0">#REF!</definedName>
    <definedName name="__IKR1" localSheetId="1">#REF!</definedName>
    <definedName name="__IKR1">#REF!</definedName>
    <definedName name="__IRP1" localSheetId="4">#REF!</definedName>
    <definedName name="__IRP1" localSheetId="5">#REF!</definedName>
    <definedName name="__IRP1" localSheetId="10">#REF!</definedName>
    <definedName name="__IRP1" localSheetId="8">#REF!</definedName>
    <definedName name="__IRP1" localSheetId="0">#REF!</definedName>
    <definedName name="__IRP1" localSheetId="1">#REF!</definedName>
    <definedName name="__IRP1">#REF!</definedName>
    <definedName name="__LIT1" localSheetId="4">#REF!</definedName>
    <definedName name="__LIT1" localSheetId="5">#REF!</definedName>
    <definedName name="__LIT1" localSheetId="10">#REF!</definedName>
    <definedName name="__LIT1" localSheetId="8">#REF!</definedName>
    <definedName name="__LIT1" localSheetId="0">#REF!</definedName>
    <definedName name="__LIT1" localSheetId="1">#REF!</definedName>
    <definedName name="__LIT1">#REF!</definedName>
    <definedName name="__MEX1" localSheetId="4">#REF!</definedName>
    <definedName name="__MEX1" localSheetId="5">#REF!</definedName>
    <definedName name="__MEX1" localSheetId="10">#REF!</definedName>
    <definedName name="__MEX1" localSheetId="8">#REF!</definedName>
    <definedName name="__MEX1" localSheetId="0">#REF!</definedName>
    <definedName name="__MEX1" localSheetId="1">#REF!</definedName>
    <definedName name="__MEX1">#REF!</definedName>
    <definedName name="__PTA1" localSheetId="4">#REF!</definedName>
    <definedName name="__PTA1" localSheetId="5">#REF!</definedName>
    <definedName name="__PTA1" localSheetId="10">#REF!</definedName>
    <definedName name="__PTA1" localSheetId="8">#REF!</definedName>
    <definedName name="__PTA1" localSheetId="0">#REF!</definedName>
    <definedName name="__PTA1" localSheetId="1">#REF!</definedName>
    <definedName name="__PTA1">#REF!</definedName>
    <definedName name="__RES2">[19]RES!#REF!</definedName>
    <definedName name="__ROS1">#N/A</definedName>
    <definedName name="__ROS2">#N/A</definedName>
    <definedName name="__ROS3">#N/A</definedName>
    <definedName name="__ROS4">#N/A</definedName>
    <definedName name="__SAR1" localSheetId="4">#REF!</definedName>
    <definedName name="__SAR1" localSheetId="5">#REF!</definedName>
    <definedName name="__SAR1" localSheetId="10">#REF!</definedName>
    <definedName name="__SAR1" localSheetId="8">#REF!</definedName>
    <definedName name="__SAR1" localSheetId="0">#REF!</definedName>
    <definedName name="__SAR1" localSheetId="1">#REF!</definedName>
    <definedName name="__SAR1" localSheetId="3">#REF!</definedName>
    <definedName name="__SAR1" localSheetId="7">#REF!</definedName>
    <definedName name="__SAR1">#REF!</definedName>
    <definedName name="__SUM2" localSheetId="4">#REF!</definedName>
    <definedName name="__SUM2" localSheetId="5">#REF!</definedName>
    <definedName name="__SUM2" localSheetId="10">#REF!</definedName>
    <definedName name="__SUM2" localSheetId="8">#REF!</definedName>
    <definedName name="__SUM2" localSheetId="0">#REF!</definedName>
    <definedName name="__SUM2" localSheetId="1">#REF!</definedName>
    <definedName name="__SUM2" localSheetId="3">#REF!</definedName>
    <definedName name="__SUM2" localSheetId="7">#REF!</definedName>
    <definedName name="__SUM2">#REF!</definedName>
    <definedName name="__TAB1" localSheetId="4">#REF!</definedName>
    <definedName name="__TAB1" localSheetId="5">#REF!</definedName>
    <definedName name="__TAB1" localSheetId="10">#REF!</definedName>
    <definedName name="__TAB1" localSheetId="8">#REF!</definedName>
    <definedName name="__TAB1" localSheetId="1">#REF!</definedName>
    <definedName name="__TAB1" localSheetId="3">#REF!</definedName>
    <definedName name="__TAB1" localSheetId="7">#REF!</definedName>
    <definedName name="__TAB1">#REF!</definedName>
    <definedName name="__Tab19" localSheetId="4">#REF!</definedName>
    <definedName name="__Tab19" localSheetId="5">#REF!</definedName>
    <definedName name="__Tab19" localSheetId="10">#REF!</definedName>
    <definedName name="__Tab19" localSheetId="8">#REF!</definedName>
    <definedName name="__Tab19" localSheetId="1">#REF!</definedName>
    <definedName name="__Tab19">#REF!</definedName>
    <definedName name="__Tab20" localSheetId="4">#REF!</definedName>
    <definedName name="__Tab20" localSheetId="5">#REF!</definedName>
    <definedName name="__Tab20" localSheetId="10">#REF!</definedName>
    <definedName name="__Tab20" localSheetId="8">#REF!</definedName>
    <definedName name="__Tab20" localSheetId="1">#REF!</definedName>
    <definedName name="__Tab20">#REF!</definedName>
    <definedName name="__Tab21" localSheetId="4">#REF!</definedName>
    <definedName name="__Tab21" localSheetId="5">#REF!</definedName>
    <definedName name="__Tab21" localSheetId="10">#REF!</definedName>
    <definedName name="__Tab21" localSheetId="8">#REF!</definedName>
    <definedName name="__Tab21" localSheetId="1">#REF!</definedName>
    <definedName name="__Tab21">#REF!</definedName>
    <definedName name="__Tab22" localSheetId="4">#REF!</definedName>
    <definedName name="__Tab22" localSheetId="5">#REF!</definedName>
    <definedName name="__Tab22" localSheetId="10">#REF!</definedName>
    <definedName name="__Tab22" localSheetId="8">#REF!</definedName>
    <definedName name="__Tab22" localSheetId="1">#REF!</definedName>
    <definedName name="__Tab22">#REF!</definedName>
    <definedName name="__Tab23" localSheetId="4">#REF!</definedName>
    <definedName name="__Tab23" localSheetId="5">#REF!</definedName>
    <definedName name="__Tab23" localSheetId="10">#REF!</definedName>
    <definedName name="__Tab23" localSheetId="8">#REF!</definedName>
    <definedName name="__Tab23" localSheetId="1">#REF!</definedName>
    <definedName name="__Tab23">#REF!</definedName>
    <definedName name="__Tab24" localSheetId="4">#REF!</definedName>
    <definedName name="__Tab24" localSheetId="5">#REF!</definedName>
    <definedName name="__Tab24" localSheetId="10">#REF!</definedName>
    <definedName name="__Tab24" localSheetId="8">#REF!</definedName>
    <definedName name="__Tab24" localSheetId="1">#REF!</definedName>
    <definedName name="__Tab24">#REF!</definedName>
    <definedName name="__Tab26" localSheetId="4">#REF!</definedName>
    <definedName name="__Tab26" localSheetId="5">#REF!</definedName>
    <definedName name="__Tab26" localSheetId="10">#REF!</definedName>
    <definedName name="__Tab26" localSheetId="8">#REF!</definedName>
    <definedName name="__Tab26" localSheetId="1">#REF!</definedName>
    <definedName name="__Tab26">#REF!</definedName>
    <definedName name="__Tab27" localSheetId="4">#REF!</definedName>
    <definedName name="__Tab27" localSheetId="5">#REF!</definedName>
    <definedName name="__Tab27" localSheetId="10">#REF!</definedName>
    <definedName name="__Tab27" localSheetId="8">#REF!</definedName>
    <definedName name="__Tab27" localSheetId="1">#REF!</definedName>
    <definedName name="__Tab27">#REF!</definedName>
    <definedName name="__Tab28" localSheetId="4">#REF!</definedName>
    <definedName name="__Tab28" localSheetId="5">#REF!</definedName>
    <definedName name="__Tab28" localSheetId="10">#REF!</definedName>
    <definedName name="__Tab28" localSheetId="8">#REF!</definedName>
    <definedName name="__Tab28" localSheetId="1">#REF!</definedName>
    <definedName name="__Tab28">#REF!</definedName>
    <definedName name="__Tab29" localSheetId="4">#REF!</definedName>
    <definedName name="__Tab29" localSheetId="5">#REF!</definedName>
    <definedName name="__Tab29" localSheetId="10">#REF!</definedName>
    <definedName name="__Tab29" localSheetId="8">#REF!</definedName>
    <definedName name="__Tab29" localSheetId="1">#REF!</definedName>
    <definedName name="__Tab29">#REF!</definedName>
    <definedName name="__Tab30" localSheetId="4">#REF!</definedName>
    <definedName name="__Tab30" localSheetId="5">#REF!</definedName>
    <definedName name="__Tab30" localSheetId="10">#REF!</definedName>
    <definedName name="__Tab30" localSheetId="8">#REF!</definedName>
    <definedName name="__Tab30" localSheetId="1">#REF!</definedName>
    <definedName name="__Tab30">#REF!</definedName>
    <definedName name="__Tab31" localSheetId="4">#REF!</definedName>
    <definedName name="__Tab31" localSheetId="5">#REF!</definedName>
    <definedName name="__Tab31" localSheetId="10">#REF!</definedName>
    <definedName name="__Tab31" localSheetId="8">#REF!</definedName>
    <definedName name="__Tab31" localSheetId="1">#REF!</definedName>
    <definedName name="__Tab31">#REF!</definedName>
    <definedName name="__Tab32" localSheetId="4">#REF!</definedName>
    <definedName name="__Tab32" localSheetId="5">#REF!</definedName>
    <definedName name="__Tab32" localSheetId="10">#REF!</definedName>
    <definedName name="__Tab32" localSheetId="8">#REF!</definedName>
    <definedName name="__Tab32" localSheetId="1">#REF!</definedName>
    <definedName name="__Tab32">#REF!</definedName>
    <definedName name="__Tab33" localSheetId="4">#REF!</definedName>
    <definedName name="__Tab33" localSheetId="5">#REF!</definedName>
    <definedName name="__Tab33" localSheetId="10">#REF!</definedName>
    <definedName name="__Tab33" localSheetId="8">#REF!</definedName>
    <definedName name="__Tab33" localSheetId="1">#REF!</definedName>
    <definedName name="__Tab33">#REF!</definedName>
    <definedName name="__Tab34" localSheetId="4">#REF!</definedName>
    <definedName name="__Tab34" localSheetId="5">#REF!</definedName>
    <definedName name="__Tab34" localSheetId="10">#REF!</definedName>
    <definedName name="__Tab34" localSheetId="8">#REF!</definedName>
    <definedName name="__Tab34" localSheetId="1">#REF!</definedName>
    <definedName name="__Tab34">#REF!</definedName>
    <definedName name="__Tab35" localSheetId="4">#REF!</definedName>
    <definedName name="__Tab35" localSheetId="5">#REF!</definedName>
    <definedName name="__Tab35" localSheetId="10">#REF!</definedName>
    <definedName name="__Tab35" localSheetId="8">#REF!</definedName>
    <definedName name="__Tab35" localSheetId="1">#REF!</definedName>
    <definedName name="__Tab35">#REF!</definedName>
    <definedName name="__tAB4">'[6]shared data'!$A$1:$G$71</definedName>
    <definedName name="__tnt1" localSheetId="4">[5]!__tnt1</definedName>
    <definedName name="__tnt1" localSheetId="5">[5]!__tnt1</definedName>
    <definedName name="__tnt1" localSheetId="10">[5]!__tnt1</definedName>
    <definedName name="__tnt1" localSheetId="8">[5]!__tnt1</definedName>
    <definedName name="__tnt1" localSheetId="0">[5]!__tnt1</definedName>
    <definedName name="__tnt1" localSheetId="1">[5]!__tnt1</definedName>
    <definedName name="__tnt1">[5]!__tnt1</definedName>
    <definedName name="__TOT58" localSheetId="8">[7]GROWTH!#REF!</definedName>
    <definedName name="__TOT58" localSheetId="0">#REF!</definedName>
    <definedName name="__TOT58" localSheetId="1">#REF!</definedName>
    <definedName name="__TOT58" localSheetId="3">[7]GROWTH!#REF!</definedName>
    <definedName name="__TOT58" localSheetId="7">[7]GROWTH!#REF!</definedName>
    <definedName name="__TOT58">[7]GROWTH!#REF!</definedName>
    <definedName name="__WB2" localSheetId="4">#REF!</definedName>
    <definedName name="__WB2" localSheetId="5">#REF!</definedName>
    <definedName name="__WB2" localSheetId="10">#REF!</definedName>
    <definedName name="__WB2" localSheetId="8">#REF!</definedName>
    <definedName name="__WB2" localSheetId="0">#REF!</definedName>
    <definedName name="__WB2" localSheetId="1">#REF!</definedName>
    <definedName name="__WB2" localSheetId="3">#REF!</definedName>
    <definedName name="__WB2" localSheetId="7">#REF!</definedName>
    <definedName name="__WB2">#REF!</definedName>
    <definedName name="__YR0110">'[3]Imp:DSA output'!$O$9:$R$464</definedName>
    <definedName name="__YR89">'[3]Imp:DSA output'!$C$9:$C$464</definedName>
    <definedName name="__YR90">'[3]Imp:DSA output'!$D$9:$D$464</definedName>
    <definedName name="__YR91">'[3]Imp:DSA output'!$E$9:$E$464</definedName>
    <definedName name="__YR92">'[3]Imp:DSA output'!$F$9:$F$464</definedName>
    <definedName name="__YR93">'[3]Imp:DSA output'!$G$9:$G$464</definedName>
    <definedName name="__YR94">'[3]Imp:DSA output'!$H$9:$H$464</definedName>
    <definedName name="__YR95">'[3]Imp:DSA output'!$I$9:$I$464</definedName>
    <definedName name="_1">#N/A</definedName>
    <definedName name="_10__123Graph_AWB_ADJ_PRJ" hidden="1">[20]WB!$Q$255:$AK$255</definedName>
    <definedName name="_10_0GRÁFICO_N_10.2" localSheetId="8">[21]Afiliados!#REF!</definedName>
    <definedName name="_10_0GRÁFICO_N_10.2" localSheetId="0">[21]Afiliados!#REF!</definedName>
    <definedName name="_10_0GRÁFICO_N_10.2" localSheetId="1">[21]Afiliados!#REF!</definedName>
    <definedName name="_10_0GRÁFICO_N_10.2" localSheetId="3">[21]Afiliados!#REF!</definedName>
    <definedName name="_10_0GRÁFICO_N_10.2" localSheetId="7">[21]Afiliados!#REF!</definedName>
    <definedName name="_10_0GRÁFICO_N_10.2">[21]Afiliados!#REF!</definedName>
    <definedName name="_10FA_L" localSheetId="4">#REF!</definedName>
    <definedName name="_10FA_L" localSheetId="5">#REF!</definedName>
    <definedName name="_10FA_L" localSheetId="10">#REF!</definedName>
    <definedName name="_10FA_L" localSheetId="8">#REF!</definedName>
    <definedName name="_10FA_L" localSheetId="0">#REF!</definedName>
    <definedName name="_10FA_L" localSheetId="1">#REF!</definedName>
    <definedName name="_10FA_L" localSheetId="3">#REF!</definedName>
    <definedName name="_10FA_L" localSheetId="7">#REF!</definedName>
    <definedName name="_10FA_L">#REF!</definedName>
    <definedName name="_11__123Graph_AFIG_D" localSheetId="4" hidden="1">#REF!</definedName>
    <definedName name="_11__123Graph_AFIG_D" localSheetId="5" hidden="1">#REF!</definedName>
    <definedName name="_11__123Graph_AFIG_D" localSheetId="10" hidden="1">#REF!</definedName>
    <definedName name="_11__123Graph_AFIG_D" localSheetId="8" hidden="1">#REF!</definedName>
    <definedName name="_11__123Graph_AFIG_D" localSheetId="0" hidden="1">#REF!</definedName>
    <definedName name="_11__123Graph_AFIG_D" localSheetId="1" hidden="1">#REF!</definedName>
    <definedName name="_11__123Graph_AFIG_D" localSheetId="3" hidden="1">#REF!</definedName>
    <definedName name="_11__123Graph_AFIG_D" localSheetId="7" hidden="1">#REF!</definedName>
    <definedName name="_11__123Graph_AFIG_D" hidden="1">#REF!</definedName>
    <definedName name="_11__123Graph_BCPI_ER_LOG" localSheetId="8" hidden="1">[20]ER!#REF!</definedName>
    <definedName name="_11__123Graph_BCPI_ER_LOG" localSheetId="3" hidden="1">[20]ER!#REF!</definedName>
    <definedName name="_11__123Graph_BCPI_ER_LOG" localSheetId="7" hidden="1">[20]ER!#REF!</definedName>
    <definedName name="_11__123Graph_BCPI_ER_LOG" hidden="1">[20]ER!#REF!</definedName>
    <definedName name="_11absorc" localSheetId="4">[22]Programa!#REF!</definedName>
    <definedName name="_11absorc" localSheetId="5">[22]Programa!#REF!</definedName>
    <definedName name="_11absorc" localSheetId="10">[22]Programa!#REF!</definedName>
    <definedName name="_11absorc" localSheetId="8">[22]Programa!#REF!</definedName>
    <definedName name="_11absorc" localSheetId="0">[22]Programa!#REF!</definedName>
    <definedName name="_11absorc" localSheetId="1">[22]Programa!#REF!</definedName>
    <definedName name="_11absorc" localSheetId="3">[22]Programa!#REF!</definedName>
    <definedName name="_11absorc" localSheetId="7">[22]Programa!#REF!</definedName>
    <definedName name="_11absorc">[22]Programa!#REF!</definedName>
    <definedName name="_11GAZ_LIABS" localSheetId="4">#REF!</definedName>
    <definedName name="_11GAZ_LIABS" localSheetId="5">#REF!</definedName>
    <definedName name="_11GAZ_LIABS" localSheetId="10">#REF!</definedName>
    <definedName name="_11GAZ_LIABS" localSheetId="8">#REF!</definedName>
    <definedName name="_11GAZ_LIABS" localSheetId="0">#REF!</definedName>
    <definedName name="_11GAZ_LIABS" localSheetId="1">#REF!</definedName>
    <definedName name="_11GAZ_LIABS" localSheetId="3">#REF!</definedName>
    <definedName name="_11GAZ_LIABS" localSheetId="7">#REF!</definedName>
    <definedName name="_11GAZ_LIABS">#REF!</definedName>
    <definedName name="_12__123Graph_AIBA_IBRD" hidden="1">[20]WB!$Q$62:$AK$62</definedName>
    <definedName name="_12__123Graph_BIBA_IBRD" localSheetId="8" hidden="1">[20]WB!#REF!</definedName>
    <definedName name="_12__123Graph_BIBA_IBRD" localSheetId="0" hidden="1">[20]WB!#REF!</definedName>
    <definedName name="_12__123Graph_BIBA_IBRD" localSheetId="1" hidden="1">[20]WB!#REF!</definedName>
    <definedName name="_12__123Graph_BIBA_IBRD" localSheetId="3" hidden="1">[20]WB!#REF!</definedName>
    <definedName name="_12__123Graph_BIBA_IBRD" localSheetId="7" hidden="1">[20]WB!#REF!</definedName>
    <definedName name="_12__123Graph_BIBA_IBRD" hidden="1">[20]WB!#REF!</definedName>
    <definedName name="_12c" localSheetId="4">[22]Programa!#REF!</definedName>
    <definedName name="_12c" localSheetId="5">[22]Programa!#REF!</definedName>
    <definedName name="_12c" localSheetId="10">[22]Programa!#REF!</definedName>
    <definedName name="_12c" localSheetId="8">[22]Programa!#REF!</definedName>
    <definedName name="_12c" localSheetId="0">[22]Programa!#REF!</definedName>
    <definedName name="_12c" localSheetId="1">[22]Programa!#REF!</definedName>
    <definedName name="_12c" localSheetId="3">[22]Programa!#REF!</definedName>
    <definedName name="_12c" localSheetId="7">[22]Programa!#REF!</definedName>
    <definedName name="_12c">[22]Programa!#REF!</definedName>
    <definedName name="_12INT_RESERVES" localSheetId="4">#REF!</definedName>
    <definedName name="_12INT_RESERVES" localSheetId="5">#REF!</definedName>
    <definedName name="_12INT_RESERVES" localSheetId="10">#REF!</definedName>
    <definedName name="_12INT_RESERVES" localSheetId="8">#REF!</definedName>
    <definedName name="_12INT_RESERVES" localSheetId="0">#REF!</definedName>
    <definedName name="_12INT_RESERVES" localSheetId="1">#REF!</definedName>
    <definedName name="_12INT_RESERVES" localSheetId="3">#REF!</definedName>
    <definedName name="_12INT_RESERVES" localSheetId="7">#REF!</definedName>
    <definedName name="_12INT_RESERVES">#REF!</definedName>
    <definedName name="_15Macros_Import_.qbop" localSheetId="5">[17]!'[Macros Import].qbop'</definedName>
    <definedName name="_15Macros_Import_.qbop" localSheetId="9">[17]!'[Macros Import].qbop'</definedName>
    <definedName name="_15Macros_Import_.qbop" localSheetId="0">#REF!</definedName>
    <definedName name="_15Macros_Import_.qbop" localSheetId="1">#REF!</definedName>
    <definedName name="_15Macros_Import_.qbop" localSheetId="12">[17]!'[Macros Import].qbop'</definedName>
    <definedName name="_15Macros_Import_.qbop">[17]!'[Macros Import].qbop'</definedName>
    <definedName name="_16__123Graph_ATERMS_OF_TRADE" localSheetId="4" hidden="1">#REF!</definedName>
    <definedName name="_16__123Graph_ATERMS_OF_TRADE" localSheetId="5" hidden="1">#REF!</definedName>
    <definedName name="_16__123Graph_ATERMS_OF_TRADE" localSheetId="10" hidden="1">#REF!</definedName>
    <definedName name="_16__123Graph_ATERMS_OF_TRADE" localSheetId="8" hidden="1">#REF!</definedName>
    <definedName name="_16__123Graph_ATERMS_OF_TRADE" localSheetId="0" hidden="1">#REF!</definedName>
    <definedName name="_16__123Graph_ATERMS_OF_TRADE" localSheetId="1" hidden="1">#REF!</definedName>
    <definedName name="_16__123Graph_ATERMS_OF_TRADE" localSheetId="3" hidden="1">#REF!</definedName>
    <definedName name="_16__123Graph_ATERMS_OF_TRADE" localSheetId="7" hidden="1">#REF!</definedName>
    <definedName name="_16__123Graph_ATERMS_OF_TRADE" hidden="1">#REF!</definedName>
    <definedName name="_16__123Graph_BWB_ADJ_PRJ" hidden="1">[20]WB!$Q$257:$AK$257</definedName>
    <definedName name="_17__123Graph_AWB_ADJ_PRJ" hidden="1">[20]WB!$Q$255:$AK$255</definedName>
    <definedName name="_19__123Graph_BCPI_ER_LOG" localSheetId="8" hidden="1">[20]ER!#REF!</definedName>
    <definedName name="_19__123Graph_BCPI_ER_LOG" localSheetId="0" hidden="1">#REF!</definedName>
    <definedName name="_19__123Graph_BCPI_ER_LOG" localSheetId="1" hidden="1">#REF!</definedName>
    <definedName name="_19__123Graph_BCPI_ER_LOG" localSheetId="7" hidden="1">[20]ER!#REF!</definedName>
    <definedName name="_19__123Graph_BCPI_ER_LOG" hidden="1">[20]ER!#REF!</definedName>
    <definedName name="_1981" localSheetId="4">#REF!</definedName>
    <definedName name="_1981" localSheetId="5">#REF!</definedName>
    <definedName name="_1981" localSheetId="10">#REF!</definedName>
    <definedName name="_1981" localSheetId="8">#REF!</definedName>
    <definedName name="_1981" localSheetId="0">#REF!</definedName>
    <definedName name="_1981" localSheetId="1">#REF!</definedName>
    <definedName name="_1981" localSheetId="3">#REF!</definedName>
    <definedName name="_1981" localSheetId="7">#REF!</definedName>
    <definedName name="_1981">#REF!</definedName>
    <definedName name="_1982" localSheetId="4">#REF!</definedName>
    <definedName name="_1982" localSheetId="5">#REF!</definedName>
    <definedName name="_1982" localSheetId="10">#REF!</definedName>
    <definedName name="_1982" localSheetId="8">#REF!</definedName>
    <definedName name="_1982" localSheetId="0">#REF!</definedName>
    <definedName name="_1982" localSheetId="1">#REF!</definedName>
    <definedName name="_1982" localSheetId="3">#REF!</definedName>
    <definedName name="_1982" localSheetId="7">#REF!</definedName>
    <definedName name="_1982">#REF!</definedName>
    <definedName name="_1983" localSheetId="4">#REF!</definedName>
    <definedName name="_1983" localSheetId="5">#REF!</definedName>
    <definedName name="_1983" localSheetId="10">#REF!</definedName>
    <definedName name="_1983" localSheetId="8">#REF!</definedName>
    <definedName name="_1983" localSheetId="0">#REF!</definedName>
    <definedName name="_1983" localSheetId="1">#REF!</definedName>
    <definedName name="_1983" localSheetId="3">#REF!</definedName>
    <definedName name="_1983" localSheetId="7">#REF!</definedName>
    <definedName name="_1983">#REF!</definedName>
    <definedName name="_1984" localSheetId="4">#REF!</definedName>
    <definedName name="_1984" localSheetId="5">#REF!</definedName>
    <definedName name="_1984" localSheetId="10">#REF!</definedName>
    <definedName name="_1984" localSheetId="8">#REF!</definedName>
    <definedName name="_1984" localSheetId="1">#REF!</definedName>
    <definedName name="_1984">#REF!</definedName>
    <definedName name="_1985" localSheetId="4">#REF!</definedName>
    <definedName name="_1985" localSheetId="5">#REF!</definedName>
    <definedName name="_1985" localSheetId="10">#REF!</definedName>
    <definedName name="_1985" localSheetId="8">#REF!</definedName>
    <definedName name="_1985" localSheetId="1">#REF!</definedName>
    <definedName name="_1985">#REF!</definedName>
    <definedName name="_1986" localSheetId="4">#REF!</definedName>
    <definedName name="_1986" localSheetId="5">#REF!</definedName>
    <definedName name="_1986" localSheetId="10">#REF!</definedName>
    <definedName name="_1986" localSheetId="8">#REF!</definedName>
    <definedName name="_1986" localSheetId="1">#REF!</definedName>
    <definedName name="_1986">#REF!</definedName>
    <definedName name="_1987">#N/A</definedName>
    <definedName name="_1988" localSheetId="4">#REF!</definedName>
    <definedName name="_1988" localSheetId="5">#REF!</definedName>
    <definedName name="_1988" localSheetId="10">#REF!</definedName>
    <definedName name="_1988" localSheetId="8">#REF!</definedName>
    <definedName name="_1988" localSheetId="0">#REF!</definedName>
    <definedName name="_1988" localSheetId="1">#REF!</definedName>
    <definedName name="_1988" localSheetId="3">#REF!</definedName>
    <definedName name="_1988" localSheetId="7">#REF!</definedName>
    <definedName name="_1988">#REF!</definedName>
    <definedName name="_1989" localSheetId="4">#REF!</definedName>
    <definedName name="_1989" localSheetId="5">#REF!</definedName>
    <definedName name="_1989" localSheetId="10">#REF!</definedName>
    <definedName name="_1989" localSheetId="8">#REF!</definedName>
    <definedName name="_1989" localSheetId="1">#REF!</definedName>
    <definedName name="_1989" localSheetId="3">#REF!</definedName>
    <definedName name="_1989" localSheetId="7">#REF!</definedName>
    <definedName name="_1989">#REF!</definedName>
    <definedName name="_1990" localSheetId="4">#REF!</definedName>
    <definedName name="_1990" localSheetId="5">#REF!</definedName>
    <definedName name="_1990" localSheetId="10">#REF!</definedName>
    <definedName name="_1990" localSheetId="8">#REF!</definedName>
    <definedName name="_1990" localSheetId="1">#REF!</definedName>
    <definedName name="_1990" localSheetId="3">#REF!</definedName>
    <definedName name="_1990" localSheetId="7">#REF!</definedName>
    <definedName name="_1990">#REF!</definedName>
    <definedName name="_1991" localSheetId="4">#REF!</definedName>
    <definedName name="_1991" localSheetId="5">#REF!</definedName>
    <definedName name="_1991" localSheetId="10">#REF!</definedName>
    <definedName name="_1991" localSheetId="8">#REF!</definedName>
    <definedName name="_1991" localSheetId="1">#REF!</definedName>
    <definedName name="_1991">#REF!</definedName>
    <definedName name="_1992" localSheetId="4">#REF!</definedName>
    <definedName name="_1992" localSheetId="5">#REF!</definedName>
    <definedName name="_1992" localSheetId="10">#REF!</definedName>
    <definedName name="_1992" localSheetId="8">#REF!</definedName>
    <definedName name="_1992" localSheetId="1">#REF!</definedName>
    <definedName name="_1992">#REF!</definedName>
    <definedName name="_1993" localSheetId="4">#REF!</definedName>
    <definedName name="_1993" localSheetId="5">#REF!</definedName>
    <definedName name="_1993" localSheetId="10">#REF!</definedName>
    <definedName name="_1993" localSheetId="8">#REF!</definedName>
    <definedName name="_1993" localSheetId="1">#REF!</definedName>
    <definedName name="_1993">#REF!</definedName>
    <definedName name="_1994" localSheetId="4">#REF!</definedName>
    <definedName name="_1994" localSheetId="5">#REF!</definedName>
    <definedName name="_1994" localSheetId="10">#REF!</definedName>
    <definedName name="_1994" localSheetId="8">#REF!</definedName>
    <definedName name="_1994" localSheetId="1">#REF!</definedName>
    <definedName name="_1994">#REF!</definedName>
    <definedName name="_1995" localSheetId="4">#REF!</definedName>
    <definedName name="_1995" localSheetId="5">#REF!</definedName>
    <definedName name="_1995" localSheetId="10">#REF!</definedName>
    <definedName name="_1995" localSheetId="8">#REF!</definedName>
    <definedName name="_1995" localSheetId="1">#REF!</definedName>
    <definedName name="_1995">#REF!</definedName>
    <definedName name="_1996" localSheetId="4">#REF!</definedName>
    <definedName name="_1996" localSheetId="5">#REF!</definedName>
    <definedName name="_1996" localSheetId="10">#REF!</definedName>
    <definedName name="_1996" localSheetId="8">#REF!</definedName>
    <definedName name="_1996" localSheetId="1">#REF!</definedName>
    <definedName name="_1996">#REF!</definedName>
    <definedName name="_1997" localSheetId="4">#REF!</definedName>
    <definedName name="_1997" localSheetId="5">#REF!</definedName>
    <definedName name="_1997" localSheetId="10">#REF!</definedName>
    <definedName name="_1997" localSheetId="8">#REF!</definedName>
    <definedName name="_1997" localSheetId="1">#REF!</definedName>
    <definedName name="_1997">#REF!</definedName>
    <definedName name="_1998" localSheetId="4">#REF!</definedName>
    <definedName name="_1998" localSheetId="5">#REF!</definedName>
    <definedName name="_1998" localSheetId="10">#REF!</definedName>
    <definedName name="_1998" localSheetId="8">#REF!</definedName>
    <definedName name="_1998" localSheetId="1">#REF!</definedName>
    <definedName name="_1998">#REF!</definedName>
    <definedName name="_1999" localSheetId="4">#REF!</definedName>
    <definedName name="_1999" localSheetId="5">#REF!</definedName>
    <definedName name="_1999" localSheetId="10">#REF!</definedName>
    <definedName name="_1999" localSheetId="8">#REF!</definedName>
    <definedName name="_1999" localSheetId="1">#REF!</definedName>
    <definedName name="_1999">#REF!</definedName>
    <definedName name="_1IMPRESION" localSheetId="4">#REF!</definedName>
    <definedName name="_1IMPRESION" localSheetId="5">#REF!</definedName>
    <definedName name="_1IMPRESION" localSheetId="10">#REF!</definedName>
    <definedName name="_1IMPRESION" localSheetId="8">#REF!</definedName>
    <definedName name="_1IMPRESION" localSheetId="0">#REF!</definedName>
    <definedName name="_1IMPRESION" localSheetId="1">#REF!</definedName>
    <definedName name="_1IMPRESION">#REF!</definedName>
    <definedName name="_1Macros_Import_.qbop">#N/A</definedName>
    <definedName name="_1r" localSheetId="4">#REF!</definedName>
    <definedName name="_1r" localSheetId="5">#REF!</definedName>
    <definedName name="_1r" localSheetId="10">#REF!</definedName>
    <definedName name="_1r" localSheetId="8">#REF!</definedName>
    <definedName name="_1r" localSheetId="0">#REF!</definedName>
    <definedName name="_1r" localSheetId="1">#REF!</definedName>
    <definedName name="_1r" localSheetId="3">#REF!</definedName>
    <definedName name="_1r" localSheetId="7">#REF!</definedName>
    <definedName name="_1r">#REF!</definedName>
    <definedName name="_2">#N/A</definedName>
    <definedName name="_2__123Graph_ACPI_ER_LOG" localSheetId="8" hidden="1">[20]ER!#REF!</definedName>
    <definedName name="_2__123Graph_ACPI_ER_LOG" localSheetId="0" hidden="1">[20]ER!#REF!</definedName>
    <definedName name="_2__123Graph_ACPI_ER_LOG" localSheetId="1" hidden="1">[20]ER!#REF!</definedName>
    <definedName name="_2__123Graph_ACPI_ER_LOG" localSheetId="7" hidden="1">[20]ER!#REF!</definedName>
    <definedName name="_2__123Graph_ACPI_ER_LOG" hidden="1">[20]ER!#REF!</definedName>
    <definedName name="_2__123Graph_AFIG_D" localSheetId="4" hidden="1">#REF!</definedName>
    <definedName name="_2__123Graph_AFIG_D" localSheetId="5" hidden="1">#REF!</definedName>
    <definedName name="_2__123Graph_AFIG_D" localSheetId="10" hidden="1">#REF!</definedName>
    <definedName name="_2__123Graph_AFIG_D" localSheetId="8" hidden="1">#REF!</definedName>
    <definedName name="_2__123Graph_AFIG_D" localSheetId="0" hidden="1">#REF!</definedName>
    <definedName name="_2__123Graph_AFIG_D" localSheetId="1" hidden="1">#REF!</definedName>
    <definedName name="_2__123Graph_AFIG_D" localSheetId="3" hidden="1">#REF!</definedName>
    <definedName name="_2__123Graph_AFIG_D" localSheetId="7" hidden="1">#REF!</definedName>
    <definedName name="_2__123Graph_AFIG_D" hidden="1">#REF!</definedName>
    <definedName name="_20__123Graph_BIBA_IBRD" localSheetId="8" hidden="1">[20]WB!#REF!</definedName>
    <definedName name="_20__123Graph_BIBA_IBRD" localSheetId="0" hidden="1">#REF!</definedName>
    <definedName name="_20__123Graph_BIBA_IBRD" localSheetId="1" hidden="1">#REF!</definedName>
    <definedName name="_20__123Graph_BIBA_IBRD" localSheetId="7" hidden="1">[20]WB!#REF!</definedName>
    <definedName name="_20__123Graph_BIBA_IBRD" hidden="1">[20]WB!#REF!</definedName>
    <definedName name="_20__123Graph_XREALEX_WAGE" localSheetId="8" hidden="1">[23]PRIVATE!#REF!</definedName>
    <definedName name="_20__123Graph_XREALEX_WAGE" localSheetId="0" hidden="1">[23]PRIVATE!#REF!</definedName>
    <definedName name="_20__123Graph_XREALEX_WAGE" localSheetId="1" hidden="1">[23]PRIVATE!#REF!</definedName>
    <definedName name="_20__123Graph_XREALEX_WAGE" hidden="1">[23]PRIVATE!#REF!</definedName>
    <definedName name="_2000" localSheetId="4">#REF!</definedName>
    <definedName name="_2000" localSheetId="5">#REF!</definedName>
    <definedName name="_2000" localSheetId="10">#REF!</definedName>
    <definedName name="_2000" localSheetId="8">#REF!</definedName>
    <definedName name="_2000" localSheetId="0">#REF!</definedName>
    <definedName name="_2000" localSheetId="1">#REF!</definedName>
    <definedName name="_2000" localSheetId="3">#REF!</definedName>
    <definedName name="_2000" localSheetId="7">#REF!</definedName>
    <definedName name="_2000">#REF!</definedName>
    <definedName name="_2001" localSheetId="4">#REF!</definedName>
    <definedName name="_2001" localSheetId="5">#REF!</definedName>
    <definedName name="_2001" localSheetId="10">#REF!</definedName>
    <definedName name="_2001" localSheetId="8">#REF!</definedName>
    <definedName name="_2001" localSheetId="0">#REF!</definedName>
    <definedName name="_2001" localSheetId="1">#REF!</definedName>
    <definedName name="_2001" localSheetId="3">#REF!</definedName>
    <definedName name="_2001" localSheetId="7">#REF!</definedName>
    <definedName name="_2001">#REF!</definedName>
    <definedName name="_2002" localSheetId="4">#REF!</definedName>
    <definedName name="_2002" localSheetId="5">#REF!</definedName>
    <definedName name="_2002" localSheetId="10">#REF!</definedName>
    <definedName name="_2002" localSheetId="8">#REF!</definedName>
    <definedName name="_2002" localSheetId="0">#REF!</definedName>
    <definedName name="_2002" localSheetId="1">#REF!</definedName>
    <definedName name="_2002" localSheetId="3">#REF!</definedName>
    <definedName name="_2002" localSheetId="7">#REF!</definedName>
    <definedName name="_2002">#REF!</definedName>
    <definedName name="_2003" localSheetId="4">#REF!</definedName>
    <definedName name="_2003" localSheetId="5">#REF!</definedName>
    <definedName name="_2003" localSheetId="10">#REF!</definedName>
    <definedName name="_2003" localSheetId="8">#REF!</definedName>
    <definedName name="_2003" localSheetId="1">#REF!</definedName>
    <definedName name="_2003">#REF!</definedName>
    <definedName name="_24__123Graph_BTERMS_OF_TRADE" localSheetId="4" hidden="1">#REF!</definedName>
    <definedName name="_24__123Graph_BTERMS_OF_TRADE" localSheetId="5" hidden="1">#REF!</definedName>
    <definedName name="_24__123Graph_BTERMS_OF_TRADE" localSheetId="10" hidden="1">#REF!</definedName>
    <definedName name="_24__123Graph_BTERMS_OF_TRADE" localSheetId="8" hidden="1">#REF!</definedName>
    <definedName name="_24__123Graph_BTERMS_OF_TRADE" localSheetId="0" hidden="1">#REF!</definedName>
    <definedName name="_24__123Graph_BTERMS_OF_TRADE" localSheetId="1" hidden="1">#REF!</definedName>
    <definedName name="_24__123Graph_BTERMS_OF_TRADE" hidden="1">#REF!</definedName>
    <definedName name="_24Macros_Import_.qbop" localSheetId="5">[24]!'[Macros Import].qbop'</definedName>
    <definedName name="_24Macros_Import_.qbop" localSheetId="9">[24]!'[Macros Import].qbop'</definedName>
    <definedName name="_24Macros_Import_.qbop" localSheetId="0">#REF!</definedName>
    <definedName name="_24Macros_Import_.qbop" localSheetId="1">#REF!</definedName>
    <definedName name="_24Macros_Import_.qbop" localSheetId="12">[24]!'[Macros Import].qbop'</definedName>
    <definedName name="_24Macros_Import_.qbop">[24]!'[Macros Import].qbop'</definedName>
    <definedName name="_25__123Graph_ACPI_ER_LOG" localSheetId="8" hidden="1">[25]ER!#REF!</definedName>
    <definedName name="_25__123Graph_ACPI_ER_LOG" localSheetId="0" hidden="1">#REF!</definedName>
    <definedName name="_25__123Graph_ACPI_ER_LOG" localSheetId="1" hidden="1">#REF!</definedName>
    <definedName name="_25__123Graph_ACPI_ER_LOG" localSheetId="3" hidden="1">[25]ER!#REF!</definedName>
    <definedName name="_25__123Graph_ACPI_ER_LOG" localSheetId="7" hidden="1">[25]ER!#REF!</definedName>
    <definedName name="_25__123Graph_ACPI_ER_LOG" hidden="1">[25]ER!#REF!</definedName>
    <definedName name="_25__123Graph_BWB_ADJ_PRJ" hidden="1">[20]WB!$Q$257:$AK$257</definedName>
    <definedName name="_26__123Graph_BCPI_ER_LOG" localSheetId="8" hidden="1">[25]ER!#REF!</definedName>
    <definedName name="_26__123Graph_BCPI_ER_LOG" localSheetId="0" hidden="1">#REF!</definedName>
    <definedName name="_26__123Graph_BCPI_ER_LOG" localSheetId="1" hidden="1">#REF!</definedName>
    <definedName name="_26__123Graph_BCPI_ER_LOG" localSheetId="3" hidden="1">[25]ER!#REF!</definedName>
    <definedName name="_26__123Graph_BCPI_ER_LOG" localSheetId="7" hidden="1">[25]ER!#REF!</definedName>
    <definedName name="_26__123Graph_BCPI_ER_LOG" hidden="1">[25]ER!#REF!</definedName>
    <definedName name="_27__123Graph_ACPI_ER_LOG" localSheetId="8" hidden="1">[12]ER!#REF!</definedName>
    <definedName name="_27__123Graph_ACPI_ER_LOG" localSheetId="3" hidden="1">[12]ER!#REF!</definedName>
    <definedName name="_27__123Graph_ACPI_ER_LOG" localSheetId="7" hidden="1">[12]ER!#REF!</definedName>
    <definedName name="_27__123Graph_ACPI_ER_LOG" hidden="1">[12]ER!#REF!</definedName>
    <definedName name="_27__123Graph_BIBA_IBRD" localSheetId="8" hidden="1">[25]WB!#REF!</definedName>
    <definedName name="_27__123Graph_BIBA_IBRD" localSheetId="3" hidden="1">[25]WB!#REF!</definedName>
    <definedName name="_27__123Graph_BIBA_IBRD" localSheetId="7" hidden="1">[25]WB!#REF!</definedName>
    <definedName name="_27__123Graph_BIBA_IBRD" hidden="1">[25]WB!#REF!</definedName>
    <definedName name="_27_0CUADRO_N__4." localSheetId="8">[26]monthly!#REF!</definedName>
    <definedName name="_27_0CUADRO_N__4." localSheetId="3">[26]monthly!#REF!</definedName>
    <definedName name="_27_0CUADRO_N__4." localSheetId="7">[26]monthly!#REF!</definedName>
    <definedName name="_27_0CUADRO_N__4.">[26]monthly!#REF!</definedName>
    <definedName name="_28B.2_B.3" localSheetId="4">#REF!</definedName>
    <definedName name="_28B.2_B.3" localSheetId="5">#REF!</definedName>
    <definedName name="_28B.2_B.3" localSheetId="10">#REF!</definedName>
    <definedName name="_28B.2_B.3" localSheetId="8">#REF!</definedName>
    <definedName name="_28B.2_B.3" localSheetId="0">#REF!</definedName>
    <definedName name="_28B.2_B.3" localSheetId="1">#REF!</definedName>
    <definedName name="_28B.2_B.3" localSheetId="3">#REF!</definedName>
    <definedName name="_28B.2_B.3" localSheetId="7">#REF!</definedName>
    <definedName name="_28B.2_B.3">#REF!</definedName>
    <definedName name="_29__123Graph_XFIG_D" localSheetId="4" hidden="1">#REF!</definedName>
    <definedName name="_29__123Graph_XFIG_D" localSheetId="5" hidden="1">#REF!</definedName>
    <definedName name="_29__123Graph_XFIG_D" localSheetId="10" hidden="1">#REF!</definedName>
    <definedName name="_29__123Graph_XFIG_D" localSheetId="8" hidden="1">#REF!</definedName>
    <definedName name="_29__123Graph_XFIG_D" localSheetId="0" hidden="1">#REF!</definedName>
    <definedName name="_29__123Graph_XFIG_D" localSheetId="1" hidden="1">#REF!</definedName>
    <definedName name="_29__123Graph_XFIG_D" localSheetId="3" hidden="1">#REF!</definedName>
    <definedName name="_29__123Graph_XFIG_D" localSheetId="7" hidden="1">#REF!</definedName>
    <definedName name="_29__123Graph_XFIG_D" hidden="1">#REF!</definedName>
    <definedName name="_29B.4___5" localSheetId="4">#REF!</definedName>
    <definedName name="_29B.4___5" localSheetId="5">#REF!</definedName>
    <definedName name="_29B.4___5" localSheetId="10">#REF!</definedName>
    <definedName name="_29B.4___5" localSheetId="8">#REF!</definedName>
    <definedName name="_29B.4___5" localSheetId="1">#REF!</definedName>
    <definedName name="_29B.4___5" localSheetId="3">#REF!</definedName>
    <definedName name="_29B.4___5" localSheetId="7">#REF!</definedName>
    <definedName name="_29B.4___5">#REF!</definedName>
    <definedName name="_2IMPRESION" localSheetId="4">#REF!</definedName>
    <definedName name="_2IMPRESION" localSheetId="5">#REF!</definedName>
    <definedName name="_2IMPRESION" localSheetId="10">#REF!</definedName>
    <definedName name="_2IMPRESION" localSheetId="8">#REF!</definedName>
    <definedName name="_2IMPRESION" localSheetId="1">#REF!</definedName>
    <definedName name="_2IMPRESION">#REF!</definedName>
    <definedName name="_2Macros_Import_.qbop" localSheetId="5">[27]!'[Macros Import].qbop'</definedName>
    <definedName name="_2Macros_Import_.qbop" localSheetId="9">[27]!'[Macros Import].qbop'</definedName>
    <definedName name="_2Macros_Import_.qbop" localSheetId="0">#REF!</definedName>
    <definedName name="_2Macros_Import_.qbop" localSheetId="1">#REF!</definedName>
    <definedName name="_2Macros_Import_.qbop" localSheetId="12">[27]!'[Macros Import].qbop'</definedName>
    <definedName name="_2Macros_Import_.qbop">[27]!'[Macros Import].qbop'</definedName>
    <definedName name="_3">#N/A</definedName>
    <definedName name="_3.__No_club_de_París__Después_del_30_Jun_84" localSheetId="4">#REF!</definedName>
    <definedName name="_3.__No_club_de_París__Después_del_30_Jun_84" localSheetId="5">#REF!</definedName>
    <definedName name="_3.__No_club_de_París__Después_del_30_Jun_84" localSheetId="10">#REF!</definedName>
    <definedName name="_3.__No_club_de_París__Después_del_30_Jun_84" localSheetId="8">#REF!</definedName>
    <definedName name="_3.__No_club_de_París__Después_del_30_Jun_84" localSheetId="0">#REF!</definedName>
    <definedName name="_3.__No_club_de_París__Después_del_30_Jun_84" localSheetId="1">#REF!</definedName>
    <definedName name="_3.__No_club_de_París__Después_del_30_Jun_84" localSheetId="3">#REF!</definedName>
    <definedName name="_3.__No_club_de_París__Después_del_30_Jun_84" localSheetId="7">#REF!</definedName>
    <definedName name="_3.__No_club_de_París__Después_del_30_Jun_84">#REF!</definedName>
    <definedName name="_3__123Graph_ACPI_ER_LOG" localSheetId="8" hidden="1">[12]ER!#REF!</definedName>
    <definedName name="_3__123Graph_ACPI_ER_LOG" localSheetId="0" hidden="1">#REF!</definedName>
    <definedName name="_3__123Graph_ACPI_ER_LOG" localSheetId="1" hidden="1">#REF!</definedName>
    <definedName name="_3__123Graph_ACPI_ER_LOG" localSheetId="3" hidden="1">[12]ER!#REF!</definedName>
    <definedName name="_3__123Graph_ACPI_ER_LOG" localSheetId="7" hidden="1">[12]ER!#REF!</definedName>
    <definedName name="_3__123Graph_ACPI_ER_LOG" hidden="1">[12]ER!#REF!</definedName>
    <definedName name="_3__123Graph_ATERMS_OF_TRADE" localSheetId="4" hidden="1">#REF!</definedName>
    <definedName name="_3__123Graph_ATERMS_OF_TRADE" localSheetId="5" hidden="1">#REF!</definedName>
    <definedName name="_3__123Graph_ATERMS_OF_TRADE" localSheetId="10" hidden="1">#REF!</definedName>
    <definedName name="_3__123Graph_ATERMS_OF_TRADE" localSheetId="8" hidden="1">#REF!</definedName>
    <definedName name="_3__123Graph_ATERMS_OF_TRADE" localSheetId="0" hidden="1">#REF!</definedName>
    <definedName name="_3__123Graph_ATERMS_OF_TRADE" localSheetId="1" hidden="1">#REF!</definedName>
    <definedName name="_3__123Graph_ATERMS_OF_TRADE" localSheetId="3" hidden="1">#REF!</definedName>
    <definedName name="_3__123Graph_ATERMS_OF_TRADE" localSheetId="7" hidden="1">#REF!</definedName>
    <definedName name="_3__123Graph_ATERMS_OF_TRADE" hidden="1">#REF!</definedName>
    <definedName name="_30__123Graph_XREALEX_WAGE" localSheetId="8" hidden="1">[23]PRIVATE!#REF!</definedName>
    <definedName name="_30__123Graph_XREALEX_WAGE" localSheetId="0" hidden="1">#REF!</definedName>
    <definedName name="_30__123Graph_XREALEX_WAGE" localSheetId="1" hidden="1">#REF!</definedName>
    <definedName name="_30__123Graph_XREALEX_WAGE" localSheetId="3" hidden="1">[23]PRIVATE!#REF!</definedName>
    <definedName name="_30__123Graph_XREALEX_WAGE" localSheetId="7" hidden="1">[23]PRIVATE!#REF!</definedName>
    <definedName name="_30__123Graph_XREALEX_WAGE" hidden="1">[23]PRIVATE!#REF!</definedName>
    <definedName name="_30CONSOL_B2" localSheetId="4">#REF!</definedName>
    <definedName name="_30CONSOL_B2" localSheetId="5">#REF!</definedName>
    <definedName name="_30CONSOL_B2" localSheetId="10">#REF!</definedName>
    <definedName name="_30CONSOL_B2" localSheetId="8">#REF!</definedName>
    <definedName name="_30CONSOL_B2" localSheetId="0">#REF!</definedName>
    <definedName name="_30CONSOL_B2" localSheetId="1">#REF!</definedName>
    <definedName name="_30CONSOL_B2" localSheetId="3">#REF!</definedName>
    <definedName name="_30CONSOL_B2" localSheetId="7">#REF!</definedName>
    <definedName name="_30CONSOL_B2">#REF!</definedName>
    <definedName name="_31_0GRÁFICO_N_10.2" localSheetId="8">[26]monthly!#REF!</definedName>
    <definedName name="_31_0GRÁFICO_N_10.2" localSheetId="0">[26]monthly!#REF!</definedName>
    <definedName name="_31_0GRÁFICO_N_10.2" localSheetId="1">[26]monthly!#REF!</definedName>
    <definedName name="_31_0GRÁFICO_N_10.2" localSheetId="3">[26]monthly!#REF!</definedName>
    <definedName name="_31_0GRÁFICO_N_10.2" localSheetId="7">[26]monthly!#REF!</definedName>
    <definedName name="_31_0GRÁFICO_N_10.2">[26]monthly!#REF!</definedName>
    <definedName name="_31CONSOL_DEPOSITS" localSheetId="8">'[28]A 11'!#REF!</definedName>
    <definedName name="_31CONSOL_DEPOSITS" localSheetId="0">#REF!</definedName>
    <definedName name="_31CONSOL_DEPOSITS" localSheetId="1">#REF!</definedName>
    <definedName name="_31CONSOL_DEPOSITS" localSheetId="3">'[28]A 11'!#REF!</definedName>
    <definedName name="_31CONSOL_DEPOSITS" localSheetId="7">'[28]A 11'!#REF!</definedName>
    <definedName name="_31CONSOL_DEPOSITS">'[28]A 11'!#REF!</definedName>
    <definedName name="_32FA_L" localSheetId="4">#REF!</definedName>
    <definedName name="_32FA_L" localSheetId="5">#REF!</definedName>
    <definedName name="_32FA_L" localSheetId="10">#REF!</definedName>
    <definedName name="_32FA_L" localSheetId="8">#REF!</definedName>
    <definedName name="_32FA_L" localSheetId="0">#REF!</definedName>
    <definedName name="_32FA_L" localSheetId="1">#REF!</definedName>
    <definedName name="_32FA_L" localSheetId="3">#REF!</definedName>
    <definedName name="_32FA_L" localSheetId="7">#REF!</definedName>
    <definedName name="_32FA_L">#REF!</definedName>
    <definedName name="_33GAZ_LIABS" localSheetId="4">#REF!</definedName>
    <definedName name="_33GAZ_LIABS" localSheetId="5">#REF!</definedName>
    <definedName name="_33GAZ_LIABS" localSheetId="10">#REF!</definedName>
    <definedName name="_33GAZ_LIABS" localSheetId="8">#REF!</definedName>
    <definedName name="_33GAZ_LIABS" localSheetId="0">#REF!</definedName>
    <definedName name="_33GAZ_LIABS" localSheetId="1">#REF!</definedName>
    <definedName name="_33GAZ_LIABS" localSheetId="3">#REF!</definedName>
    <definedName name="_33GAZ_LIABS" localSheetId="7">#REF!</definedName>
    <definedName name="_33GAZ_LIABS">#REF!</definedName>
    <definedName name="_34__123Graph_XTERMS_OF_TRADE" localSheetId="4" hidden="1">#REF!</definedName>
    <definedName name="_34__123Graph_XTERMS_OF_TRADE" localSheetId="5" hidden="1">#REF!</definedName>
    <definedName name="_34__123Graph_XTERMS_OF_TRADE" localSheetId="10" hidden="1">#REF!</definedName>
    <definedName name="_34__123Graph_XTERMS_OF_TRADE" localSheetId="8" hidden="1">#REF!</definedName>
    <definedName name="_34__123Graph_XTERMS_OF_TRADE" localSheetId="0" hidden="1">#REF!</definedName>
    <definedName name="_34__123Graph_XTERMS_OF_TRADE" localSheetId="1" hidden="1">#REF!</definedName>
    <definedName name="_34__123Graph_XTERMS_OF_TRADE" localSheetId="3" hidden="1">#REF!</definedName>
    <definedName name="_34__123Graph_XTERMS_OF_TRADE" localSheetId="7" hidden="1">#REF!</definedName>
    <definedName name="_34__123Graph_XTERMS_OF_TRADE" hidden="1">#REF!</definedName>
    <definedName name="_34INT_RESERVES" localSheetId="4">#REF!</definedName>
    <definedName name="_34INT_RESERVES" localSheetId="5">#REF!</definedName>
    <definedName name="_34INT_RESERVES" localSheetId="10">#REF!</definedName>
    <definedName name="_34INT_RESERVES" localSheetId="8">#REF!</definedName>
    <definedName name="_34INT_RESERVES" localSheetId="1">#REF!</definedName>
    <definedName name="_34INT_RESERVES">#REF!</definedName>
    <definedName name="_39__123Graph_BCPI_ER_LOG" hidden="1">[12]ER!#REF!</definedName>
    <definedName name="_4">#N/A</definedName>
    <definedName name="_4__123Graph_BCPI_ER_LOG" hidden="1">[12]ER!#REF!</definedName>
    <definedName name="_4__123Graph_BTERMS_OF_TRADE" localSheetId="4" hidden="1">#REF!</definedName>
    <definedName name="_4__123Graph_BTERMS_OF_TRADE" localSheetId="5" hidden="1">#REF!</definedName>
    <definedName name="_4__123Graph_BTERMS_OF_TRADE" localSheetId="10" hidden="1">#REF!</definedName>
    <definedName name="_4__123Graph_BTERMS_OF_TRADE" localSheetId="8" hidden="1">#REF!</definedName>
    <definedName name="_4__123Graph_BTERMS_OF_TRADE" localSheetId="0" hidden="1">#REF!</definedName>
    <definedName name="_4__123Graph_BTERMS_OF_TRADE" localSheetId="1" hidden="1">#REF!</definedName>
    <definedName name="_4__123Graph_BTERMS_OF_TRADE" localSheetId="3" hidden="1">#REF!</definedName>
    <definedName name="_4__123Graph_BTERMS_OF_TRADE" localSheetId="7" hidden="1">#REF!</definedName>
    <definedName name="_4__123Graph_BTERMS_OF_TRADE" hidden="1">#REF!</definedName>
    <definedName name="_5">#N/A</definedName>
    <definedName name="_5__123Graph_BIBA_IBRD" localSheetId="8" hidden="1">[12]WB!#REF!</definedName>
    <definedName name="_5__123Graph_BIBA_IBRD" localSheetId="0" hidden="1">[12]WB!#REF!</definedName>
    <definedName name="_5__123Graph_BIBA_IBRD" localSheetId="1" hidden="1">[12]WB!#REF!</definedName>
    <definedName name="_5__123Graph_BIBA_IBRD" localSheetId="7" hidden="1">[12]WB!#REF!</definedName>
    <definedName name="_5__123Graph_BIBA_IBRD" hidden="1">[12]WB!#REF!</definedName>
    <definedName name="_5__123Graph_XFIG_D" localSheetId="4" hidden="1">#REF!</definedName>
    <definedName name="_5__123Graph_XFIG_D" localSheetId="5" hidden="1">#REF!</definedName>
    <definedName name="_5__123Graph_XFIG_D" localSheetId="10" hidden="1">#REF!</definedName>
    <definedName name="_5__123Graph_XFIG_D" localSheetId="8" hidden="1">#REF!</definedName>
    <definedName name="_5__123Graph_XFIG_D" localSheetId="0" hidden="1">#REF!</definedName>
    <definedName name="_5__123Graph_XFIG_D" localSheetId="1" hidden="1">#REF!</definedName>
    <definedName name="_5__123Graph_XFIG_D" localSheetId="3" hidden="1">#REF!</definedName>
    <definedName name="_5__123Graph_XFIG_D" localSheetId="7" hidden="1">#REF!</definedName>
    <definedName name="_5__123Graph_XFIG_D" hidden="1">#REF!</definedName>
    <definedName name="_51__123Graph_BIBA_IBRD" localSheetId="8" hidden="1">[12]WB!#REF!</definedName>
    <definedName name="_51__123Graph_BIBA_IBRD" localSheetId="0" hidden="1">[12]WB!#REF!</definedName>
    <definedName name="_51__123Graph_BIBA_IBRD" localSheetId="1" hidden="1">[12]WB!#REF!</definedName>
    <definedName name="_51__123Graph_BIBA_IBRD" localSheetId="7" hidden="1">[12]WB!#REF!</definedName>
    <definedName name="_51__123Graph_BIBA_IBRD" hidden="1">[12]WB!#REF!</definedName>
    <definedName name="_518" localSheetId="4">#REF!</definedName>
    <definedName name="_518" localSheetId="5">#REF!</definedName>
    <definedName name="_518" localSheetId="10">#REF!</definedName>
    <definedName name="_518" localSheetId="8">#REF!</definedName>
    <definedName name="_518" localSheetId="0">#REF!</definedName>
    <definedName name="_518" localSheetId="1">#REF!</definedName>
    <definedName name="_518" localSheetId="3">#REF!</definedName>
    <definedName name="_518" localSheetId="7">#REF!</definedName>
    <definedName name="_518">#REF!</definedName>
    <definedName name="_52B.2_B.3" localSheetId="4">#REF!</definedName>
    <definedName name="_52B.2_B.3" localSheetId="5">#REF!</definedName>
    <definedName name="_52B.2_B.3" localSheetId="10">#REF!</definedName>
    <definedName name="_52B.2_B.3" localSheetId="8">#REF!</definedName>
    <definedName name="_52B.2_B.3" localSheetId="0">#REF!</definedName>
    <definedName name="_52B.2_B.3" localSheetId="1">#REF!</definedName>
    <definedName name="_52B.2_B.3" localSheetId="3">#REF!</definedName>
    <definedName name="_52B.2_B.3" localSheetId="7">#REF!</definedName>
    <definedName name="_52B.2_B.3">#REF!</definedName>
    <definedName name="_53B.4___5" localSheetId="4">#REF!</definedName>
    <definedName name="_53B.4___5" localSheetId="5">#REF!</definedName>
    <definedName name="_53B.4___5" localSheetId="10">#REF!</definedName>
    <definedName name="_53B.4___5" localSheetId="8">#REF!</definedName>
    <definedName name="_53B.4___5" localSheetId="0">#REF!</definedName>
    <definedName name="_53B.4___5" localSheetId="1">#REF!</definedName>
    <definedName name="_53B.4___5" localSheetId="3">#REF!</definedName>
    <definedName name="_53B.4___5" localSheetId="7">#REF!</definedName>
    <definedName name="_53B.4___5">#REF!</definedName>
    <definedName name="_54CONSOL_B2" localSheetId="4">#REF!</definedName>
    <definedName name="_54CONSOL_B2" localSheetId="5">#REF!</definedName>
    <definedName name="_54CONSOL_B2" localSheetId="10">#REF!</definedName>
    <definedName name="_54CONSOL_B2" localSheetId="8">#REF!</definedName>
    <definedName name="_54CONSOL_B2" localSheetId="0">#REF!</definedName>
    <definedName name="_54CONSOL_B2" localSheetId="1">#REF!</definedName>
    <definedName name="_54CONSOL_B2">#REF!</definedName>
    <definedName name="_6">#N/A</definedName>
    <definedName name="_6__123Graph_AIBA_IBRD" hidden="1">[20]WB!$Q$62:$AK$62</definedName>
    <definedName name="_6__123Graph_XTERMS_OF_TRADE" localSheetId="4" hidden="1">#REF!</definedName>
    <definedName name="_6__123Graph_XTERMS_OF_TRADE" localSheetId="5" hidden="1">#REF!</definedName>
    <definedName name="_6__123Graph_XTERMS_OF_TRADE" localSheetId="10" hidden="1">#REF!</definedName>
    <definedName name="_6__123Graph_XTERMS_OF_TRADE" localSheetId="8" hidden="1">#REF!</definedName>
    <definedName name="_6__123Graph_XTERMS_OF_TRADE" localSheetId="0" hidden="1">#REF!</definedName>
    <definedName name="_6__123Graph_XTERMS_OF_TRADE" localSheetId="1" hidden="1">#REF!</definedName>
    <definedName name="_6__123Graph_XTERMS_OF_TRADE" localSheetId="3" hidden="1">#REF!</definedName>
    <definedName name="_6__123Graph_XTERMS_OF_TRADE" localSheetId="7" hidden="1">#REF!</definedName>
    <definedName name="_6__123Graph_XTERMS_OF_TRADE" hidden="1">#REF!</definedName>
    <definedName name="_617" localSheetId="4">#REF!</definedName>
    <definedName name="_617" localSheetId="5">#REF!</definedName>
    <definedName name="_617" localSheetId="10">#REF!</definedName>
    <definedName name="_617" localSheetId="8">#REF!</definedName>
    <definedName name="_617" localSheetId="1">#REF!</definedName>
    <definedName name="_617" localSheetId="3">#REF!</definedName>
    <definedName name="_617" localSheetId="7">#REF!</definedName>
    <definedName name="_617">#REF!</definedName>
    <definedName name="_675" localSheetId="4">#REF!</definedName>
    <definedName name="_675" localSheetId="5">#REF!</definedName>
    <definedName name="_675" localSheetId="10">#REF!</definedName>
    <definedName name="_675" localSheetId="8">#REF!</definedName>
    <definedName name="_675" localSheetId="1">#REF!</definedName>
    <definedName name="_675" localSheetId="3">#REF!</definedName>
    <definedName name="_675" localSheetId="7">#REF!</definedName>
    <definedName name="_675">#REF!</definedName>
    <definedName name="_681" localSheetId="4">#REF!</definedName>
    <definedName name="_681" localSheetId="5">#REF!</definedName>
    <definedName name="_681" localSheetId="10">#REF!</definedName>
    <definedName name="_681" localSheetId="8">#REF!</definedName>
    <definedName name="_681" localSheetId="1">#REF!</definedName>
    <definedName name="_681">#REF!</definedName>
    <definedName name="_68CONSOL_DEPOSITS" localSheetId="8">'[18]A 11'!#REF!</definedName>
    <definedName name="_68CONSOL_DEPOSITS" localSheetId="0">#REF!</definedName>
    <definedName name="_68CONSOL_DEPOSITS" localSheetId="1">#REF!</definedName>
    <definedName name="_68CONSOL_DEPOSITS">'[18]A 11'!#REF!</definedName>
    <definedName name="_69FA_L" localSheetId="4">#REF!</definedName>
    <definedName name="_69FA_L" localSheetId="5">#REF!</definedName>
    <definedName name="_69FA_L" localSheetId="10">#REF!</definedName>
    <definedName name="_69FA_L" localSheetId="8">#REF!</definedName>
    <definedName name="_69FA_L" localSheetId="0">#REF!</definedName>
    <definedName name="_69FA_L" localSheetId="1">#REF!</definedName>
    <definedName name="_69FA_L" localSheetId="3">#REF!</definedName>
    <definedName name="_69FA_L" localSheetId="7">#REF!</definedName>
    <definedName name="_69FA_L">#REF!</definedName>
    <definedName name="_6B.2_B.3" localSheetId="4">#REF!</definedName>
    <definedName name="_6B.2_B.3" localSheetId="5">#REF!</definedName>
    <definedName name="_6B.2_B.3" localSheetId="10">#REF!</definedName>
    <definedName name="_6B.2_B.3" localSheetId="8">#REF!</definedName>
    <definedName name="_6B.2_B.3" localSheetId="0">#REF!</definedName>
    <definedName name="_6B.2_B.3" localSheetId="1">#REF!</definedName>
    <definedName name="_6B.2_B.3" localSheetId="3">#REF!</definedName>
    <definedName name="_6B.2_B.3" localSheetId="7">#REF!</definedName>
    <definedName name="_6B.2_B.3">#REF!</definedName>
    <definedName name="_7">#N/A</definedName>
    <definedName name="_7__123Graph_ACPI_ER_LOG" localSheetId="8" hidden="1">[20]ER!#REF!</definedName>
    <definedName name="_7__123Graph_ACPI_ER_LOG" localSheetId="0" hidden="1">#REF!</definedName>
    <definedName name="_7__123Graph_ACPI_ER_LOG" localSheetId="1" hidden="1">#REF!</definedName>
    <definedName name="_7__123Graph_ACPI_ER_LOG" localSheetId="3" hidden="1">[20]ER!#REF!</definedName>
    <definedName name="_7__123Graph_ACPI_ER_LOG" localSheetId="7" hidden="1">[20]ER!#REF!</definedName>
    <definedName name="_7__123Graph_ACPI_ER_LOG" hidden="1">[20]ER!#REF!</definedName>
    <definedName name="_7_0absorc" localSheetId="4">[22]Programa!#REF!</definedName>
    <definedName name="_7_0absorc" localSheetId="5">[22]Programa!#REF!</definedName>
    <definedName name="_7_0absorc" localSheetId="10">[22]Programa!#REF!</definedName>
    <definedName name="_7_0absorc" localSheetId="8">[22]Programa!#REF!</definedName>
    <definedName name="_7_0absorc" localSheetId="0">[22]Programa!#REF!</definedName>
    <definedName name="_7_0absorc" localSheetId="1">[22]Programa!#REF!</definedName>
    <definedName name="_7_0absorc" localSheetId="3">[22]Programa!#REF!</definedName>
    <definedName name="_7_0absorc" localSheetId="7">[22]Programa!#REF!</definedName>
    <definedName name="_7_0absorc">[22]Programa!#REF!</definedName>
    <definedName name="_70GAZ_LIABS" localSheetId="4">#REF!</definedName>
    <definedName name="_70GAZ_LIABS" localSheetId="5">#REF!</definedName>
    <definedName name="_70GAZ_LIABS" localSheetId="10">#REF!</definedName>
    <definedName name="_70GAZ_LIABS" localSheetId="8">#REF!</definedName>
    <definedName name="_70GAZ_LIABS" localSheetId="0">#REF!</definedName>
    <definedName name="_70GAZ_LIABS" localSheetId="1">#REF!</definedName>
    <definedName name="_70GAZ_LIABS" localSheetId="3">#REF!</definedName>
    <definedName name="_70GAZ_LIABS" localSheetId="7">#REF!</definedName>
    <definedName name="_70GAZ_LIABS">#REF!</definedName>
    <definedName name="_71INT_RESERVES" localSheetId="4">#REF!</definedName>
    <definedName name="_71INT_RESERVES" localSheetId="5">#REF!</definedName>
    <definedName name="_71INT_RESERVES" localSheetId="10">#REF!</definedName>
    <definedName name="_71INT_RESERVES" localSheetId="8">#REF!</definedName>
    <definedName name="_71INT_RESERVES" localSheetId="0">#REF!</definedName>
    <definedName name="_71INT_RESERVES" localSheetId="1">#REF!</definedName>
    <definedName name="_71INT_RESERVES" localSheetId="3">#REF!</definedName>
    <definedName name="_71INT_RESERVES" localSheetId="7">#REF!</definedName>
    <definedName name="_71INT_RESERVES">#REF!</definedName>
    <definedName name="_7B.4___5" localSheetId="4">#REF!</definedName>
    <definedName name="_7B.4___5" localSheetId="5">#REF!</definedName>
    <definedName name="_7B.4___5" localSheetId="10">#REF!</definedName>
    <definedName name="_7B.4___5" localSheetId="8">#REF!</definedName>
    <definedName name="_7B.4___5" localSheetId="0">#REF!</definedName>
    <definedName name="_7B.4___5" localSheetId="1">#REF!</definedName>
    <definedName name="_7B.4___5" localSheetId="3">#REF!</definedName>
    <definedName name="_7B.4___5" localSheetId="7">#REF!</definedName>
    <definedName name="_7B.4___5">#REF!</definedName>
    <definedName name="_8">#N/A</definedName>
    <definedName name="_8_0c" localSheetId="4">[22]Programa!#REF!</definedName>
    <definedName name="_8_0c" localSheetId="5">[22]Programa!#REF!</definedName>
    <definedName name="_8_0c" localSheetId="10">[22]Programa!#REF!</definedName>
    <definedName name="_8_0c" localSheetId="8">[22]Programa!#REF!</definedName>
    <definedName name="_8_0c" localSheetId="0">[22]Programa!#REF!</definedName>
    <definedName name="_8_0c" localSheetId="1">[22]Programa!#REF!</definedName>
    <definedName name="_8_0c" localSheetId="3">[22]Programa!#REF!</definedName>
    <definedName name="_8_0c" localSheetId="7">[22]Programa!#REF!</definedName>
    <definedName name="_8_0c">[22]Programa!#REF!</definedName>
    <definedName name="_88" localSheetId="4">#REF!</definedName>
    <definedName name="_88" localSheetId="5">#REF!</definedName>
    <definedName name="_88" localSheetId="10">#REF!</definedName>
    <definedName name="_88" localSheetId="8">#REF!</definedName>
    <definedName name="_88" localSheetId="0">#REF!</definedName>
    <definedName name="_88" localSheetId="1">#REF!</definedName>
    <definedName name="_88" localSheetId="3">#REF!</definedName>
    <definedName name="_88" localSheetId="7">#REF!</definedName>
    <definedName name="_88">#REF!</definedName>
    <definedName name="_89" localSheetId="4">#REF!</definedName>
    <definedName name="_89" localSheetId="5">#REF!</definedName>
    <definedName name="_89" localSheetId="10">#REF!</definedName>
    <definedName name="_89" localSheetId="8">#REF!</definedName>
    <definedName name="_89" localSheetId="0">#REF!</definedName>
    <definedName name="_89" localSheetId="1">#REF!</definedName>
    <definedName name="_89" localSheetId="3">#REF!</definedName>
    <definedName name="_89" localSheetId="7">#REF!</definedName>
    <definedName name="_89">#REF!</definedName>
    <definedName name="_8CONSOL_B2" localSheetId="4">#REF!</definedName>
    <definedName name="_8CONSOL_B2" localSheetId="5">#REF!</definedName>
    <definedName name="_8CONSOL_B2" localSheetId="10">#REF!</definedName>
    <definedName name="_8CONSOL_B2" localSheetId="8">#REF!</definedName>
    <definedName name="_8CONSOL_B2" localSheetId="1">#REF!</definedName>
    <definedName name="_8CONSOL_B2" localSheetId="3">#REF!</definedName>
    <definedName name="_8CONSOL_B2" localSheetId="7">#REF!</definedName>
    <definedName name="_8CONSOL_B2">#REF!</definedName>
    <definedName name="_9_0CUADRO_N__4." localSheetId="8">[21]Afiliados!#REF!</definedName>
    <definedName name="_9_0CUADRO_N__4." localSheetId="3">[21]Afiliados!#REF!</definedName>
    <definedName name="_9_0CUADRO_N__4." localSheetId="7">[21]Afiliados!#REF!</definedName>
    <definedName name="_9_0CUADRO_N__4.">[21]Afiliados!#REF!</definedName>
    <definedName name="_9CONSOL_DEPOSITS" localSheetId="8">'[29]A 11'!#REF!</definedName>
    <definedName name="_9CONSOL_DEPOSITS" localSheetId="3">'[29]A 11'!#REF!</definedName>
    <definedName name="_9CONSOL_DEPOSITS" localSheetId="7">'[29]A 11'!#REF!</definedName>
    <definedName name="_9CONSOL_DEPOSITS">'[29]A 11'!#REF!</definedName>
    <definedName name="_aaV110" localSheetId="8">[30]QNEWLOR!#REF!</definedName>
    <definedName name="_aaV110" localSheetId="3">[30]QNEWLOR!#REF!</definedName>
    <definedName name="_aaV110" localSheetId="7">[30]QNEWLOR!#REF!</definedName>
    <definedName name="_aaV110">[30]QNEWLOR!#REF!</definedName>
    <definedName name="_aIV114" localSheetId="8">[30]QNEWLOR!#REF!</definedName>
    <definedName name="_aIV114" localSheetId="3">[30]QNEWLOR!#REF!</definedName>
    <definedName name="_aIV114" localSheetId="7">[30]QNEWLOR!#REF!</definedName>
    <definedName name="_aIV114">[30]QNEWLOR!#REF!</definedName>
    <definedName name="_aIV190">[30]QNEWLOR!#REF!</definedName>
    <definedName name="_AJU97" localSheetId="4">#REF!</definedName>
    <definedName name="_AJU97" localSheetId="5">#REF!</definedName>
    <definedName name="_AJU97" localSheetId="10">#REF!</definedName>
    <definedName name="_AJU97" localSheetId="8">#REF!</definedName>
    <definedName name="_AJU97" localSheetId="0">#REF!</definedName>
    <definedName name="_AJU97" localSheetId="1">#REF!</definedName>
    <definedName name="_AJU97" localSheetId="3">#REF!</definedName>
    <definedName name="_AJU97" localSheetId="7">#REF!</definedName>
    <definedName name="_AJU97">#REF!</definedName>
    <definedName name="_AJU98" localSheetId="4">#REF!</definedName>
    <definedName name="_AJU98" localSheetId="5">#REF!</definedName>
    <definedName name="_AJU98" localSheetId="10">#REF!</definedName>
    <definedName name="_AJU98" localSheetId="8">#REF!</definedName>
    <definedName name="_AJU98" localSheetId="1">#REF!</definedName>
    <definedName name="_AJU98" localSheetId="3">#REF!</definedName>
    <definedName name="_AJU98" localSheetId="7">#REF!</definedName>
    <definedName name="_AJU98">#REF!</definedName>
    <definedName name="_AJU99" localSheetId="4">#REF!</definedName>
    <definedName name="_AJU99" localSheetId="5">#REF!</definedName>
    <definedName name="_AJU99" localSheetId="10">#REF!</definedName>
    <definedName name="_AJU99" localSheetId="8">#REF!</definedName>
    <definedName name="_AJU99" localSheetId="1">#REF!</definedName>
    <definedName name="_AJU99" localSheetId="3">#REF!</definedName>
    <definedName name="_AJU99" localSheetId="7">#REF!</definedName>
    <definedName name="_AJU99">#REF!</definedName>
    <definedName name="_ANO97" localSheetId="4">#REF!</definedName>
    <definedName name="_ANO97" localSheetId="5">#REF!</definedName>
    <definedName name="_ANO97" localSheetId="10">#REF!</definedName>
    <definedName name="_ANO97" localSheetId="8">#REF!</definedName>
    <definedName name="_ANO97" localSheetId="1">#REF!</definedName>
    <definedName name="_ANO97">#REF!</definedName>
    <definedName name="_ANO98" localSheetId="4">#REF!</definedName>
    <definedName name="_ANO98" localSheetId="5">#REF!</definedName>
    <definedName name="_ANO98" localSheetId="10">#REF!</definedName>
    <definedName name="_ANO98" localSheetId="8">#REF!</definedName>
    <definedName name="_ANO98" localSheetId="1">#REF!</definedName>
    <definedName name="_ANO98">#REF!</definedName>
    <definedName name="_ANO99" localSheetId="4">#REF!</definedName>
    <definedName name="_ANO99" localSheetId="5">#REF!</definedName>
    <definedName name="_ANO99" localSheetId="10">#REF!</definedName>
    <definedName name="_ANO99" localSheetId="8">#REF!</definedName>
    <definedName name="_ANO99" localSheetId="1">#REF!</definedName>
    <definedName name="_ANO99">#REF!</definedName>
    <definedName name="_asd1">#N/A</definedName>
    <definedName name="_AUS1" localSheetId="4">#REF!</definedName>
    <definedName name="_AUS1" localSheetId="5">#REF!</definedName>
    <definedName name="_AUS1" localSheetId="10">#REF!</definedName>
    <definedName name="_AUS1" localSheetId="8">#REF!</definedName>
    <definedName name="_AUS1" localSheetId="0">#REF!</definedName>
    <definedName name="_AUS1" localSheetId="1">#REF!</definedName>
    <definedName name="_AUS1" localSheetId="3">#REF!</definedName>
    <definedName name="_AUS1" localSheetId="7">#REF!</definedName>
    <definedName name="_AUS1">#REF!</definedName>
    <definedName name="_bla2" localSheetId="4" hidden="1">#REF!</definedName>
    <definedName name="_bla2" localSheetId="5" hidden="1">#REF!</definedName>
    <definedName name="_bla2" localSheetId="10" hidden="1">#REF!</definedName>
    <definedName name="_bla2" localSheetId="8" hidden="1">#REF!</definedName>
    <definedName name="_bla2" localSheetId="0" hidden="1">#REF!</definedName>
    <definedName name="_bla2" localSheetId="1" hidden="1">#REF!</definedName>
    <definedName name="_bla2" localSheetId="3" hidden="1">#REF!</definedName>
    <definedName name="_bla2" localSheetId="7" hidden="1">#REF!</definedName>
    <definedName name="_bla2" hidden="1">#REF!</definedName>
    <definedName name="_bla3" localSheetId="4" hidden="1">#REF!</definedName>
    <definedName name="_bla3" localSheetId="5" hidden="1">#REF!</definedName>
    <definedName name="_bla3" localSheetId="10" hidden="1">#REF!</definedName>
    <definedName name="_bla3" localSheetId="8" hidden="1">#REF!</definedName>
    <definedName name="_bla3" localSheetId="0" hidden="1">#REF!</definedName>
    <definedName name="_bla3" localSheetId="1" hidden="1">#REF!</definedName>
    <definedName name="_bla3" localSheetId="3" hidden="1">#REF!</definedName>
    <definedName name="_bla3" localSheetId="7" hidden="1">#REF!</definedName>
    <definedName name="_bla3" hidden="1">#REF!</definedName>
    <definedName name="_bla4" localSheetId="4" hidden="1">#REF!</definedName>
    <definedName name="_bla4" localSheetId="5" hidden="1">#REF!</definedName>
    <definedName name="_bla4" localSheetId="10" hidden="1">#REF!</definedName>
    <definedName name="_bla4" localSheetId="8" hidden="1">#REF!</definedName>
    <definedName name="_bla4" localSheetId="0" hidden="1">#REF!</definedName>
    <definedName name="_bla4" localSheetId="1" hidden="1">#REF!</definedName>
    <definedName name="_bla4" hidden="1">#REF!</definedName>
    <definedName name="_BOP1" localSheetId="4">#REF!</definedName>
    <definedName name="_BOP1" localSheetId="5">#REF!</definedName>
    <definedName name="_BOP1" localSheetId="10">#REF!</definedName>
    <definedName name="_BOP1" localSheetId="8">#REF!</definedName>
    <definedName name="_BOP1" localSheetId="1">#REF!</definedName>
    <definedName name="_BOP1">#REF!</definedName>
    <definedName name="_BOP2">[31]BoP!#REF!</definedName>
    <definedName name="_bop3">[32]BOP!#REF!</definedName>
    <definedName name="_BTO2" localSheetId="4">#REF!</definedName>
    <definedName name="_BTO2" localSheetId="5">#REF!</definedName>
    <definedName name="_BTO2" localSheetId="10">#REF!</definedName>
    <definedName name="_BTO2" localSheetId="8">#REF!</definedName>
    <definedName name="_BTO2" localSheetId="0">#REF!</definedName>
    <definedName name="_BTO2" localSheetId="1">#REF!</definedName>
    <definedName name="_BTO2" localSheetId="3">#REF!</definedName>
    <definedName name="_BTO2" localSheetId="7">#REF!</definedName>
    <definedName name="_BTO2">#REF!</definedName>
    <definedName name="_CEL96" localSheetId="4">#REF!</definedName>
    <definedName name="_CEL96" localSheetId="5">#REF!</definedName>
    <definedName name="_CEL96" localSheetId="10">#REF!</definedName>
    <definedName name="_CEL96" localSheetId="8">#REF!</definedName>
    <definedName name="_CEL96" localSheetId="1">#REF!</definedName>
    <definedName name="_CEL96" localSheetId="3">#REF!</definedName>
    <definedName name="_CEL96" localSheetId="7">#REF!</definedName>
    <definedName name="_CEL96">#REF!</definedName>
    <definedName name="_cud21" localSheetId="4">#REF!</definedName>
    <definedName name="_cud21" localSheetId="5">#REF!</definedName>
    <definedName name="_cud21" localSheetId="10">#REF!</definedName>
    <definedName name="_cud21" localSheetId="8">#REF!</definedName>
    <definedName name="_cud21" localSheetId="1">#REF!</definedName>
    <definedName name="_cud21" localSheetId="3">#REF!</definedName>
    <definedName name="_cud21" localSheetId="7">#REF!</definedName>
    <definedName name="_cud21">#REF!</definedName>
    <definedName name="_D" localSheetId="4">#REF!</definedName>
    <definedName name="_D" localSheetId="5">#REF!</definedName>
    <definedName name="_D" localSheetId="10">#REF!</definedName>
    <definedName name="_D" localSheetId="8">#REF!</definedName>
    <definedName name="_D" localSheetId="0">#REF!</definedName>
    <definedName name="_D" localSheetId="1">#REF!</definedName>
    <definedName name="_D">#REF!</definedName>
    <definedName name="_dcc2000" localSheetId="4">#REF!</definedName>
    <definedName name="_dcc2000" localSheetId="5">#REF!</definedName>
    <definedName name="_dcc2000" localSheetId="10">#REF!</definedName>
    <definedName name="_dcc2000" localSheetId="8">#REF!</definedName>
    <definedName name="_dcc2000" localSheetId="1">#REF!</definedName>
    <definedName name="_dcc2000">#REF!</definedName>
    <definedName name="_dcc2001" localSheetId="4">#REF!</definedName>
    <definedName name="_dcc2001" localSheetId="5">#REF!</definedName>
    <definedName name="_dcc2001" localSheetId="10">#REF!</definedName>
    <definedName name="_dcc2001" localSheetId="8">#REF!</definedName>
    <definedName name="_dcc2001" localSheetId="1">#REF!</definedName>
    <definedName name="_dcc2001">#REF!</definedName>
    <definedName name="_dcc2002" localSheetId="4">#REF!</definedName>
    <definedName name="_dcc2002" localSheetId="5">#REF!</definedName>
    <definedName name="_dcc2002" localSheetId="10">#REF!</definedName>
    <definedName name="_dcc2002" localSheetId="8">#REF!</definedName>
    <definedName name="_dcc2002" localSheetId="1">#REF!</definedName>
    <definedName name="_dcc2002">#REF!</definedName>
    <definedName name="_dcc2003" localSheetId="4">#REF!</definedName>
    <definedName name="_dcc2003" localSheetId="5">#REF!</definedName>
    <definedName name="_dcc2003" localSheetId="10">#REF!</definedName>
    <definedName name="_dcc2003" localSheetId="8">#REF!</definedName>
    <definedName name="_dcc2003" localSheetId="1">#REF!</definedName>
    <definedName name="_dcc2003">#REF!</definedName>
    <definedName name="_dcc98" localSheetId="4">[22]Programa!#REF!</definedName>
    <definedName name="_dcc98" localSheetId="5">[22]Programa!#REF!</definedName>
    <definedName name="_dcc98" localSheetId="10">[22]Programa!#REF!</definedName>
    <definedName name="_dcc98" localSheetId="8">[22]Programa!#REF!</definedName>
    <definedName name="_dcc98" localSheetId="0">[22]Programa!#REF!</definedName>
    <definedName name="_dcc98" localSheetId="1">[22]Programa!#REF!</definedName>
    <definedName name="_dcc98">[22]Programa!#REF!</definedName>
    <definedName name="_dcc99" localSheetId="4">#REF!</definedName>
    <definedName name="_dcc99" localSheetId="5">#REF!</definedName>
    <definedName name="_dcc99" localSheetId="10">#REF!</definedName>
    <definedName name="_dcc99" localSheetId="8">#REF!</definedName>
    <definedName name="_dcc99" localSheetId="0">#REF!</definedName>
    <definedName name="_dcc99" localSheetId="1">#REF!</definedName>
    <definedName name="_dcc99" localSheetId="3">#REF!</definedName>
    <definedName name="_dcc99" localSheetId="7">#REF!</definedName>
    <definedName name="_dcc99">#REF!</definedName>
    <definedName name="_DEG1" localSheetId="4">#REF!</definedName>
    <definedName name="_DEG1" localSheetId="5">#REF!</definedName>
    <definedName name="_DEG1" localSheetId="10">#REF!</definedName>
    <definedName name="_DEG1" localSheetId="8">#REF!</definedName>
    <definedName name="_DEG1" localSheetId="0">#REF!</definedName>
    <definedName name="_DEG1" localSheetId="1">#REF!</definedName>
    <definedName name="_DEG1" localSheetId="3">#REF!</definedName>
    <definedName name="_DEG1" localSheetId="7">#REF!</definedName>
    <definedName name="_DEG1">#REF!</definedName>
    <definedName name="_dic96" localSheetId="4">#REF!</definedName>
    <definedName name="_dic96" localSheetId="5">#REF!</definedName>
    <definedName name="_dic96" localSheetId="10">#REF!</definedName>
    <definedName name="_dic96" localSheetId="8">#REF!</definedName>
    <definedName name="_dic96" localSheetId="1">#REF!</definedName>
    <definedName name="_dic96" localSheetId="3">#REF!</definedName>
    <definedName name="_dic96" localSheetId="7">#REF!</definedName>
    <definedName name="_dic96">#REF!</definedName>
    <definedName name="_DKR1" localSheetId="4">#REF!</definedName>
    <definedName name="_DKR1" localSheetId="5">#REF!</definedName>
    <definedName name="_DKR1" localSheetId="10">#REF!</definedName>
    <definedName name="_DKR1" localSheetId="8">#REF!</definedName>
    <definedName name="_DKR1" localSheetId="0">#REF!</definedName>
    <definedName name="_DKR1" localSheetId="1">#REF!</definedName>
    <definedName name="_DKR1">#REF!</definedName>
    <definedName name="_DLX1.EMA" localSheetId="4">#REF!</definedName>
    <definedName name="_DLX1.EMA" localSheetId="5">#REF!</definedName>
    <definedName name="_DLX1.EMA" localSheetId="10">#REF!</definedName>
    <definedName name="_DLX1.EMA" localSheetId="8">#REF!</definedName>
    <definedName name="_DLX1.EMA" localSheetId="0">#REF!</definedName>
    <definedName name="_DLX1.EMA" localSheetId="1">#REF!</definedName>
    <definedName name="_DLX1.EMA">#REF!</definedName>
    <definedName name="_DLX1.EMG" localSheetId="4">#REF!</definedName>
    <definedName name="_DLX1.EMG" localSheetId="5">#REF!</definedName>
    <definedName name="_DLX1.EMG" localSheetId="10">#REF!</definedName>
    <definedName name="_DLX1.EMG" localSheetId="8">#REF!</definedName>
    <definedName name="_DLX1.EMG" localSheetId="0">#REF!</definedName>
    <definedName name="_DLX1.EMG" localSheetId="1">#REF!</definedName>
    <definedName name="_DLX1.EMG">#REF!</definedName>
    <definedName name="_DLX10.EMA" localSheetId="4">#REF!</definedName>
    <definedName name="_DLX10.EMA" localSheetId="5">#REF!</definedName>
    <definedName name="_DLX10.EMA" localSheetId="10">#REF!</definedName>
    <definedName name="_DLX10.EMA" localSheetId="8">#REF!</definedName>
    <definedName name="_DLX10.EMA" localSheetId="0">#REF!</definedName>
    <definedName name="_DLX10.EMA" localSheetId="1">#REF!</definedName>
    <definedName name="_DLX10.EMA">#REF!</definedName>
    <definedName name="_DLX11.EMA" localSheetId="4">#REF!</definedName>
    <definedName name="_DLX11.EMA" localSheetId="5">#REF!</definedName>
    <definedName name="_DLX11.EMA" localSheetId="10">#REF!</definedName>
    <definedName name="_DLX11.EMA" localSheetId="8">#REF!</definedName>
    <definedName name="_DLX11.EMA" localSheetId="0">#REF!</definedName>
    <definedName name="_DLX11.EMA" localSheetId="1">#REF!</definedName>
    <definedName name="_DLX11.EMA">#REF!</definedName>
    <definedName name="_DLX12.EMA" localSheetId="4">#REF!</definedName>
    <definedName name="_DLX12.EMA" localSheetId="5">#REF!</definedName>
    <definedName name="_DLX12.EMA" localSheetId="10">#REF!</definedName>
    <definedName name="_DLX12.EMA" localSheetId="8">#REF!</definedName>
    <definedName name="_DLX12.EMA" localSheetId="0">#REF!</definedName>
    <definedName name="_DLX12.EMA" localSheetId="1">#REF!</definedName>
    <definedName name="_DLX12.EMA">#REF!</definedName>
    <definedName name="_DLX13.EMA" localSheetId="4">#REF!</definedName>
    <definedName name="_DLX13.EMA" localSheetId="5">#REF!</definedName>
    <definedName name="_DLX13.EMA" localSheetId="10">#REF!</definedName>
    <definedName name="_DLX13.EMA" localSheetId="8">#REF!</definedName>
    <definedName name="_DLX13.EMA" localSheetId="0">#REF!</definedName>
    <definedName name="_DLX13.EMA" localSheetId="1">#REF!</definedName>
    <definedName name="_DLX13.EMA">#REF!</definedName>
    <definedName name="_DLX14.EMA" localSheetId="4">#REF!</definedName>
    <definedName name="_DLX14.EMA" localSheetId="5">#REF!</definedName>
    <definedName name="_DLX14.EMA" localSheetId="10">#REF!</definedName>
    <definedName name="_DLX14.EMA" localSheetId="8">#REF!</definedName>
    <definedName name="_DLX14.EMA" localSheetId="0">#REF!</definedName>
    <definedName name="_DLX14.EMA" localSheetId="1">#REF!</definedName>
    <definedName name="_DLX14.EMA">#REF!</definedName>
    <definedName name="_DLX16.EMA" localSheetId="4">#REF!</definedName>
    <definedName name="_DLX16.EMA" localSheetId="5">#REF!</definedName>
    <definedName name="_DLX16.EMA" localSheetId="10">#REF!</definedName>
    <definedName name="_DLX16.EMA" localSheetId="8">#REF!</definedName>
    <definedName name="_DLX16.EMA" localSheetId="0">#REF!</definedName>
    <definedName name="_DLX16.EMA" localSheetId="1">#REF!</definedName>
    <definedName name="_DLX16.EMA">#REF!</definedName>
    <definedName name="_DLX2.EMA" localSheetId="4">#REF!,#REF!</definedName>
    <definedName name="_DLX2.EMA" localSheetId="5">#REF!,#REF!</definedName>
    <definedName name="_DLX2.EMA" localSheetId="10">#REF!,#REF!</definedName>
    <definedName name="_DLX2.EMA" localSheetId="8">#REF!,#REF!</definedName>
    <definedName name="_DLX2.EMA" localSheetId="0">#REF!,#REF!</definedName>
    <definedName name="_DLX2.EMA" localSheetId="1">#REF!,#REF!</definedName>
    <definedName name="_DLX2.EMA" localSheetId="3">#REF!,#REF!</definedName>
    <definedName name="_DLX2.EMA" localSheetId="7">#REF!,#REF!</definedName>
    <definedName name="_DLX2.EMA">#REF!,#REF!</definedName>
    <definedName name="_DLX2.EMG" localSheetId="4">#REF!</definedName>
    <definedName name="_DLX2.EMG" localSheetId="5">#REF!</definedName>
    <definedName name="_DLX2.EMG" localSheetId="10">#REF!</definedName>
    <definedName name="_DLX2.EMG" localSheetId="8">#REF!</definedName>
    <definedName name="_DLX2.EMG" localSheetId="0">#REF!</definedName>
    <definedName name="_DLX2.EMG" localSheetId="1">#REF!</definedName>
    <definedName name="_DLX2.EMG" localSheetId="3">#REF!</definedName>
    <definedName name="_DLX2.EMG" localSheetId="7">#REF!</definedName>
    <definedName name="_DLX2.EMG">#REF!</definedName>
    <definedName name="_DLX4.EMA" localSheetId="4">#REF!</definedName>
    <definedName name="_DLX4.EMA" localSheetId="5">#REF!</definedName>
    <definedName name="_DLX4.EMA" localSheetId="10">#REF!</definedName>
    <definedName name="_DLX4.EMA" localSheetId="8">#REF!</definedName>
    <definedName name="_DLX4.EMA" localSheetId="0">#REF!</definedName>
    <definedName name="_DLX4.EMA" localSheetId="1">#REF!</definedName>
    <definedName name="_DLX4.EMA" localSheetId="3">#REF!</definedName>
    <definedName name="_DLX4.EMA" localSheetId="7">#REF!</definedName>
    <definedName name="_DLX4.EMA">#REF!</definedName>
    <definedName name="_DLX4.EMG" localSheetId="4">#REF!</definedName>
    <definedName name="_DLX4.EMG" localSheetId="5">#REF!</definedName>
    <definedName name="_DLX4.EMG" localSheetId="10">#REF!</definedName>
    <definedName name="_DLX4.EMG" localSheetId="8">#REF!</definedName>
    <definedName name="_DLX4.EMG" localSheetId="0">#REF!</definedName>
    <definedName name="_DLX4.EMG" localSheetId="1">#REF!</definedName>
    <definedName name="_DLX4.EMG" localSheetId="3">#REF!</definedName>
    <definedName name="_DLX4.EMG" localSheetId="7">#REF!</definedName>
    <definedName name="_DLX4.EMG">#REF!</definedName>
    <definedName name="_DLX5.EMA" localSheetId="4">#REF!</definedName>
    <definedName name="_DLX5.EMA" localSheetId="5">#REF!</definedName>
    <definedName name="_DLX5.EMA" localSheetId="10">#REF!</definedName>
    <definedName name="_DLX5.EMA" localSheetId="8">#REF!</definedName>
    <definedName name="_DLX5.EMA" localSheetId="0">#REF!</definedName>
    <definedName name="_DLX5.EMA" localSheetId="1">#REF!</definedName>
    <definedName name="_DLX5.EMA">#REF!</definedName>
    <definedName name="_DLX6.EMA" localSheetId="4">#REF!</definedName>
    <definedName name="_DLX6.EMA" localSheetId="5">#REF!</definedName>
    <definedName name="_DLX6.EMA" localSheetId="10">#REF!</definedName>
    <definedName name="_DLX6.EMA" localSheetId="8">#REF!</definedName>
    <definedName name="_DLX6.EMA" localSheetId="0">#REF!</definedName>
    <definedName name="_DLX6.EMA" localSheetId="1">#REF!</definedName>
    <definedName name="_DLX6.EMA">#REF!</definedName>
    <definedName name="_DLX7.EMA" localSheetId="4">#REF!</definedName>
    <definedName name="_DLX7.EMA" localSheetId="5">#REF!</definedName>
    <definedName name="_DLX7.EMA" localSheetId="10">#REF!</definedName>
    <definedName name="_DLX7.EMA" localSheetId="8">#REF!</definedName>
    <definedName name="_DLX7.EMA" localSheetId="0">#REF!</definedName>
    <definedName name="_DLX7.EMA" localSheetId="1">#REF!</definedName>
    <definedName name="_DLX7.EMA">#REF!</definedName>
    <definedName name="_DLX8.EMA" localSheetId="4">#REF!</definedName>
    <definedName name="_DLX8.EMA" localSheetId="5">#REF!</definedName>
    <definedName name="_DLX8.EMA" localSheetId="10">#REF!</definedName>
    <definedName name="_DLX8.EMA" localSheetId="8">#REF!</definedName>
    <definedName name="_DLX8.EMA" localSheetId="0">#REF!</definedName>
    <definedName name="_DLX8.EMA" localSheetId="1">#REF!</definedName>
    <definedName name="_DLX8.EMA">#REF!</definedName>
    <definedName name="_DLX9.EMA" localSheetId="4">#REF!</definedName>
    <definedName name="_DLX9.EMA" localSheetId="5">#REF!</definedName>
    <definedName name="_DLX9.EMA" localSheetId="10">#REF!</definedName>
    <definedName name="_DLX9.EMA" localSheetId="8">#REF!</definedName>
    <definedName name="_DLX9.EMA" localSheetId="0">#REF!</definedName>
    <definedName name="_DLX9.EMA" localSheetId="1">#REF!</definedName>
    <definedName name="_DLX9.EMA">#REF!</definedName>
    <definedName name="_ECU1" localSheetId="4">#REF!</definedName>
    <definedName name="_ECU1" localSheetId="5">#REF!</definedName>
    <definedName name="_ECU1" localSheetId="10">#REF!</definedName>
    <definedName name="_ECU1" localSheetId="8">#REF!</definedName>
    <definedName name="_ECU1" localSheetId="0">#REF!</definedName>
    <definedName name="_ECU1" localSheetId="1">#REF!</definedName>
    <definedName name="_ECU1">#REF!</definedName>
    <definedName name="_emi2000" localSheetId="4">#REF!</definedName>
    <definedName name="_emi2000" localSheetId="5">#REF!</definedName>
    <definedName name="_emi2000" localSheetId="10">#REF!</definedName>
    <definedName name="_emi2000" localSheetId="8">#REF!</definedName>
    <definedName name="_emi2000" localSheetId="1">#REF!</definedName>
    <definedName name="_emi2000">#REF!</definedName>
    <definedName name="_emi2001" localSheetId="4">#REF!</definedName>
    <definedName name="_emi2001" localSheetId="5">#REF!</definedName>
    <definedName name="_emi2001" localSheetId="10">#REF!</definedName>
    <definedName name="_emi2001" localSheetId="8">#REF!</definedName>
    <definedName name="_emi2001" localSheetId="1">#REF!</definedName>
    <definedName name="_emi2001">#REF!</definedName>
    <definedName name="_emi2002" localSheetId="4">#REF!</definedName>
    <definedName name="_emi2002" localSheetId="5">#REF!</definedName>
    <definedName name="_emi2002" localSheetId="10">#REF!</definedName>
    <definedName name="_emi2002" localSheetId="8">#REF!</definedName>
    <definedName name="_emi2002" localSheetId="1">#REF!</definedName>
    <definedName name="_emi2002">#REF!</definedName>
    <definedName name="_emi2003" localSheetId="4">#REF!</definedName>
    <definedName name="_emi2003" localSheetId="5">#REF!</definedName>
    <definedName name="_emi2003" localSheetId="10">#REF!</definedName>
    <definedName name="_emi2003" localSheetId="8">#REF!</definedName>
    <definedName name="_emi2003" localSheetId="1">#REF!</definedName>
    <definedName name="_emi2003">#REF!</definedName>
    <definedName name="_emi98" localSheetId="4">#REF!</definedName>
    <definedName name="_emi98" localSheetId="5">#REF!</definedName>
    <definedName name="_emi98" localSheetId="10">#REF!</definedName>
    <definedName name="_emi98" localSheetId="8">#REF!</definedName>
    <definedName name="_emi98" localSheetId="1">#REF!</definedName>
    <definedName name="_emi98">#REF!</definedName>
    <definedName name="_emi99" localSheetId="4">#REF!</definedName>
    <definedName name="_emi99" localSheetId="5">#REF!</definedName>
    <definedName name="_emi99" localSheetId="10">#REF!</definedName>
    <definedName name="_emi99" localSheetId="8">#REF!</definedName>
    <definedName name="_emi99" localSheetId="1">#REF!</definedName>
    <definedName name="_emi99">#REF!</definedName>
    <definedName name="_END94" localSheetId="4">#REF!</definedName>
    <definedName name="_END94" localSheetId="5">#REF!</definedName>
    <definedName name="_END94" localSheetId="10">#REF!</definedName>
    <definedName name="_END94" localSheetId="8">#REF!</definedName>
    <definedName name="_END94" localSheetId="1">#REF!</definedName>
    <definedName name="_END94">#REF!</definedName>
    <definedName name="_ESC1" localSheetId="4">#REF!</definedName>
    <definedName name="_ESC1" localSheetId="5">#REF!</definedName>
    <definedName name="_ESC1" localSheetId="10">#REF!</definedName>
    <definedName name="_ESC1" localSheetId="8">#REF!</definedName>
    <definedName name="_ESC1" localSheetId="0">#REF!</definedName>
    <definedName name="_ESC1" localSheetId="1">#REF!</definedName>
    <definedName name="_ESC1">#REF!</definedName>
    <definedName name="_EX9596" localSheetId="4">#REF!</definedName>
    <definedName name="_EX9596" localSheetId="5">#REF!</definedName>
    <definedName name="_EX9596" localSheetId="10">#REF!</definedName>
    <definedName name="_EX9596" localSheetId="8">#REF!</definedName>
    <definedName name="_EX9596" localSheetId="0">#REF!</definedName>
    <definedName name="_EX9596" localSheetId="1">#REF!</definedName>
    <definedName name="_EX9596">#REF!</definedName>
    <definedName name="_EXP5" localSheetId="4">#REF!</definedName>
    <definedName name="_EXP5" localSheetId="5">#REF!</definedName>
    <definedName name="_EXP5" localSheetId="10">#REF!</definedName>
    <definedName name="_EXP5" localSheetId="8">#REF!</definedName>
    <definedName name="_EXP5" localSheetId="1">#REF!</definedName>
    <definedName name="_EXP5">#REF!</definedName>
    <definedName name="_EXP6" localSheetId="4">#REF!</definedName>
    <definedName name="_EXP6" localSheetId="5">#REF!</definedName>
    <definedName name="_EXP6" localSheetId="10">#REF!</definedName>
    <definedName name="_EXP6" localSheetId="8">#REF!</definedName>
    <definedName name="_EXP6" localSheetId="1">#REF!</definedName>
    <definedName name="_EXP6">#REF!</definedName>
    <definedName name="_EXP7" localSheetId="4">#REF!</definedName>
    <definedName name="_EXP7" localSheetId="5">#REF!</definedName>
    <definedName name="_EXP7" localSheetId="10">#REF!</definedName>
    <definedName name="_EXP7" localSheetId="8">#REF!</definedName>
    <definedName name="_EXP7" localSheetId="1">#REF!</definedName>
    <definedName name="_EXP7">#REF!</definedName>
    <definedName name="_EXP9" localSheetId="4">#REF!</definedName>
    <definedName name="_EXP9" localSheetId="5">#REF!</definedName>
    <definedName name="_EXP9" localSheetId="10">#REF!</definedName>
    <definedName name="_EXP9" localSheetId="8">#REF!</definedName>
    <definedName name="_EXP9" localSheetId="1">#REF!</definedName>
    <definedName name="_EXP9">#REF!</definedName>
    <definedName name="_EXR1" localSheetId="4">#REF!</definedName>
    <definedName name="_EXR1" localSheetId="5">#REF!</definedName>
    <definedName name="_EXR1" localSheetId="10">#REF!</definedName>
    <definedName name="_EXR1" localSheetId="8">#REF!</definedName>
    <definedName name="_EXR1" localSheetId="1">#REF!</definedName>
    <definedName name="_EXR1">#REF!</definedName>
    <definedName name="_EXR2" localSheetId="4">#REF!</definedName>
    <definedName name="_EXR2" localSheetId="5">#REF!</definedName>
    <definedName name="_EXR2" localSheetId="10">#REF!</definedName>
    <definedName name="_EXR2" localSheetId="8">#REF!</definedName>
    <definedName name="_EXR2" localSheetId="1">#REF!</definedName>
    <definedName name="_EXR2">#REF!</definedName>
    <definedName name="_EXR3" localSheetId="4">#REF!</definedName>
    <definedName name="_EXR3" localSheetId="5">#REF!</definedName>
    <definedName name="_EXR3" localSheetId="10">#REF!</definedName>
    <definedName name="_EXR3" localSheetId="8">#REF!</definedName>
    <definedName name="_EXR3" localSheetId="1">#REF!</definedName>
    <definedName name="_EXR3">#REF!</definedName>
    <definedName name="_F" localSheetId="8" hidden="1">'[33]Fax a enviar'!#REF!</definedName>
    <definedName name="_F" hidden="1">'[33]Fax a enviar'!#REF!</definedName>
    <definedName name="_FAL1" localSheetId="4">#REF!</definedName>
    <definedName name="_FAL1" localSheetId="5">#REF!</definedName>
    <definedName name="_FAL1" localSheetId="10">#REF!</definedName>
    <definedName name="_FAL1" localSheetId="8">#REF!</definedName>
    <definedName name="_FAL1" localSheetId="0">#REF!</definedName>
    <definedName name="_FAL1" localSheetId="1">#REF!</definedName>
    <definedName name="_FAL1" localSheetId="3">#REF!</definedName>
    <definedName name="_FAL1" localSheetId="7">#REF!</definedName>
    <definedName name="_FAL1">#REF!</definedName>
    <definedName name="_FAL10" localSheetId="4">#REF!</definedName>
    <definedName name="_FAL10" localSheetId="5">#REF!</definedName>
    <definedName name="_FAL10" localSheetId="10">#REF!</definedName>
    <definedName name="_FAL10" localSheetId="8">#REF!</definedName>
    <definedName name="_FAL10" localSheetId="1">#REF!</definedName>
    <definedName name="_FAL10" localSheetId="3">#REF!</definedName>
    <definedName name="_FAL10" localSheetId="7">#REF!</definedName>
    <definedName name="_FAL10">#REF!</definedName>
    <definedName name="_FAL11" localSheetId="4">#REF!</definedName>
    <definedName name="_FAL11" localSheetId="5">#REF!</definedName>
    <definedName name="_FAL11" localSheetId="10">#REF!</definedName>
    <definedName name="_FAL11" localSheetId="8">#REF!</definedName>
    <definedName name="_FAL11" localSheetId="1">#REF!</definedName>
    <definedName name="_FAL11" localSheetId="3">#REF!</definedName>
    <definedName name="_FAL11" localSheetId="7">#REF!</definedName>
    <definedName name="_FAL11">#REF!</definedName>
    <definedName name="_FAL12" localSheetId="4">#REF!</definedName>
    <definedName name="_FAL12" localSheetId="5">#REF!</definedName>
    <definedName name="_FAL12" localSheetId="10">#REF!</definedName>
    <definedName name="_FAL12" localSheetId="8">#REF!</definedName>
    <definedName name="_FAL12" localSheetId="1">#REF!</definedName>
    <definedName name="_FAL12">#REF!</definedName>
    <definedName name="_FAL2" localSheetId="4">#REF!</definedName>
    <definedName name="_FAL2" localSheetId="5">#REF!</definedName>
    <definedName name="_FAL2" localSheetId="10">#REF!</definedName>
    <definedName name="_FAL2" localSheetId="8">#REF!</definedName>
    <definedName name="_FAL2" localSheetId="0">#REF!</definedName>
    <definedName name="_FAL2" localSheetId="1">#REF!</definedName>
    <definedName name="_FAL2">#REF!</definedName>
    <definedName name="_FAL3" localSheetId="4">#REF!</definedName>
    <definedName name="_FAL3" localSheetId="5">#REF!</definedName>
    <definedName name="_FAL3" localSheetId="10">#REF!</definedName>
    <definedName name="_FAL3" localSheetId="8">#REF!</definedName>
    <definedName name="_FAL3" localSheetId="0">#REF!</definedName>
    <definedName name="_FAL3" localSheetId="1">#REF!</definedName>
    <definedName name="_FAL3">#REF!</definedName>
    <definedName name="_FAL4" localSheetId="4">#REF!</definedName>
    <definedName name="_FAL4" localSheetId="5">#REF!</definedName>
    <definedName name="_FAL4" localSheetId="10">#REF!</definedName>
    <definedName name="_FAL4" localSheetId="8">#REF!</definedName>
    <definedName name="_FAL4" localSheetId="0">#REF!</definedName>
    <definedName name="_FAL4" localSheetId="1">#REF!</definedName>
    <definedName name="_FAL4">#REF!</definedName>
    <definedName name="_FAL5" localSheetId="4">#REF!</definedName>
    <definedName name="_FAL5" localSheetId="5">#REF!</definedName>
    <definedName name="_FAL5" localSheetId="10">#REF!</definedName>
    <definedName name="_FAL5" localSheetId="8">#REF!</definedName>
    <definedName name="_FAL5" localSheetId="0">#REF!</definedName>
    <definedName name="_FAL5" localSheetId="1">#REF!</definedName>
    <definedName name="_FAL5">#REF!</definedName>
    <definedName name="_FAL6" localSheetId="4">#REF!</definedName>
    <definedName name="_FAL6" localSheetId="5">#REF!</definedName>
    <definedName name="_FAL6" localSheetId="10">#REF!</definedName>
    <definedName name="_FAL6" localSheetId="8">#REF!</definedName>
    <definedName name="_FAL6" localSheetId="0">#REF!</definedName>
    <definedName name="_FAL6" localSheetId="1">#REF!</definedName>
    <definedName name="_FAL6">#REF!</definedName>
    <definedName name="_FAL7" localSheetId="4">#REF!</definedName>
    <definedName name="_FAL7" localSheetId="5">#REF!</definedName>
    <definedName name="_FAL7" localSheetId="10">#REF!</definedName>
    <definedName name="_FAL7" localSheetId="8">#REF!</definedName>
    <definedName name="_FAL7" localSheetId="0">#REF!</definedName>
    <definedName name="_FAL7" localSheetId="1">#REF!</definedName>
    <definedName name="_FAL7">#REF!</definedName>
    <definedName name="_FAL8" localSheetId="4">#REF!</definedName>
    <definedName name="_FAL8" localSheetId="5">#REF!</definedName>
    <definedName name="_FAL8" localSheetId="10">#REF!</definedName>
    <definedName name="_FAL8" localSheetId="8">#REF!</definedName>
    <definedName name="_FAL8" localSheetId="1">#REF!</definedName>
    <definedName name="_FAL8">#REF!</definedName>
    <definedName name="_FAL89" localSheetId="4">#REF!</definedName>
    <definedName name="_FAL89" localSheetId="5">#REF!</definedName>
    <definedName name="_FAL89" localSheetId="10">#REF!</definedName>
    <definedName name="_FAL89" localSheetId="8">#REF!</definedName>
    <definedName name="_FAL89" localSheetId="0">#REF!</definedName>
    <definedName name="_FAL89" localSheetId="1">#REF!</definedName>
    <definedName name="_FAL89">#REF!</definedName>
    <definedName name="_FAL9" localSheetId="4">#REF!</definedName>
    <definedName name="_FAL9" localSheetId="5">#REF!</definedName>
    <definedName name="_FAL9" localSheetId="10">#REF!</definedName>
    <definedName name="_FAL9" localSheetId="8">#REF!</definedName>
    <definedName name="_FAL9" localSheetId="1">#REF!</definedName>
    <definedName name="_FAL9">#REF!</definedName>
    <definedName name="_Fill" localSheetId="4" hidden="1">#REF!</definedName>
    <definedName name="_Fill" localSheetId="5" hidden="1">#REF!</definedName>
    <definedName name="_Fill" localSheetId="10" hidden="1">#REF!</definedName>
    <definedName name="_Fill" localSheetId="8" hidden="1">#REF!</definedName>
    <definedName name="_Fill" localSheetId="0" hidden="1">#REF!</definedName>
    <definedName name="_Fill" localSheetId="1" hidden="1">#REF!</definedName>
    <definedName name="_Fill" hidden="1">#REF!</definedName>
    <definedName name="_Fill1" localSheetId="4" hidden="1">#REF!</definedName>
    <definedName name="_Fill1" localSheetId="5" hidden="1">#REF!</definedName>
    <definedName name="_Fill1" localSheetId="10" hidden="1">#REF!</definedName>
    <definedName name="_Fill1" localSheetId="8" hidden="1">#REF!</definedName>
    <definedName name="_Fill1" localSheetId="0" hidden="1">#REF!</definedName>
    <definedName name="_Fill1" localSheetId="1" hidden="1">#REF!</definedName>
    <definedName name="_Fill1" hidden="1">#REF!</definedName>
    <definedName name="_xlnm._FilterDatabase" hidden="1">[34]C!$P$428:$T$428</definedName>
    <definedName name="_FIS96" localSheetId="4">#REF!</definedName>
    <definedName name="_FIS96" localSheetId="5">#REF!</definedName>
    <definedName name="_FIS96" localSheetId="10">#REF!</definedName>
    <definedName name="_FIS96" localSheetId="8">#REF!</definedName>
    <definedName name="_FIS96" localSheetId="0">#REF!</definedName>
    <definedName name="_FIS96" localSheetId="1">#REF!</definedName>
    <definedName name="_FIS96" localSheetId="3">#REF!</definedName>
    <definedName name="_FIS96" localSheetId="7">#REF!</definedName>
    <definedName name="_FIS96">#REF!</definedName>
    <definedName name="_FIV1" localSheetId="4">#REF!</definedName>
    <definedName name="_FIV1" localSheetId="5">#REF!</definedName>
    <definedName name="_FIV1" localSheetId="10">#REF!</definedName>
    <definedName name="_FIV1" localSheetId="8">#REF!</definedName>
    <definedName name="_FIV1" localSheetId="1">#REF!</definedName>
    <definedName name="_FIV1" localSheetId="3">#REF!</definedName>
    <definedName name="_FIV1" localSheetId="7">#REF!</definedName>
    <definedName name="_FIV1">#REF!</definedName>
    <definedName name="_FMK1" localSheetId="4">#REF!</definedName>
    <definedName name="_FMK1" localSheetId="5">#REF!</definedName>
    <definedName name="_FMK1" localSheetId="10">#REF!</definedName>
    <definedName name="_FMK1" localSheetId="8">#REF!</definedName>
    <definedName name="_FMK1" localSheetId="0">#REF!</definedName>
    <definedName name="_FMK1" localSheetId="1">#REF!</definedName>
    <definedName name="_FMK1" localSheetId="3">#REF!</definedName>
    <definedName name="_FMK1" localSheetId="7">#REF!</definedName>
    <definedName name="_FMK1">#REF!</definedName>
    <definedName name="_ftnref1" localSheetId="4">#REF!</definedName>
    <definedName name="_ftnref1" localSheetId="5">#REF!</definedName>
    <definedName name="_ftnref1" localSheetId="10">#REF!</definedName>
    <definedName name="_ftnref1" localSheetId="8">#REF!</definedName>
    <definedName name="_ftnref1" localSheetId="1">#REF!</definedName>
    <definedName name="_ftnref1">#REF!</definedName>
    <definedName name="_IKR1" localSheetId="4">#REF!</definedName>
    <definedName name="_IKR1" localSheetId="5">#REF!</definedName>
    <definedName name="_IKR1" localSheetId="10">#REF!</definedName>
    <definedName name="_IKR1" localSheetId="8">#REF!</definedName>
    <definedName name="_IKR1" localSheetId="0">#REF!</definedName>
    <definedName name="_IKR1" localSheetId="1">#REF!</definedName>
    <definedName name="_IKR1">#REF!</definedName>
    <definedName name="_IMP10" localSheetId="4">#REF!</definedName>
    <definedName name="_IMP10" localSheetId="5">#REF!</definedName>
    <definedName name="_IMP10" localSheetId="10">#REF!</definedName>
    <definedName name="_IMP10" localSheetId="8">#REF!</definedName>
    <definedName name="_IMP10" localSheetId="1">#REF!</definedName>
    <definedName name="_IMP10">#REF!</definedName>
    <definedName name="_IMP2" localSheetId="4">#REF!</definedName>
    <definedName name="_IMP2" localSheetId="5">#REF!</definedName>
    <definedName name="_IMP2" localSheetId="10">#REF!</definedName>
    <definedName name="_IMP2" localSheetId="8">#REF!</definedName>
    <definedName name="_IMP2" localSheetId="1">#REF!</definedName>
    <definedName name="_IMP2">#REF!</definedName>
    <definedName name="_IMP4" localSheetId="4">#REF!</definedName>
    <definedName name="_IMP4" localSheetId="5">#REF!</definedName>
    <definedName name="_IMP4" localSheetId="10">#REF!</definedName>
    <definedName name="_IMP4" localSheetId="8">#REF!</definedName>
    <definedName name="_IMP4" localSheetId="1">#REF!</definedName>
    <definedName name="_IMP4">#REF!</definedName>
    <definedName name="_IMP6" localSheetId="4">#REF!</definedName>
    <definedName name="_IMP6" localSheetId="5">#REF!</definedName>
    <definedName name="_IMP6" localSheetId="10">#REF!</definedName>
    <definedName name="_IMP6" localSheetId="8">#REF!</definedName>
    <definedName name="_IMP6" localSheetId="1">#REF!</definedName>
    <definedName name="_IMP6">#REF!</definedName>
    <definedName name="_IMP7" localSheetId="4">#REF!</definedName>
    <definedName name="_IMP7" localSheetId="5">#REF!</definedName>
    <definedName name="_IMP7" localSheetId="10">#REF!</definedName>
    <definedName name="_IMP7" localSheetId="8">#REF!</definedName>
    <definedName name="_IMP7" localSheetId="1">#REF!</definedName>
    <definedName name="_IMP7">#REF!</definedName>
    <definedName name="_IMP8" localSheetId="4">#REF!</definedName>
    <definedName name="_IMP8" localSheetId="5">#REF!</definedName>
    <definedName name="_IMP8" localSheetId="10">#REF!</definedName>
    <definedName name="_IMP8" localSheetId="8">#REF!</definedName>
    <definedName name="_IMP8" localSheetId="1">#REF!</definedName>
    <definedName name="_IMP8">#REF!</definedName>
    <definedName name="_INE1" localSheetId="4">#REF!</definedName>
    <definedName name="_INE1" localSheetId="5">#REF!</definedName>
    <definedName name="_INE1" localSheetId="10">#REF!</definedName>
    <definedName name="_INE1" localSheetId="8">#REF!</definedName>
    <definedName name="_INE1" localSheetId="1">#REF!</definedName>
    <definedName name="_INE1">#REF!</definedName>
    <definedName name="_ipc2000" localSheetId="4">#REF!</definedName>
    <definedName name="_ipc2000" localSheetId="5">#REF!</definedName>
    <definedName name="_ipc2000" localSheetId="10">#REF!</definedName>
    <definedName name="_ipc2000" localSheetId="8">#REF!</definedName>
    <definedName name="_ipc2000" localSheetId="1">#REF!</definedName>
    <definedName name="_ipc2000">#REF!</definedName>
    <definedName name="_ipc2001" localSheetId="4">#REF!</definedName>
    <definedName name="_ipc2001" localSheetId="5">#REF!</definedName>
    <definedName name="_ipc2001" localSheetId="10">#REF!</definedName>
    <definedName name="_ipc2001" localSheetId="8">#REF!</definedName>
    <definedName name="_ipc2001" localSheetId="1">#REF!</definedName>
    <definedName name="_ipc2001">#REF!</definedName>
    <definedName name="_ipc2002" localSheetId="4">#REF!</definedName>
    <definedName name="_ipc2002" localSheetId="5">#REF!</definedName>
    <definedName name="_ipc2002" localSheetId="10">#REF!</definedName>
    <definedName name="_ipc2002" localSheetId="8">#REF!</definedName>
    <definedName name="_ipc2002" localSheetId="1">#REF!</definedName>
    <definedName name="_ipc2002">#REF!</definedName>
    <definedName name="_ipc2003" localSheetId="4">#REF!</definedName>
    <definedName name="_ipc2003" localSheetId="5">#REF!</definedName>
    <definedName name="_ipc2003" localSheetId="10">#REF!</definedName>
    <definedName name="_ipc2003" localSheetId="8">#REF!</definedName>
    <definedName name="_ipc2003" localSheetId="1">#REF!</definedName>
    <definedName name="_ipc2003">#REF!</definedName>
    <definedName name="_ipc98" localSheetId="4">#REF!</definedName>
    <definedName name="_ipc98" localSheetId="5">#REF!</definedName>
    <definedName name="_ipc98" localSheetId="10">#REF!</definedName>
    <definedName name="_ipc98" localSheetId="8">#REF!</definedName>
    <definedName name="_ipc98" localSheetId="1">#REF!</definedName>
    <definedName name="_ipc98">#REF!</definedName>
    <definedName name="_ipc99" localSheetId="4">#REF!</definedName>
    <definedName name="_ipc99" localSheetId="5">#REF!</definedName>
    <definedName name="_ipc99" localSheetId="10">#REF!</definedName>
    <definedName name="_ipc99" localSheetId="8">#REF!</definedName>
    <definedName name="_ipc99" localSheetId="1">#REF!</definedName>
    <definedName name="_ipc99">#REF!</definedName>
    <definedName name="_IRP1" localSheetId="4">#REF!</definedName>
    <definedName name="_IRP1" localSheetId="5">#REF!</definedName>
    <definedName name="_IRP1" localSheetId="10">#REF!</definedName>
    <definedName name="_IRP1" localSheetId="8">#REF!</definedName>
    <definedName name="_IRP1" localSheetId="0">#REF!</definedName>
    <definedName name="_IRP1" localSheetId="1">#REF!</definedName>
    <definedName name="_IRP1">#REF!</definedName>
    <definedName name="_Jin2" localSheetId="8">[35]CCFF!#REF!</definedName>
    <definedName name="_Jin2">[35]CCFF!#REF!</definedName>
    <definedName name="_JR1" localSheetId="4">#REF!</definedName>
    <definedName name="_JR1" localSheetId="5">#REF!</definedName>
    <definedName name="_JR1" localSheetId="10">#REF!</definedName>
    <definedName name="_JR1" localSheetId="8">#REF!</definedName>
    <definedName name="_JR1" localSheetId="0">#REF!</definedName>
    <definedName name="_JR1" localSheetId="1">#REF!</definedName>
    <definedName name="_JR1" localSheetId="3">#REF!</definedName>
    <definedName name="_JR1" localSheetId="7">#REF!</definedName>
    <definedName name="_JR1">#REF!</definedName>
    <definedName name="_JR2" localSheetId="4">#REF!</definedName>
    <definedName name="_JR2" localSheetId="5">#REF!</definedName>
    <definedName name="_JR2" localSheetId="10">#REF!</definedName>
    <definedName name="_JR2" localSheetId="8">#REF!</definedName>
    <definedName name="_JR2" localSheetId="1">#REF!</definedName>
    <definedName name="_JR2" localSheetId="3">#REF!</definedName>
    <definedName name="_JR2" localSheetId="7">#REF!</definedName>
    <definedName name="_JR2">#REF!</definedName>
    <definedName name="_Key1" localSheetId="4" hidden="1">#REF!</definedName>
    <definedName name="_Key1" localSheetId="5" hidden="1">#REF!</definedName>
    <definedName name="_Key1" localSheetId="10" hidden="1">#REF!</definedName>
    <definedName name="_Key1" localSheetId="8" hidden="1">#REF!</definedName>
    <definedName name="_Key1" localSheetId="0" hidden="1">#REF!</definedName>
    <definedName name="_Key1" localSheetId="1" hidden="1">#REF!</definedName>
    <definedName name="_Key1" localSheetId="3" hidden="1">#REF!</definedName>
    <definedName name="_Key1" localSheetId="7" hidden="1">#REF!</definedName>
    <definedName name="_Key1" hidden="1">#REF!</definedName>
    <definedName name="_Key2" localSheetId="4" hidden="1">#REF!</definedName>
    <definedName name="_Key2" localSheetId="5" hidden="1">#REF!</definedName>
    <definedName name="_Key2" localSheetId="10" hidden="1">#REF!</definedName>
    <definedName name="_Key2" localSheetId="8" hidden="1">#REF!</definedName>
    <definedName name="_Key2" localSheetId="0" hidden="1">#REF!</definedName>
    <definedName name="_Key2" localSheetId="1" hidden="1">#REF!</definedName>
    <definedName name="_Key2" hidden="1">#REF!</definedName>
    <definedName name="_LIT1" localSheetId="4">#REF!</definedName>
    <definedName name="_LIT1" localSheetId="5">#REF!</definedName>
    <definedName name="_LIT1" localSheetId="10">#REF!</definedName>
    <definedName name="_LIT1" localSheetId="8">#REF!</definedName>
    <definedName name="_LIT1" localSheetId="0">#REF!</definedName>
    <definedName name="_LIT1" localSheetId="1">#REF!</definedName>
    <definedName name="_LIT1">#REF!</definedName>
    <definedName name="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M" localSheetId="4">#REF!</definedName>
    <definedName name="_M" localSheetId="5">#REF!</definedName>
    <definedName name="_M" localSheetId="10">#REF!</definedName>
    <definedName name="_M" localSheetId="8">#REF!</definedName>
    <definedName name="_M" localSheetId="0">#REF!</definedName>
    <definedName name="_M" localSheetId="1">#REF!</definedName>
    <definedName name="_M" localSheetId="3">#REF!</definedName>
    <definedName name="_M" localSheetId="7">#REF!</definedName>
    <definedName name="_M">#REF!</definedName>
    <definedName name="_MAR1" localSheetId="4">#REF!</definedName>
    <definedName name="_MAR1" localSheetId="5">#REF!</definedName>
    <definedName name="_MAR1" localSheetId="10">#REF!</definedName>
    <definedName name="_MAR1" localSheetId="8">#REF!</definedName>
    <definedName name="_MAR1" localSheetId="1">#REF!</definedName>
    <definedName name="_MAR1" localSheetId="3">#REF!</definedName>
    <definedName name="_MAR1" localSheetId="7">#REF!</definedName>
    <definedName name="_MAR1">#REF!</definedName>
    <definedName name="_MAR2" localSheetId="4">#REF!</definedName>
    <definedName name="_MAR2" localSheetId="5">#REF!</definedName>
    <definedName name="_MAR2" localSheetId="10">#REF!</definedName>
    <definedName name="_MAR2" localSheetId="8">#REF!</definedName>
    <definedName name="_MAR2" localSheetId="1">#REF!</definedName>
    <definedName name="_MAR2" localSheetId="3">#REF!</definedName>
    <definedName name="_MAR2" localSheetId="7">#REF!</definedName>
    <definedName name="_MAR2">#REF!</definedName>
    <definedName name="_MAR3" localSheetId="4">#REF!</definedName>
    <definedName name="_MAR3" localSheetId="5">#REF!</definedName>
    <definedName name="_MAR3" localSheetId="10">#REF!</definedName>
    <definedName name="_MAR3" localSheetId="8">#REF!</definedName>
    <definedName name="_MAR3" localSheetId="1">#REF!</definedName>
    <definedName name="_MAR3">#REF!</definedName>
    <definedName name="_MAR4" localSheetId="4">#REF!</definedName>
    <definedName name="_MAR4" localSheetId="5">#REF!</definedName>
    <definedName name="_MAR4" localSheetId="10">#REF!</definedName>
    <definedName name="_MAR4" localSheetId="8">#REF!</definedName>
    <definedName name="_MAR4" localSheetId="1">#REF!</definedName>
    <definedName name="_MAR4">#REF!</definedName>
    <definedName name="_MAR5" localSheetId="4">#REF!</definedName>
    <definedName name="_MAR5" localSheetId="5">#REF!</definedName>
    <definedName name="_MAR5" localSheetId="10">#REF!</definedName>
    <definedName name="_MAR5" localSheetId="8">#REF!</definedName>
    <definedName name="_MAR5" localSheetId="1">#REF!</definedName>
    <definedName name="_MAR5">#REF!</definedName>
    <definedName name="_MAR6" localSheetId="4">#REF!</definedName>
    <definedName name="_MAR6" localSheetId="5">#REF!</definedName>
    <definedName name="_MAR6" localSheetId="10">#REF!</definedName>
    <definedName name="_MAR6" localSheetId="8">#REF!</definedName>
    <definedName name="_MAR6" localSheetId="1">#REF!</definedName>
    <definedName name="_MAR6">#REF!</definedName>
    <definedName name="_MatMult_A" localSheetId="8" hidden="1">'[36]Fax a enviar'!#REF!</definedName>
    <definedName name="_MatMult_A" hidden="1">'[36]Fax a enviar'!#REF!</definedName>
    <definedName name="_MatMult_AxB" localSheetId="8" hidden="1">'[36]Fax a enviar'!#REF!</definedName>
    <definedName name="_MatMult_AxB" hidden="1">'[36]Fax a enviar'!#REF!</definedName>
    <definedName name="_MatMult_B" hidden="1">'[36]Fax a enviar'!#REF!</definedName>
    <definedName name="_mcv2">[37]Q2!$E$63:$AH$63</definedName>
    <definedName name="_me98" localSheetId="4">[22]Programa!#REF!</definedName>
    <definedName name="_me98" localSheetId="5">[22]Programa!#REF!</definedName>
    <definedName name="_me98" localSheetId="10">[22]Programa!#REF!</definedName>
    <definedName name="_me98" localSheetId="8">[22]Programa!#REF!</definedName>
    <definedName name="_me98" localSheetId="0">[22]Programa!#REF!</definedName>
    <definedName name="_me98" localSheetId="1">[22]Programa!#REF!</definedName>
    <definedName name="_me98" localSheetId="3">[22]Programa!#REF!</definedName>
    <definedName name="_me98" localSheetId="7">[22]Programa!#REF!</definedName>
    <definedName name="_me98">[22]Programa!#REF!</definedName>
    <definedName name="_MEX1" localSheetId="4">#REF!</definedName>
    <definedName name="_MEX1" localSheetId="5">#REF!</definedName>
    <definedName name="_MEX1" localSheetId="10">#REF!</definedName>
    <definedName name="_MEX1" localSheetId="8">#REF!</definedName>
    <definedName name="_MEX1" localSheetId="0">#REF!</definedName>
    <definedName name="_MEX1" localSheetId="1">#REF!</definedName>
    <definedName name="_MEX1" localSheetId="3">#REF!</definedName>
    <definedName name="_MEX1" localSheetId="7">#REF!</definedName>
    <definedName name="_MEX1">#REF!</definedName>
    <definedName name="_mk14" localSheetId="4">[38]NFPEntps!#REF!</definedName>
    <definedName name="_mk14" localSheetId="5">[38]NFPEntps!#REF!</definedName>
    <definedName name="_mk14" localSheetId="10">[38]NFPEntps!#REF!</definedName>
    <definedName name="_mk14" localSheetId="8">[38]NFPEntps!#REF!</definedName>
    <definedName name="_mk14" localSheetId="0">[38]NFPEntps!#REF!</definedName>
    <definedName name="_mk14" localSheetId="1">[38]NFPEntps!#REF!</definedName>
    <definedName name="_mk14" localSheetId="3">[38]NFPEntps!#REF!</definedName>
    <definedName name="_mk14" localSheetId="7">[38]NFPEntps!#REF!</definedName>
    <definedName name="_mk14">[38]NFPEntps!#REF!</definedName>
    <definedName name="_MTS2" localSheetId="8">'[39]Annual Tables'!#REF!</definedName>
    <definedName name="_MTS2" localSheetId="3">'[39]Annual Tables'!#REF!</definedName>
    <definedName name="_MTS2" localSheetId="7">'[39]Annual Tables'!#REF!</definedName>
    <definedName name="_MTS2">'[39]Annual Tables'!#REF!</definedName>
    <definedName name="_NA1" localSheetId="8">[40]raw!#REF!</definedName>
    <definedName name="_NA1" localSheetId="3">[40]raw!#REF!</definedName>
    <definedName name="_NA1" localSheetId="7">[40]raw!#REF!</definedName>
    <definedName name="_NA1">[40]raw!#REF!</definedName>
    <definedName name="_NA2" localSheetId="8">[40]raw!#REF!</definedName>
    <definedName name="_NA2" localSheetId="3">[40]raw!#REF!</definedName>
    <definedName name="_NA2" localSheetId="7">[40]raw!#REF!</definedName>
    <definedName name="_NA2">[40]raw!#REF!</definedName>
    <definedName name="_NA3" localSheetId="8">[40]raw!#REF!</definedName>
    <definedName name="_NA3" localSheetId="3">[40]raw!#REF!</definedName>
    <definedName name="_NA3" localSheetId="7">[40]raw!#REF!</definedName>
    <definedName name="_NA3">[40]raw!#REF!</definedName>
    <definedName name="_NB1">[40]raw!#REF!</definedName>
    <definedName name="_NB2">[40]raw!#REF!</definedName>
    <definedName name="_NB3" localSheetId="4">[41]raw!$A$513:$F$513</definedName>
    <definedName name="_NB3" localSheetId="5">[41]raw!$A$513:$F$513</definedName>
    <definedName name="_NB3" localSheetId="10">[41]raw!$A$513:$F$513</definedName>
    <definedName name="_NB3" localSheetId="8">[41]raw!$A$513:$F$513</definedName>
    <definedName name="_NB3" localSheetId="0">[41]raw!$A$513:$F$513</definedName>
    <definedName name="_NB3" localSheetId="1">[41]raw!$A$513:$F$513</definedName>
    <definedName name="_NB3">[41]raw!$A$513:$F$513</definedName>
    <definedName name="_NC1" localSheetId="8">[40]raw!#REF!</definedName>
    <definedName name="_NC1" localSheetId="0">[40]raw!#REF!</definedName>
    <definedName name="_NC1" localSheetId="1">[40]raw!#REF!</definedName>
    <definedName name="_NC1" localSheetId="3">[40]raw!#REF!</definedName>
    <definedName name="_NC1" localSheetId="7">[40]raw!#REF!</definedName>
    <definedName name="_NC1">[40]raw!#REF!</definedName>
    <definedName name="_NC3" localSheetId="8">[40]raw!#REF!</definedName>
    <definedName name="_NC3" localSheetId="0">[40]raw!#REF!</definedName>
    <definedName name="_NC3" localSheetId="1">[40]raw!#REF!</definedName>
    <definedName name="_NC3" localSheetId="3">[40]raw!#REF!</definedName>
    <definedName name="_NC3" localSheetId="7">[40]raw!#REF!</definedName>
    <definedName name="_NC3">[40]raw!#REF!</definedName>
    <definedName name="_NC4" localSheetId="8">[40]raw!#REF!</definedName>
    <definedName name="_NC4" localSheetId="0">[40]raw!#REF!</definedName>
    <definedName name="_NC4" localSheetId="1">[40]raw!#REF!</definedName>
    <definedName name="_NC4" localSheetId="3">[40]raw!#REF!</definedName>
    <definedName name="_NC4" localSheetId="7">[40]raw!#REF!</definedName>
    <definedName name="_NC4">[40]raw!#REF!</definedName>
    <definedName name="_npp2000" localSheetId="4">#REF!</definedName>
    <definedName name="_npp2000" localSheetId="5">#REF!</definedName>
    <definedName name="_npp2000" localSheetId="10">#REF!</definedName>
    <definedName name="_npp2000" localSheetId="8">#REF!</definedName>
    <definedName name="_npp2000" localSheetId="0">#REF!</definedName>
    <definedName name="_npp2000" localSheetId="1">#REF!</definedName>
    <definedName name="_npp2000" localSheetId="3">#REF!</definedName>
    <definedName name="_npp2000" localSheetId="7">#REF!</definedName>
    <definedName name="_npp2000">#REF!</definedName>
    <definedName name="_npp2001" localSheetId="4">#REF!</definedName>
    <definedName name="_npp2001" localSheetId="5">#REF!</definedName>
    <definedName name="_npp2001" localSheetId="10">#REF!</definedName>
    <definedName name="_npp2001" localSheetId="8">#REF!</definedName>
    <definedName name="_npp2001" localSheetId="1">#REF!</definedName>
    <definedName name="_npp2001" localSheetId="3">#REF!</definedName>
    <definedName name="_npp2001" localSheetId="7">#REF!</definedName>
    <definedName name="_npp2001">#REF!</definedName>
    <definedName name="_npp2002" localSheetId="4">#REF!</definedName>
    <definedName name="_npp2002" localSheetId="5">#REF!</definedName>
    <definedName name="_npp2002" localSheetId="10">#REF!</definedName>
    <definedName name="_npp2002" localSheetId="8">#REF!</definedName>
    <definedName name="_npp2002" localSheetId="1">#REF!</definedName>
    <definedName name="_npp2002" localSheetId="3">#REF!</definedName>
    <definedName name="_npp2002" localSheetId="7">#REF!</definedName>
    <definedName name="_npp2002">#REF!</definedName>
    <definedName name="_npp2003" localSheetId="4">#REF!</definedName>
    <definedName name="_npp2003" localSheetId="5">#REF!</definedName>
    <definedName name="_npp2003" localSheetId="10">#REF!</definedName>
    <definedName name="_npp2003" localSheetId="8">#REF!</definedName>
    <definedName name="_npp2003" localSheetId="1">#REF!</definedName>
    <definedName name="_npp2003">#REF!</definedName>
    <definedName name="_npp98" localSheetId="4">#REF!</definedName>
    <definedName name="_npp98" localSheetId="5">#REF!</definedName>
    <definedName name="_npp98" localSheetId="10">#REF!</definedName>
    <definedName name="_npp98" localSheetId="8">#REF!</definedName>
    <definedName name="_npp98" localSheetId="1">#REF!</definedName>
    <definedName name="_npp98">#REF!</definedName>
    <definedName name="_npp99" localSheetId="4">#REF!</definedName>
    <definedName name="_npp99" localSheetId="5">#REF!</definedName>
    <definedName name="_npp99" localSheetId="10">#REF!</definedName>
    <definedName name="_npp99" localSheetId="8">#REF!</definedName>
    <definedName name="_npp99" localSheetId="1">#REF!</definedName>
    <definedName name="_npp99">#REF!</definedName>
    <definedName name="_ORC98" localSheetId="4">#REF!</definedName>
    <definedName name="_ORC98" localSheetId="5">#REF!</definedName>
    <definedName name="_ORC98" localSheetId="10">#REF!</definedName>
    <definedName name="_ORC98" localSheetId="8">#REF!</definedName>
    <definedName name="_ORC98" localSheetId="1">#REF!</definedName>
    <definedName name="_ORC98">#REF!</definedName>
    <definedName name="_Order1" localSheetId="0" hidden="1">255</definedName>
    <definedName name="_Order1" localSheetId="1" hidden="1">255</definedName>
    <definedName name="_Order1" hidden="1">255</definedName>
    <definedName name="_Order2" hidden="1">255</definedName>
    <definedName name="_os1">#N/A</definedName>
    <definedName name="_P" localSheetId="4">#REF!</definedName>
    <definedName name="_P" localSheetId="5">#REF!</definedName>
    <definedName name="_P" localSheetId="10">#REF!</definedName>
    <definedName name="_P" localSheetId="8">#REF!</definedName>
    <definedName name="_P" localSheetId="0">#REF!</definedName>
    <definedName name="_P" localSheetId="1">#REF!</definedName>
    <definedName name="_P" localSheetId="3">#REF!</definedName>
    <definedName name="_P" localSheetId="7">#REF!</definedName>
    <definedName name="_P">#REF!</definedName>
    <definedName name="_PAG2" localSheetId="8">[39]Index!#REF!</definedName>
    <definedName name="_PAG2" localSheetId="0">[39]Index!#REF!</definedName>
    <definedName name="_PAG2" localSheetId="1">[39]Index!#REF!</definedName>
    <definedName name="_PAG2" localSheetId="7">[39]Index!#REF!</definedName>
    <definedName name="_PAG2">[39]Index!#REF!</definedName>
    <definedName name="_PAG3" localSheetId="0">[39]Index!#REF!</definedName>
    <definedName name="_PAG3" localSheetId="1">[39]Index!#REF!</definedName>
    <definedName name="_PAG3">[39]Index!#REF!</definedName>
    <definedName name="_PAG4">[39]Index!#REF!</definedName>
    <definedName name="_PAG5">[39]Index!#REF!</definedName>
    <definedName name="_PAG6">[39]Index!#REF!</definedName>
    <definedName name="_PAG7" localSheetId="4">#REF!</definedName>
    <definedName name="_PAG7" localSheetId="5">#REF!</definedName>
    <definedName name="_PAG7" localSheetId="10">#REF!</definedName>
    <definedName name="_PAG7" localSheetId="8">#REF!</definedName>
    <definedName name="_PAG7" localSheetId="0">#REF!</definedName>
    <definedName name="_PAG7" localSheetId="1">#REF!</definedName>
    <definedName name="_PAG7" localSheetId="3">#REF!</definedName>
    <definedName name="_PAG7" localSheetId="7">#REF!</definedName>
    <definedName name="_PAG7">#REF!</definedName>
    <definedName name="_Parse_Out" localSheetId="4" hidden="1">#REF!</definedName>
    <definedName name="_Parse_Out" localSheetId="5" hidden="1">#REF!</definedName>
    <definedName name="_Parse_Out" localSheetId="10" hidden="1">#REF!</definedName>
    <definedName name="_Parse_Out" localSheetId="8" hidden="1">#REF!</definedName>
    <definedName name="_Parse_Out" localSheetId="0" hidden="1">#REF!</definedName>
    <definedName name="_Parse_Out" localSheetId="1" hidden="1">#REF!</definedName>
    <definedName name="_Parse_Out" localSheetId="3" hidden="1">#REF!</definedName>
    <definedName name="_Parse_Out" localSheetId="7" hidden="1">#REF!</definedName>
    <definedName name="_Parse_Out" hidden="1">#REF!</definedName>
    <definedName name="_pib2000" localSheetId="4">#REF!</definedName>
    <definedName name="_pib2000" localSheetId="5">#REF!</definedName>
    <definedName name="_pib2000" localSheetId="10">#REF!</definedName>
    <definedName name="_pib2000" localSheetId="8">#REF!</definedName>
    <definedName name="_pib2000" localSheetId="1">#REF!</definedName>
    <definedName name="_pib2000" localSheetId="3">#REF!</definedName>
    <definedName name="_pib2000" localSheetId="7">#REF!</definedName>
    <definedName name="_pib2000">#REF!</definedName>
    <definedName name="_pib2001" localSheetId="4">#REF!</definedName>
    <definedName name="_pib2001" localSheetId="5">#REF!</definedName>
    <definedName name="_pib2001" localSheetId="10">#REF!</definedName>
    <definedName name="_pib2001" localSheetId="8">#REF!</definedName>
    <definedName name="_pib2001" localSheetId="1">#REF!</definedName>
    <definedName name="_pib2001">#REF!</definedName>
    <definedName name="_pib2002" localSheetId="4">#REF!</definedName>
    <definedName name="_pib2002" localSheetId="5">#REF!</definedName>
    <definedName name="_pib2002" localSheetId="10">#REF!</definedName>
    <definedName name="_pib2002" localSheetId="8">#REF!</definedName>
    <definedName name="_pib2002" localSheetId="1">#REF!</definedName>
    <definedName name="_pib2002">#REF!</definedName>
    <definedName name="_pib2003" localSheetId="4">#REF!</definedName>
    <definedName name="_pib2003" localSheetId="5">#REF!</definedName>
    <definedName name="_pib2003" localSheetId="10">#REF!</definedName>
    <definedName name="_pib2003" localSheetId="8">#REF!</definedName>
    <definedName name="_pib2003" localSheetId="1">#REF!</definedName>
    <definedName name="_pib2003">#REF!</definedName>
    <definedName name="_pib98" localSheetId="4">[22]Programa!#REF!</definedName>
    <definedName name="_pib98" localSheetId="5">[22]Programa!#REF!</definedName>
    <definedName name="_pib98" localSheetId="10">[22]Programa!#REF!</definedName>
    <definedName name="_pib98" localSheetId="8">[22]Programa!#REF!</definedName>
    <definedName name="_pib98" localSheetId="0">[22]Programa!#REF!</definedName>
    <definedName name="_pib98" localSheetId="1">[22]Programa!#REF!</definedName>
    <definedName name="_pib98">[22]Programa!#REF!</definedName>
    <definedName name="_pib99" localSheetId="4">#REF!</definedName>
    <definedName name="_pib99" localSheetId="5">#REF!</definedName>
    <definedName name="_pib99" localSheetId="10">#REF!</definedName>
    <definedName name="_pib99" localSheetId="8">#REF!</definedName>
    <definedName name="_pib99" localSheetId="0">#REF!</definedName>
    <definedName name="_pib99" localSheetId="1">#REF!</definedName>
    <definedName name="_pib99" localSheetId="3">#REF!</definedName>
    <definedName name="_pib99" localSheetId="7">#REF!</definedName>
    <definedName name="_pib99">#REF!</definedName>
    <definedName name="_POR96" localSheetId="4">#REF!</definedName>
    <definedName name="_POR96" localSheetId="5">#REF!</definedName>
    <definedName name="_POR96" localSheetId="10">#REF!</definedName>
    <definedName name="_POR96" localSheetId="8">#REF!</definedName>
    <definedName name="_POR96" localSheetId="1">#REF!</definedName>
    <definedName name="_POR96" localSheetId="3">#REF!</definedName>
    <definedName name="_POR96" localSheetId="7">#REF!</definedName>
    <definedName name="_POR96">#REF!</definedName>
    <definedName name="_PRN96" localSheetId="4">#REF!</definedName>
    <definedName name="_PRN96" localSheetId="5">#REF!</definedName>
    <definedName name="_PRN96" localSheetId="10">#REF!</definedName>
    <definedName name="_PRN96" localSheetId="8">#REF!</definedName>
    <definedName name="_PRN96" localSheetId="1">#REF!</definedName>
    <definedName name="_PRN96" localSheetId="3">#REF!</definedName>
    <definedName name="_PRN96" localSheetId="7">#REF!</definedName>
    <definedName name="_PRN96">#REF!</definedName>
    <definedName name="_PTA1" localSheetId="4">#REF!</definedName>
    <definedName name="_PTA1" localSheetId="5">#REF!</definedName>
    <definedName name="_PTA1" localSheetId="10">#REF!</definedName>
    <definedName name="_PTA1" localSheetId="8">#REF!</definedName>
    <definedName name="_PTA1" localSheetId="0">#REF!</definedName>
    <definedName name="_PTA1" localSheetId="1">#REF!</definedName>
    <definedName name="_PTA1">#REF!</definedName>
    <definedName name="_qV196" localSheetId="8">[30]QNEWLOR!#REF!</definedName>
    <definedName name="_qV196">[30]QNEWLOR!#REF!</definedName>
    <definedName name="_red42" localSheetId="4">'[42]RED Table 41'!$A$7:$I$7</definedName>
    <definedName name="_red42" localSheetId="5">'[42]RED Table 41'!$A$7:$I$7</definedName>
    <definedName name="_red42" localSheetId="10">'[42]RED Table 41'!$A$7:$I$7</definedName>
    <definedName name="_red42" localSheetId="8">'[42]RED Table 41'!$A$7:$I$7</definedName>
    <definedName name="_red42" localSheetId="0">'[42]RED Table 41'!$A$7:$I$7</definedName>
    <definedName name="_red42" localSheetId="1">'[42]RED Table 41'!$A$7:$I$7</definedName>
    <definedName name="_red42">'[42]RED Table 41'!$A$7:$I$7</definedName>
    <definedName name="_ref2" localSheetId="4">#REF!</definedName>
    <definedName name="_ref2" localSheetId="5">#REF!</definedName>
    <definedName name="_ref2" localSheetId="10">#REF!</definedName>
    <definedName name="_ref2" localSheetId="8">#REF!</definedName>
    <definedName name="_ref2" localSheetId="0">#REF!</definedName>
    <definedName name="_ref2" localSheetId="1">#REF!</definedName>
    <definedName name="_ref2" localSheetId="3">#REF!</definedName>
    <definedName name="_ref2" localSheetId="7">#REF!</definedName>
    <definedName name="_ref2">#REF!</definedName>
    <definedName name="_Regression_Int" hidden="1">1</definedName>
    <definedName name="_Regression_Out" localSheetId="4" hidden="1">#REF!</definedName>
    <definedName name="_Regression_Out" localSheetId="5" hidden="1">#REF!</definedName>
    <definedName name="_Regression_Out" localSheetId="10" hidden="1">#REF!</definedName>
    <definedName name="_Regression_Out" localSheetId="8" hidden="1">#REF!</definedName>
    <definedName name="_Regression_Out" localSheetId="0" hidden="1">#REF!</definedName>
    <definedName name="_Regression_Out" localSheetId="1" hidden="1">#REF!</definedName>
    <definedName name="_Regression_Out" localSheetId="3" hidden="1">#REF!</definedName>
    <definedName name="_Regression_Out" localSheetId="7" hidden="1">#REF!</definedName>
    <definedName name="_Regression_Out" hidden="1">#REF!</definedName>
    <definedName name="_Regression_X" localSheetId="4" hidden="1">#REF!</definedName>
    <definedName name="_Regression_X" localSheetId="5" hidden="1">#REF!</definedName>
    <definedName name="_Regression_X" localSheetId="10" hidden="1">#REF!</definedName>
    <definedName name="_Regression_X" localSheetId="8" hidden="1">#REF!</definedName>
    <definedName name="_Regression_X" localSheetId="0" hidden="1">#REF!</definedName>
    <definedName name="_Regression_X" localSheetId="1" hidden="1">#REF!</definedName>
    <definedName name="_Regression_X" localSheetId="3" hidden="1">#REF!</definedName>
    <definedName name="_Regression_X" localSheetId="7" hidden="1">#REF!</definedName>
    <definedName name="_Regression_X" hidden="1">#REF!</definedName>
    <definedName name="_Regression_Y" localSheetId="4" hidden="1">#REF!</definedName>
    <definedName name="_Regression_Y" localSheetId="5" hidden="1">#REF!</definedName>
    <definedName name="_Regression_Y" localSheetId="10" hidden="1">#REF!</definedName>
    <definedName name="_Regression_Y" localSheetId="8" hidden="1">#REF!</definedName>
    <definedName name="_Regression_Y" localSheetId="0" hidden="1">#REF!</definedName>
    <definedName name="_Regression_Y" localSheetId="1" hidden="1">#REF!</definedName>
    <definedName name="_Regression_Y" localSheetId="3" hidden="1">#REF!</definedName>
    <definedName name="_Regression_Y" localSheetId="7" hidden="1">#REF!</definedName>
    <definedName name="_Regression_Y" hidden="1">#REF!</definedName>
    <definedName name="_RES2" localSheetId="8">[31]RES!#REF!</definedName>
    <definedName name="_RES2" localSheetId="3">[31]RES!#REF!</definedName>
    <definedName name="_RES2" localSheetId="7">[31]RES!#REF!</definedName>
    <definedName name="_RES2">[31]RES!#REF!</definedName>
    <definedName name="_rge1" localSheetId="4">#REF!</definedName>
    <definedName name="_rge1" localSheetId="5">#REF!</definedName>
    <definedName name="_rge1" localSheetId="10">#REF!</definedName>
    <definedName name="_rge1" localSheetId="8">#REF!</definedName>
    <definedName name="_rge1" localSheetId="0">#REF!</definedName>
    <definedName name="_rge1" localSheetId="1">#REF!</definedName>
    <definedName name="_rge1" localSheetId="3">#REF!</definedName>
    <definedName name="_rge1" localSheetId="7">#REF!</definedName>
    <definedName name="_rge1">#REF!</definedName>
    <definedName name="_ROS1">#N/A</definedName>
    <definedName name="_ROS2">#N/A</definedName>
    <definedName name="_ROS3">#N/A</definedName>
    <definedName name="_ROS4">#N/A</definedName>
    <definedName name="_SAR1" localSheetId="4">#REF!</definedName>
    <definedName name="_SAR1" localSheetId="5">#REF!</definedName>
    <definedName name="_SAR1" localSheetId="10">#REF!</definedName>
    <definedName name="_SAR1" localSheetId="8">#REF!</definedName>
    <definedName name="_SAR1" localSheetId="0">#REF!</definedName>
    <definedName name="_SAR1" localSheetId="1">#REF!</definedName>
    <definedName name="_SAR1" localSheetId="3">#REF!</definedName>
    <definedName name="_SAR1" localSheetId="7">#REF!</definedName>
    <definedName name="_SAR1">#REF!</definedName>
    <definedName name="_sei2" localSheetId="4">#REF!</definedName>
    <definedName name="_sei2" localSheetId="5">#REF!</definedName>
    <definedName name="_sei2" localSheetId="10">#REF!</definedName>
    <definedName name="_sei2" localSheetId="8">#REF!</definedName>
    <definedName name="_sei2" localSheetId="1">#REF!</definedName>
    <definedName name="_sei2" localSheetId="3">#REF!</definedName>
    <definedName name="_sei2" localSheetId="7">#REF!</definedName>
    <definedName name="_sei2">#REF!</definedName>
    <definedName name="_sei98" localSheetId="4">#REF!</definedName>
    <definedName name="_sei98" localSheetId="5">#REF!</definedName>
    <definedName name="_sei98" localSheetId="10">#REF!</definedName>
    <definedName name="_sei98" localSheetId="8">#REF!</definedName>
    <definedName name="_sei98" localSheetId="1">#REF!</definedName>
    <definedName name="_sei98" localSheetId="3">#REF!</definedName>
    <definedName name="_sei98" localSheetId="7">#REF!</definedName>
    <definedName name="_sei98">#REF!</definedName>
    <definedName name="_Sort" localSheetId="4" hidden="1">#REF!</definedName>
    <definedName name="_Sort" localSheetId="5" hidden="1">#REF!</definedName>
    <definedName name="_Sort" localSheetId="10" hidden="1">#REF!</definedName>
    <definedName name="_Sort" localSheetId="8" hidden="1">#REF!</definedName>
    <definedName name="_Sort" localSheetId="0" hidden="1">#REF!</definedName>
    <definedName name="_Sort" localSheetId="1" hidden="1">#REF!</definedName>
    <definedName name="_Sort" hidden="1">#REF!</definedName>
    <definedName name="_SRN96" localSheetId="4">#REF!</definedName>
    <definedName name="_SRN96" localSheetId="5">#REF!</definedName>
    <definedName name="_SRN96" localSheetId="10">#REF!</definedName>
    <definedName name="_SRN96" localSheetId="8">#REF!</definedName>
    <definedName name="_SRN96" localSheetId="1">#REF!</definedName>
    <definedName name="_SRN96">#REF!</definedName>
    <definedName name="_SRT11" localSheetId="13" hidden="1">{"Minpmon",#N/A,FALSE,"Monthinput"}</definedName>
    <definedName name="_SRT11" localSheetId="14" hidden="1">{"Minpmon",#N/A,FALSE,"Monthinput"}</definedName>
    <definedName name="_SRT11" localSheetId="15" hidden="1">{"Minpmon",#N/A,FALSE,"Monthinput"}</definedName>
    <definedName name="_SRT11" localSheetId="16" hidden="1">{"Minpmon",#N/A,FALSE,"Monthinput"}</definedName>
    <definedName name="_SRT11" localSheetId="2" hidden="1">{"Minpmon",#N/A,FALSE,"Monthinput"}</definedName>
    <definedName name="_SRT11" localSheetId="4" hidden="1">{"Minpmon",#N/A,FALSE,"Monthinput"}</definedName>
    <definedName name="_SRT11" localSheetId="5" hidden="1">{"Minpmon",#N/A,FALSE,"Monthinput"}</definedName>
    <definedName name="_SRT11" localSheetId="9" hidden="1">{"Minpmon",#N/A,FALSE,"Monthinput"}</definedName>
    <definedName name="_SRT11" localSheetId="10" hidden="1">{"Minpmon",#N/A,FALSE,"Monthinput"}</definedName>
    <definedName name="_SRT11" localSheetId="8" hidden="1">{"Minpmon",#N/A,FALSE,"Monthinput"}</definedName>
    <definedName name="_SRT11" localSheetId="0" hidden="1">{"Minpmon",#N/A,FALSE,"Monthinput"}</definedName>
    <definedName name="_SRT11" localSheetId="1" hidden="1">{"Minpmon",#N/A,FALSE,"Monthinput"}</definedName>
    <definedName name="_SRT11" localSheetId="3" hidden="1">{"Minpmon",#N/A,FALSE,"Monthinput"}</definedName>
    <definedName name="_SRT11" localSheetId="7" hidden="1">{"Minpmon",#N/A,FALSE,"Monthinput"}</definedName>
    <definedName name="_SRT11" localSheetId="12" hidden="1">{"Minpmon",#N/A,FALSE,"Monthinput"}</definedName>
    <definedName name="_SRT11" hidden="1">{"Minpmon",#N/A,FALSE,"Monthinput"}</definedName>
    <definedName name="_SRT111" localSheetId="13" hidden="1">{"Minpmon",#N/A,FALSE,"Monthinput"}</definedName>
    <definedName name="_SRT111" localSheetId="14" hidden="1">{"Minpmon",#N/A,FALSE,"Monthinput"}</definedName>
    <definedName name="_SRT111" localSheetId="15" hidden="1">{"Minpmon",#N/A,FALSE,"Monthinput"}</definedName>
    <definedName name="_SRT111" localSheetId="16" hidden="1">{"Minpmon",#N/A,FALSE,"Monthinput"}</definedName>
    <definedName name="_SRT111" localSheetId="2" hidden="1">{"Minpmon",#N/A,FALSE,"Monthinput"}</definedName>
    <definedName name="_SRT111" localSheetId="4" hidden="1">{"Minpmon",#N/A,FALSE,"Monthinput"}</definedName>
    <definedName name="_SRT111" localSheetId="5" hidden="1">{"Minpmon",#N/A,FALSE,"Monthinput"}</definedName>
    <definedName name="_SRT111" localSheetId="9" hidden="1">{"Minpmon",#N/A,FALSE,"Monthinput"}</definedName>
    <definedName name="_SRT111" localSheetId="10" hidden="1">{"Minpmon",#N/A,FALSE,"Monthinput"}</definedName>
    <definedName name="_SRT111" localSheetId="8" hidden="1">{"Minpmon",#N/A,FALSE,"Monthinput"}</definedName>
    <definedName name="_SRT111" localSheetId="0" hidden="1">{"Minpmon",#N/A,FALSE,"Monthinput"}</definedName>
    <definedName name="_SRT111" localSheetId="1" hidden="1">{"Minpmon",#N/A,FALSE,"Monthinput"}</definedName>
    <definedName name="_SRT111" localSheetId="3" hidden="1">{"Minpmon",#N/A,FALSE,"Monthinput"}</definedName>
    <definedName name="_SRT111" localSheetId="7" hidden="1">{"Minpmon",#N/A,FALSE,"Monthinput"}</definedName>
    <definedName name="_SRT111" localSheetId="12" hidden="1">{"Minpmon",#N/A,FALSE,"Monthinput"}</definedName>
    <definedName name="_SRT111" hidden="1">{"Minpmon",#N/A,FALSE,"Monthinput"}</definedName>
    <definedName name="_SUM2" localSheetId="4">#REF!</definedName>
    <definedName name="_SUM2" localSheetId="5">#REF!</definedName>
    <definedName name="_SUM2" localSheetId="10">#REF!</definedName>
    <definedName name="_SUM2" localSheetId="8">#REF!</definedName>
    <definedName name="_SUM2" localSheetId="0">#REF!</definedName>
    <definedName name="_SUM2" localSheetId="1">#REF!</definedName>
    <definedName name="_SUM2" localSheetId="3">#REF!</definedName>
    <definedName name="_SUM2" localSheetId="7">#REF!</definedName>
    <definedName name="_SUM2">#REF!</definedName>
    <definedName name="_t7">[43]R7!$A$1:$G$31</definedName>
    <definedName name="_TAB1" localSheetId="4">#REF!</definedName>
    <definedName name="_TAB1" localSheetId="5">#REF!</definedName>
    <definedName name="_TAB1" localSheetId="10">#REF!</definedName>
    <definedName name="_TAB1" localSheetId="8">#REF!</definedName>
    <definedName name="_TAB1" localSheetId="0">#REF!</definedName>
    <definedName name="_TAB1" localSheetId="1">#REF!</definedName>
    <definedName name="_TAB1" localSheetId="3">#REF!</definedName>
    <definedName name="_TAB1" localSheetId="7">#REF!</definedName>
    <definedName name="_TAB1">#REF!</definedName>
    <definedName name="_TAB10" localSheetId="8">[44]TC!#REF!</definedName>
    <definedName name="_TAB10" localSheetId="0">[44]TC!#REF!</definedName>
    <definedName name="_TAB10" localSheetId="1">[44]TC!#REF!</definedName>
    <definedName name="_TAB10" localSheetId="7">[44]TC!#REF!</definedName>
    <definedName name="_TAB10">[44]TC!#REF!</definedName>
    <definedName name="_TAB11" localSheetId="0">[44]TC!#REF!</definedName>
    <definedName name="_TAB11" localSheetId="1">[44]TC!#REF!</definedName>
    <definedName name="_TAB11">[44]TC!#REF!</definedName>
    <definedName name="_TAB12" localSheetId="4">#REF!</definedName>
    <definedName name="_TAB12" localSheetId="5">#REF!</definedName>
    <definedName name="_TAB12" localSheetId="10">#REF!</definedName>
    <definedName name="_TAB12" localSheetId="8">#REF!</definedName>
    <definedName name="_TAB12" localSheetId="0">#REF!</definedName>
    <definedName name="_TAB12" localSheetId="1">#REF!</definedName>
    <definedName name="_TAB12" localSheetId="3">#REF!</definedName>
    <definedName name="_TAB12" localSheetId="7">#REF!</definedName>
    <definedName name="_TAB12">#REF!</definedName>
    <definedName name="_TAB13" localSheetId="8">[44]TC!#REF!</definedName>
    <definedName name="_TAB13" localSheetId="0">#REF!</definedName>
    <definedName name="_TAB13" localSheetId="1">#REF!</definedName>
    <definedName name="_TAB13" localSheetId="7">[44]TC!#REF!</definedName>
    <definedName name="_TAB13">[44]TC!#REF!</definedName>
    <definedName name="_TAB16" localSheetId="0">[44]Null1!#REF!</definedName>
    <definedName name="_TAB16" localSheetId="1">[44]Null1!#REF!</definedName>
    <definedName name="_TAB16">[44]Null1!#REF!</definedName>
    <definedName name="_TAB18" localSheetId="0">[44]TC!#REF!</definedName>
    <definedName name="_TAB18" localSheetId="1">[44]TC!#REF!</definedName>
    <definedName name="_TAB18">[44]TC!#REF!</definedName>
    <definedName name="_Tab19" localSheetId="4">#REF!</definedName>
    <definedName name="_Tab19" localSheetId="5">#REF!</definedName>
    <definedName name="_Tab19" localSheetId="10">#REF!</definedName>
    <definedName name="_Tab19" localSheetId="8">#REF!</definedName>
    <definedName name="_Tab19" localSheetId="0">#REF!</definedName>
    <definedName name="_Tab19" localSheetId="1">#REF!</definedName>
    <definedName name="_Tab19" localSheetId="3">#REF!</definedName>
    <definedName name="_Tab19" localSheetId="7">#REF!</definedName>
    <definedName name="_Tab19">#REF!</definedName>
    <definedName name="_Tab2" localSheetId="4">#REF!</definedName>
    <definedName name="_Tab2" localSheetId="5">#REF!</definedName>
    <definedName name="_Tab2" localSheetId="10">#REF!</definedName>
    <definedName name="_Tab2" localSheetId="8">#REF!</definedName>
    <definedName name="_Tab2" localSheetId="1">#REF!</definedName>
    <definedName name="_Tab2" localSheetId="3">#REF!</definedName>
    <definedName name="_Tab2" localSheetId="7">#REF!</definedName>
    <definedName name="_Tab2">#REF!</definedName>
    <definedName name="_Tab20" localSheetId="4">#REF!</definedName>
    <definedName name="_Tab20" localSheetId="5">#REF!</definedName>
    <definedName name="_Tab20" localSheetId="10">#REF!</definedName>
    <definedName name="_Tab20" localSheetId="8">#REF!</definedName>
    <definedName name="_Tab20" localSheetId="1">#REF!</definedName>
    <definedName name="_Tab20" localSheetId="3">#REF!</definedName>
    <definedName name="_Tab20" localSheetId="7">#REF!</definedName>
    <definedName name="_Tab20">#REF!</definedName>
    <definedName name="_Tab21" localSheetId="4">#REF!</definedName>
    <definedName name="_Tab21" localSheetId="5">#REF!</definedName>
    <definedName name="_Tab21" localSheetId="10">#REF!</definedName>
    <definedName name="_Tab21" localSheetId="8">#REF!</definedName>
    <definedName name="_Tab21" localSheetId="1">#REF!</definedName>
    <definedName name="_Tab21">#REF!</definedName>
    <definedName name="_Tab22" localSheetId="4">#REF!</definedName>
    <definedName name="_Tab22" localSheetId="5">#REF!</definedName>
    <definedName name="_Tab22" localSheetId="10">#REF!</definedName>
    <definedName name="_Tab22" localSheetId="8">#REF!</definedName>
    <definedName name="_Tab22" localSheetId="1">#REF!</definedName>
    <definedName name="_Tab22">#REF!</definedName>
    <definedName name="_Tab23" localSheetId="4">#REF!</definedName>
    <definedName name="_Tab23" localSheetId="5">#REF!</definedName>
    <definedName name="_Tab23" localSheetId="10">#REF!</definedName>
    <definedName name="_Tab23" localSheetId="8">#REF!</definedName>
    <definedName name="_Tab23" localSheetId="1">#REF!</definedName>
    <definedName name="_Tab23">#REF!</definedName>
    <definedName name="_Tab24" localSheetId="4">#REF!</definedName>
    <definedName name="_Tab24" localSheetId="5">#REF!</definedName>
    <definedName name="_Tab24" localSheetId="10">#REF!</definedName>
    <definedName name="_Tab24" localSheetId="8">#REF!</definedName>
    <definedName name="_Tab24" localSheetId="1">#REF!</definedName>
    <definedName name="_Tab24">#REF!</definedName>
    <definedName name="_Tab26" localSheetId="4">#REF!</definedName>
    <definedName name="_Tab26" localSheetId="5">#REF!</definedName>
    <definedName name="_Tab26" localSheetId="10">#REF!</definedName>
    <definedName name="_Tab26" localSheetId="8">#REF!</definedName>
    <definedName name="_Tab26" localSheetId="1">#REF!</definedName>
    <definedName name="_Tab26">#REF!</definedName>
    <definedName name="_Tab27" localSheetId="4">#REF!</definedName>
    <definedName name="_Tab27" localSheetId="5">#REF!</definedName>
    <definedName name="_Tab27" localSheetId="10">#REF!</definedName>
    <definedName name="_Tab27" localSheetId="8">#REF!</definedName>
    <definedName name="_Tab27" localSheetId="1">#REF!</definedName>
    <definedName name="_Tab27">#REF!</definedName>
    <definedName name="_Tab28" localSheetId="4">#REF!</definedName>
    <definedName name="_Tab28" localSheetId="5">#REF!</definedName>
    <definedName name="_Tab28" localSheetId="10">#REF!</definedName>
    <definedName name="_Tab28" localSheetId="8">#REF!</definedName>
    <definedName name="_Tab28" localSheetId="1">#REF!</definedName>
    <definedName name="_Tab28">#REF!</definedName>
    <definedName name="_Tab29" localSheetId="4">#REF!</definedName>
    <definedName name="_Tab29" localSheetId="5">#REF!</definedName>
    <definedName name="_Tab29" localSheetId="10">#REF!</definedName>
    <definedName name="_Tab29" localSheetId="8">#REF!</definedName>
    <definedName name="_Tab29" localSheetId="1">#REF!</definedName>
    <definedName name="_Tab29">#REF!</definedName>
    <definedName name="_TAB3" localSheetId="8">[44]TC!#REF!</definedName>
    <definedName name="_TAB3">[44]TC!#REF!</definedName>
    <definedName name="_Tab30" localSheetId="4">#REF!</definedName>
    <definedName name="_Tab30" localSheetId="5">#REF!</definedName>
    <definedName name="_Tab30" localSheetId="10">#REF!</definedName>
    <definedName name="_Tab30" localSheetId="8">#REF!</definedName>
    <definedName name="_Tab30" localSheetId="0">#REF!</definedName>
    <definedName name="_Tab30" localSheetId="1">#REF!</definedName>
    <definedName name="_Tab30" localSheetId="3">#REF!</definedName>
    <definedName name="_Tab30" localSheetId="7">#REF!</definedName>
    <definedName name="_Tab30">#REF!</definedName>
    <definedName name="_Tab31" localSheetId="4">#REF!</definedName>
    <definedName name="_Tab31" localSheetId="5">#REF!</definedName>
    <definedName name="_Tab31" localSheetId="10">#REF!</definedName>
    <definedName name="_Tab31" localSheetId="8">#REF!</definedName>
    <definedName name="_Tab31" localSheetId="1">#REF!</definedName>
    <definedName name="_Tab31" localSheetId="3">#REF!</definedName>
    <definedName name="_Tab31" localSheetId="7">#REF!</definedName>
    <definedName name="_Tab31">#REF!</definedName>
    <definedName name="_Tab32" localSheetId="4">#REF!</definedName>
    <definedName name="_Tab32" localSheetId="5">#REF!</definedName>
    <definedName name="_Tab32" localSheetId="10">#REF!</definedName>
    <definedName name="_Tab32" localSheetId="8">#REF!</definedName>
    <definedName name="_Tab32" localSheetId="1">#REF!</definedName>
    <definedName name="_Tab32" localSheetId="3">#REF!</definedName>
    <definedName name="_Tab32" localSheetId="7">#REF!</definedName>
    <definedName name="_Tab32">#REF!</definedName>
    <definedName name="_Tab33" localSheetId="4">#REF!</definedName>
    <definedName name="_Tab33" localSheetId="5">#REF!</definedName>
    <definedName name="_Tab33" localSheetId="10">#REF!</definedName>
    <definedName name="_Tab33" localSheetId="8">#REF!</definedName>
    <definedName name="_Tab33" localSheetId="1">#REF!</definedName>
    <definedName name="_Tab33">#REF!</definedName>
    <definedName name="_Tab34" localSheetId="4">#REF!</definedName>
    <definedName name="_Tab34" localSheetId="5">#REF!</definedName>
    <definedName name="_Tab34" localSheetId="10">#REF!</definedName>
    <definedName name="_Tab34" localSheetId="8">#REF!</definedName>
    <definedName name="_Tab34" localSheetId="1">#REF!</definedName>
    <definedName name="_Tab34">#REF!</definedName>
    <definedName name="_Tab35" localSheetId="4">#REF!</definedName>
    <definedName name="_Tab35" localSheetId="5">#REF!</definedName>
    <definedName name="_Tab35" localSheetId="10">#REF!</definedName>
    <definedName name="_Tab35" localSheetId="8">#REF!</definedName>
    <definedName name="_Tab35" localSheetId="1">#REF!</definedName>
    <definedName name="_Tab35">#REF!</definedName>
    <definedName name="_Tab36" localSheetId="4">#REF!</definedName>
    <definedName name="_Tab36" localSheetId="5">#REF!</definedName>
    <definedName name="_Tab36" localSheetId="10">#REF!</definedName>
    <definedName name="_Tab36" localSheetId="8">#REF!</definedName>
    <definedName name="_Tab36" localSheetId="1">#REF!</definedName>
    <definedName name="_Tab36">#REF!</definedName>
    <definedName name="_Tab37" localSheetId="4">#REF!</definedName>
    <definedName name="_Tab37" localSheetId="5">#REF!</definedName>
    <definedName name="_Tab37" localSheetId="10">#REF!</definedName>
    <definedName name="_Tab37" localSheetId="8">#REF!</definedName>
    <definedName name="_Tab37" localSheetId="1">#REF!</definedName>
    <definedName name="_Tab37">#REF!</definedName>
    <definedName name="_Tab38" localSheetId="4">#REF!</definedName>
    <definedName name="_Tab38" localSheetId="5">#REF!</definedName>
    <definedName name="_Tab38" localSheetId="10">#REF!</definedName>
    <definedName name="_Tab38" localSheetId="8">#REF!</definedName>
    <definedName name="_Tab38" localSheetId="1">#REF!</definedName>
    <definedName name="_Tab38">#REF!</definedName>
    <definedName name="_Tab39" localSheetId="4">#REF!</definedName>
    <definedName name="_Tab39" localSheetId="5">#REF!</definedName>
    <definedName name="_Tab39" localSheetId="10">#REF!</definedName>
    <definedName name="_Tab39" localSheetId="8">#REF!</definedName>
    <definedName name="_Tab39" localSheetId="1">#REF!</definedName>
    <definedName name="_Tab39">#REF!</definedName>
    <definedName name="_tAB4">'[45]shared data'!$A$1:$G$71</definedName>
    <definedName name="_Tab40" localSheetId="4">#REF!</definedName>
    <definedName name="_Tab40" localSheetId="5">#REF!</definedName>
    <definedName name="_Tab40" localSheetId="10">#REF!</definedName>
    <definedName name="_Tab40" localSheetId="8">#REF!</definedName>
    <definedName name="_Tab40" localSheetId="0">#REF!</definedName>
    <definedName name="_Tab40" localSheetId="1">#REF!</definedName>
    <definedName name="_Tab40" localSheetId="3">#REF!</definedName>
    <definedName name="_Tab40" localSheetId="7">#REF!</definedName>
    <definedName name="_Tab40">#REF!</definedName>
    <definedName name="_tab41" localSheetId="4">#REF!</definedName>
    <definedName name="_tab41" localSheetId="5">#REF!</definedName>
    <definedName name="_tab41" localSheetId="10">#REF!</definedName>
    <definedName name="_tab41" localSheetId="8">#REF!</definedName>
    <definedName name="_tab41" localSheetId="1">#REF!</definedName>
    <definedName name="_tab41" localSheetId="3">#REF!</definedName>
    <definedName name="_tab41" localSheetId="7">#REF!</definedName>
    <definedName name="_tab41">#REF!</definedName>
    <definedName name="_TAB5" localSheetId="8">[44]TC!#REF!</definedName>
    <definedName name="_TAB5" localSheetId="3">[44]TC!#REF!</definedName>
    <definedName name="_TAB5" localSheetId="7">[44]TC!#REF!</definedName>
    <definedName name="_TAB5">[44]TC!#REF!</definedName>
    <definedName name="_TAB6" localSheetId="8">[44]TC!#REF!</definedName>
    <definedName name="_TAB6" localSheetId="3">[44]TC!#REF!</definedName>
    <definedName name="_TAB6" localSheetId="7">[44]TC!#REF!</definedName>
    <definedName name="_TAB6">[44]TC!#REF!</definedName>
    <definedName name="_TAB7" localSheetId="4">#REF!</definedName>
    <definedName name="_TAB7" localSheetId="5">#REF!</definedName>
    <definedName name="_TAB7" localSheetId="10">#REF!</definedName>
    <definedName name="_TAB7" localSheetId="8">#REF!</definedName>
    <definedName name="_TAB7" localSheetId="0">#REF!</definedName>
    <definedName name="_TAB7" localSheetId="1">#REF!</definedName>
    <definedName name="_TAB7" localSheetId="3">#REF!</definedName>
    <definedName name="_TAB7" localSheetId="7">#REF!</definedName>
    <definedName name="_TAB7">#REF!</definedName>
    <definedName name="_TAB8" localSheetId="8">[44]TC!#REF!</definedName>
    <definedName name="_TAB8" localSheetId="0">[44]TC!#REF!</definedName>
    <definedName name="_TAB8" localSheetId="1">[44]TC!#REF!</definedName>
    <definedName name="_TAB8" localSheetId="3">[44]TC!#REF!</definedName>
    <definedName name="_TAB8" localSheetId="7">[44]TC!#REF!</definedName>
    <definedName name="_TAB8">[44]TC!#REF!</definedName>
    <definedName name="_TAB9" localSheetId="8">[44]TC!#REF!</definedName>
    <definedName name="_TAB9" localSheetId="3">[44]TC!#REF!</definedName>
    <definedName name="_TAB9" localSheetId="7">[44]TC!#REF!</definedName>
    <definedName name="_TAB9">[44]TC!#REF!</definedName>
    <definedName name="_tbl1" localSheetId="4">#REF!</definedName>
    <definedName name="_tbl1" localSheetId="5">#REF!</definedName>
    <definedName name="_tbl1" localSheetId="10">#REF!</definedName>
    <definedName name="_tbl1" localSheetId="8">#REF!</definedName>
    <definedName name="_tbl1" localSheetId="0">#REF!</definedName>
    <definedName name="_tbl1" localSheetId="1">#REF!</definedName>
    <definedName name="_tbl1" localSheetId="3">#REF!</definedName>
    <definedName name="_tbl1" localSheetId="7">#REF!</definedName>
    <definedName name="_tbl1">#REF!</definedName>
    <definedName name="_tnt1">#N/A</definedName>
    <definedName name="_Toc191191306_3" localSheetId="8">[46]anex7!#REF!</definedName>
    <definedName name="_Toc191191306_3" localSheetId="0">#REF!</definedName>
    <definedName name="_Toc191191306_3" localSheetId="1">#REF!</definedName>
    <definedName name="_Toc191191306_3" localSheetId="3">[46]anex7!#REF!</definedName>
    <definedName name="_Toc191191306_3" localSheetId="7">[46]anex7!#REF!</definedName>
    <definedName name="_Toc191191306_3">[46]anex7!#REF!</definedName>
    <definedName name="_TOT58" localSheetId="8">[7]GROWTH!#REF!</definedName>
    <definedName name="_TOT58" localSheetId="0">#REF!</definedName>
    <definedName name="_TOT58" localSheetId="1">#REF!</definedName>
    <definedName name="_TOT58" localSheetId="3">[7]GROWTH!#REF!</definedName>
    <definedName name="_TOT58" localSheetId="7">[7]GROWTH!#REF!</definedName>
    <definedName name="_TOT58">[7]GROWTH!#REF!</definedName>
    <definedName name="_UES96" localSheetId="4">#REF!</definedName>
    <definedName name="_UES96" localSheetId="5">#REF!</definedName>
    <definedName name="_UES96" localSheetId="10">#REF!</definedName>
    <definedName name="_UES96" localSheetId="8">#REF!</definedName>
    <definedName name="_UES96" localSheetId="0">#REF!</definedName>
    <definedName name="_UES96" localSheetId="1">#REF!</definedName>
    <definedName name="_UES96" localSheetId="3">#REF!</definedName>
    <definedName name="_UES96" localSheetId="7">#REF!</definedName>
    <definedName name="_UES96">#REF!</definedName>
    <definedName name="_VAO98" localSheetId="4">#REF!</definedName>
    <definedName name="_VAO98" localSheetId="5">#REF!</definedName>
    <definedName name="_VAO98" localSheetId="10">#REF!</definedName>
    <definedName name="_VAO98" localSheetId="8">#REF!</definedName>
    <definedName name="_VAO98" localSheetId="1">#REF!</definedName>
    <definedName name="_VAO98" localSheetId="3">#REF!</definedName>
    <definedName name="_VAO98" localSheetId="7">#REF!</definedName>
    <definedName name="_VAO98">#REF!</definedName>
    <definedName name="_VAO99" localSheetId="4">#REF!</definedName>
    <definedName name="_VAO99" localSheetId="5">#REF!</definedName>
    <definedName name="_VAO99" localSheetId="10">#REF!</definedName>
    <definedName name="_VAO99" localSheetId="8">#REF!</definedName>
    <definedName name="_VAO99" localSheetId="1">#REF!</definedName>
    <definedName name="_VAO99" localSheetId="3">#REF!</definedName>
    <definedName name="_VAO99" localSheetId="7">#REF!</definedName>
    <definedName name="_VAO99">#REF!</definedName>
    <definedName name="_WB2" localSheetId="4">#REF!</definedName>
    <definedName name="_WB2" localSheetId="5">#REF!</definedName>
    <definedName name="_WB2" localSheetId="10">#REF!</definedName>
    <definedName name="_WB2" localSheetId="8">#REF!</definedName>
    <definedName name="_WB2" localSheetId="0">#REF!</definedName>
    <definedName name="_WB2" localSheetId="1">#REF!</definedName>
    <definedName name="_WB2">#REF!</definedName>
    <definedName name="_WEO1" localSheetId="4">#REF!</definedName>
    <definedName name="_WEO1" localSheetId="5">#REF!</definedName>
    <definedName name="_WEO1" localSheetId="10">#REF!</definedName>
    <definedName name="_WEO1" localSheetId="8">#REF!</definedName>
    <definedName name="_WEO1" localSheetId="1">#REF!</definedName>
    <definedName name="_WEO1">#REF!</definedName>
    <definedName name="_WEO2" localSheetId="4">#REF!</definedName>
    <definedName name="_WEO2" localSheetId="5">#REF!</definedName>
    <definedName name="_WEO2" localSheetId="10">#REF!</definedName>
    <definedName name="_WEO2" localSheetId="8">#REF!</definedName>
    <definedName name="_WEO2" localSheetId="1">#REF!</definedName>
    <definedName name="_WEO2">#REF!</definedName>
    <definedName name="_xlchart.v5.0" hidden="1">'Mapa 1 '!$A$4:$B$4</definedName>
    <definedName name="_xlchart.v5.1" hidden="1">'Mapa 1 '!$A$5:$B$36</definedName>
    <definedName name="_xlchart.v5.2" hidden="1">'Mapa 1 '!$C$4</definedName>
    <definedName name="_xlchart.v5.3" hidden="1">'Mapa 1 '!$C$5:$C$36</definedName>
    <definedName name="_xlcn.WorksheetConnection_MUCI2020v3.xlsxTabla1" hidden="1">[47]!Tabla1[#Data]</definedName>
    <definedName name="_YR0110">'[3]Imp:DSA output'!$O$9:$R$464</definedName>
    <definedName name="_YR89">'[3]Imp:DSA output'!$C$9:$C$464</definedName>
    <definedName name="_YR90">'[3]Imp:DSA output'!$D$9:$D$464</definedName>
    <definedName name="_YR91">'[3]Imp:DSA output'!$E$9:$E$464</definedName>
    <definedName name="_YR92">'[3]Imp:DSA output'!$F$9:$F$464</definedName>
    <definedName name="_YR93">'[3]Imp:DSA output'!$G$9:$G$464</definedName>
    <definedName name="_YR94">'[3]Imp:DSA output'!$H$9:$H$464</definedName>
    <definedName name="_YR95">'[3]Imp:DSA output'!$I$9:$I$464</definedName>
    <definedName name="_Z" localSheetId="8">[3]Imp!#REF!</definedName>
    <definedName name="_Z" localSheetId="0">#REF!</definedName>
    <definedName name="_Z" localSheetId="1">#REF!</definedName>
    <definedName name="_Z" localSheetId="3">[3]Imp!#REF!</definedName>
    <definedName name="_Z" localSheetId="7">[3]Imp!#REF!</definedName>
    <definedName name="_Z">[3]Imp!#REF!</definedName>
    <definedName name="a" localSheetId="8" hidden="1">[20]WB!#REF!</definedName>
    <definedName name="a" localSheetId="0" hidden="1">#REF!</definedName>
    <definedName name="a" localSheetId="1" hidden="1">#REF!</definedName>
    <definedName name="a" localSheetId="3" hidden="1">[20]WB!#REF!</definedName>
    <definedName name="a" localSheetId="7" hidden="1">[20]WB!#REF!</definedName>
    <definedName name="a" hidden="1">[20]WB!#REF!</definedName>
    <definedName name="a\V104" localSheetId="8">[30]QNEWLOR!#REF!</definedName>
    <definedName name="a\V104" localSheetId="0">#REF!</definedName>
    <definedName name="a\V104" localSheetId="1">#REF!</definedName>
    <definedName name="a\V104" localSheetId="3">[30]QNEWLOR!#REF!</definedName>
    <definedName name="a\V104" localSheetId="7">[30]QNEWLOR!#REF!</definedName>
    <definedName name="a\V104">[30]QNEWLOR!#REF!</definedName>
    <definedName name="A_impresión_IM">'[48]ponder a y p '!$A$1:$N$50</definedName>
    <definedName name="aa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13" hidden="1">{"Riqfin97",#N/A,FALSE,"Tran";"Riqfinpro",#N/A,FALSE,"Tran"}</definedName>
    <definedName name="aaa" localSheetId="14" hidden="1">{"Riqfin97",#N/A,FALSE,"Tran";"Riqfinpro",#N/A,FALSE,"Tran"}</definedName>
    <definedName name="aaa" localSheetId="15" hidden="1">{"Riqfin97",#N/A,FALSE,"Tran";"Riqfinpro",#N/A,FALSE,"Tran"}</definedName>
    <definedName name="aaa" localSheetId="16" hidden="1">{"Riqfin97",#N/A,FALSE,"Tran";"Riqfinpro",#N/A,FALSE,"Tran"}</definedName>
    <definedName name="aaa" localSheetId="2" hidden="1">{"Riqfin97",#N/A,FALSE,"Tran";"Riqfinpro",#N/A,FALSE,"Tran"}</definedName>
    <definedName name="aaa" localSheetId="4" hidden="1">{"Riqfin97",#N/A,FALSE,"Tran";"Riqfinpro",#N/A,FALSE,"Tran"}</definedName>
    <definedName name="aaa" localSheetId="5" hidden="1">{"Riqfin97",#N/A,FALSE,"Tran";"Riqfinpro",#N/A,FALSE,"Tran"}</definedName>
    <definedName name="aaa" localSheetId="9" hidden="1">{"Riqfin97",#N/A,FALSE,"Tran";"Riqfinpro",#N/A,FALSE,"Tran"}</definedName>
    <definedName name="aaa" localSheetId="10" hidden="1">{"Riqfin97",#N/A,FALSE,"Tran";"Riqfinpro",#N/A,FALSE,"Tran"}</definedName>
    <definedName name="aaa" localSheetId="8" hidden="1">{"Riqfin97",#N/A,FALSE,"Tran";"Riqfinpro",#N/A,FALSE,"Tran"}</definedName>
    <definedName name="aaa" localSheetId="0" hidden="1">{"Riqfin97",#N/A,FALSE,"Tran";"Riqfinpro",#N/A,FALSE,"Tran"}</definedName>
    <definedName name="aaa" localSheetId="1" hidden="1">{"Riqfin97",#N/A,FALSE,"Tran";"Riqfinpro",#N/A,FALSE,"Tran"}</definedName>
    <definedName name="aaa" localSheetId="3" hidden="1">{"Riqfin97",#N/A,FALSE,"Tran";"Riqfinpro",#N/A,FALSE,"Tran"}</definedName>
    <definedName name="aaa" localSheetId="7" hidden="1">{"Riqfin97",#N/A,FALSE,"Tran";"Riqfinpro",#N/A,FALSE,"Tran"}</definedName>
    <definedName name="aaa" localSheetId="12" hidden="1">{"Riqfin97",#N/A,FALSE,"Tran";"Riqfinpro",#N/A,FALSE,"Tran"}</definedName>
    <definedName name="aaa" hidden="1">{"Riqfin97",#N/A,FALSE,"Tran";"Riqfinpro",#N/A,FALSE,"Tran"}</definedName>
    <definedName name="aaaaaaaaaa">#N/A</definedName>
    <definedName name="ABR._89" localSheetId="4">#REF!</definedName>
    <definedName name="ABR._89" localSheetId="5">#REF!</definedName>
    <definedName name="ABR._89" localSheetId="10">#REF!</definedName>
    <definedName name="ABR._89" localSheetId="8">#REF!</definedName>
    <definedName name="ABR._89" localSheetId="0">#REF!</definedName>
    <definedName name="ABR._89" localSheetId="1">#REF!</definedName>
    <definedName name="ABR._89" localSheetId="3">#REF!</definedName>
    <definedName name="ABR._89" localSheetId="7">#REF!</definedName>
    <definedName name="ABR._89">#REF!</definedName>
    <definedName name="abu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v" localSheetId="4">#REF!</definedName>
    <definedName name="abv" localSheetId="5">#REF!</definedName>
    <definedName name="abv" localSheetId="10">#REF!</definedName>
    <definedName name="abv" localSheetId="8">#REF!</definedName>
    <definedName name="abv" localSheetId="0">#REF!</definedName>
    <definedName name="abv" localSheetId="1">#REF!</definedName>
    <definedName name="abv" localSheetId="3">#REF!</definedName>
    <definedName name="abv" localSheetId="7">#REF!</definedName>
    <definedName name="abv">#REF!</definedName>
    <definedName name="abx" localSheetId="4">#REF!</definedName>
    <definedName name="abx" localSheetId="5">#REF!</definedName>
    <definedName name="abx" localSheetId="10">#REF!</definedName>
    <definedName name="abx" localSheetId="8">#REF!</definedName>
    <definedName name="abx" localSheetId="0">#REF!</definedName>
    <definedName name="abx" localSheetId="1">#REF!</definedName>
    <definedName name="abx" localSheetId="3">#REF!</definedName>
    <definedName name="abx" localSheetId="7">#REF!</definedName>
    <definedName name="abx">#REF!</definedName>
    <definedName name="AccessDatabase" hidden="1">"\\De2kp-42538\BOLETIN\Claga\CLAGA2000.mdb"</definedName>
    <definedName name="ACENARIO" localSheetId="4">#REF!</definedName>
    <definedName name="ACENARIO" localSheetId="5">#REF!</definedName>
    <definedName name="ACENARIO" localSheetId="10">#REF!</definedName>
    <definedName name="ACENARIO" localSheetId="8">#REF!</definedName>
    <definedName name="ACENARIO" localSheetId="0">#REF!</definedName>
    <definedName name="ACENARIO" localSheetId="1">#REF!</definedName>
    <definedName name="ACENARIO" localSheetId="3">#REF!</definedName>
    <definedName name="ACENARIO" localSheetId="7">#REF!</definedName>
    <definedName name="ACENARIO">#REF!</definedName>
    <definedName name="acentral" localSheetId="4">#REF!</definedName>
    <definedName name="acentral" localSheetId="5">#REF!</definedName>
    <definedName name="acentral" localSheetId="10">#REF!</definedName>
    <definedName name="acentral" localSheetId="8">#REF!</definedName>
    <definedName name="acentral" localSheetId="1">#REF!</definedName>
    <definedName name="acentral" localSheetId="3">#REF!</definedName>
    <definedName name="acentral" localSheetId="7">#REF!</definedName>
    <definedName name="acentral">#REF!</definedName>
    <definedName name="ACT" localSheetId="4">#REF!</definedName>
    <definedName name="ACT" localSheetId="5">#REF!</definedName>
    <definedName name="ACT" localSheetId="10">#REF!</definedName>
    <definedName name="ACT" localSheetId="8">#REF!</definedName>
    <definedName name="ACT" localSheetId="1">#REF!</definedName>
    <definedName name="ACT" localSheetId="3">#REF!</definedName>
    <definedName name="ACT" localSheetId="7">#REF!</definedName>
    <definedName name="ACT">#REF!</definedName>
    <definedName name="Act.Inmv.Bruto">'[49]Ranking Bancario'!$AX$4:$BB$54</definedName>
    <definedName name="Act.Inmv.Neto">'[49]Ranking Bancario'!$AP$4:$AT$54</definedName>
    <definedName name="ACTIVATE" localSheetId="4">#REF!</definedName>
    <definedName name="ACTIVATE" localSheetId="5">#REF!</definedName>
    <definedName name="ACTIVATE" localSheetId="10">#REF!</definedName>
    <definedName name="ACTIVATE" localSheetId="8">#REF!</definedName>
    <definedName name="ACTIVATE" localSheetId="0">#REF!</definedName>
    <definedName name="ACTIVATE" localSheetId="1">#REF!</definedName>
    <definedName name="ACTIVATE" localSheetId="3">#REF!</definedName>
    <definedName name="ACTIVATE" localSheetId="7">#REF!</definedName>
    <definedName name="ACTIVATE">#REF!</definedName>
    <definedName name="Actual" localSheetId="4">#REF!</definedName>
    <definedName name="Actual" localSheetId="5">#REF!</definedName>
    <definedName name="Actual" localSheetId="10">#REF!</definedName>
    <definedName name="Actual" localSheetId="8">#REF!</definedName>
    <definedName name="Actual" localSheetId="0">#REF!</definedName>
    <definedName name="Actual" localSheetId="1">#REF!</definedName>
    <definedName name="Actual" localSheetId="3">#REF!</definedName>
    <definedName name="Actual" localSheetId="7">#REF!</definedName>
    <definedName name="Actual">#REF!</definedName>
    <definedName name="ACUMULADO">#N/A</definedName>
    <definedName name="ACwvu.PLA1." localSheetId="8" hidden="1">'[50]COP FED'!#REF!</definedName>
    <definedName name="ACwvu.PLA1." localSheetId="0" hidden="1">#REF!</definedName>
    <definedName name="ACwvu.PLA1." localSheetId="1" hidden="1">#REF!</definedName>
    <definedName name="ACwvu.PLA1." localSheetId="3" hidden="1">'[50]COP FED'!#REF!</definedName>
    <definedName name="ACwvu.PLA1." localSheetId="7" hidden="1">'[50]COP FED'!#REF!</definedName>
    <definedName name="ACwvu.PLA1." hidden="1">'[50]COP FED'!#REF!</definedName>
    <definedName name="ACwvu.PLA2." hidden="1">'[50]COP FED'!$A$1:$N$49</definedName>
    <definedName name="ad" localSheetId="13" hidden="1">{"Riqfin97",#N/A,FALSE,"Tran";"Riqfinpro",#N/A,FALSE,"Tran"}</definedName>
    <definedName name="ad" localSheetId="14" hidden="1">{"Riqfin97",#N/A,FALSE,"Tran";"Riqfinpro",#N/A,FALSE,"Tran"}</definedName>
    <definedName name="ad" localSheetId="15" hidden="1">{"Riqfin97",#N/A,FALSE,"Tran";"Riqfinpro",#N/A,FALSE,"Tran"}</definedName>
    <definedName name="ad" localSheetId="16" hidden="1">{"Riqfin97",#N/A,FALSE,"Tran";"Riqfinpro",#N/A,FALSE,"Tran"}</definedName>
    <definedName name="ad" localSheetId="2" hidden="1">{"Riqfin97",#N/A,FALSE,"Tran";"Riqfinpro",#N/A,FALSE,"Tran"}</definedName>
    <definedName name="ad" localSheetId="4" hidden="1">{"Riqfin97",#N/A,FALSE,"Tran";"Riqfinpro",#N/A,FALSE,"Tran"}</definedName>
    <definedName name="ad" localSheetId="5" hidden="1">{"Riqfin97",#N/A,FALSE,"Tran";"Riqfinpro",#N/A,FALSE,"Tran"}</definedName>
    <definedName name="ad" localSheetId="9" hidden="1">{"Riqfin97",#N/A,FALSE,"Tran";"Riqfinpro",#N/A,FALSE,"Tran"}</definedName>
    <definedName name="ad" localSheetId="10" hidden="1">{"Riqfin97",#N/A,FALSE,"Tran";"Riqfinpro",#N/A,FALSE,"Tran"}</definedName>
    <definedName name="ad" localSheetId="8" hidden="1">{"Riqfin97",#N/A,FALSE,"Tran";"Riqfinpro",#N/A,FALSE,"Tran"}</definedName>
    <definedName name="ad" localSheetId="0" hidden="1">{"Riqfin97",#N/A,FALSE,"Tran";"Riqfinpro",#N/A,FALSE,"Tran"}</definedName>
    <definedName name="ad" localSheetId="1" hidden="1">{"Riqfin97",#N/A,FALSE,"Tran";"Riqfinpro",#N/A,FALSE,"Tran"}</definedName>
    <definedName name="ad" localSheetId="3" hidden="1">{"Riqfin97",#N/A,FALSE,"Tran";"Riqfinpro",#N/A,FALSE,"Tran"}</definedName>
    <definedName name="ad" localSheetId="7" hidden="1">{"Riqfin97",#N/A,FALSE,"Tran";"Riqfinpro",#N/A,FALSE,"Tran"}</definedName>
    <definedName name="ad" localSheetId="12" hidden="1">{"Riqfin97",#N/A,FALSE,"Tran";"Riqfinpro",#N/A,FALSE,"Tran"}</definedName>
    <definedName name="ad" hidden="1">{"Riqfin97",#N/A,FALSE,"Tran";"Riqfinpro",#N/A,FALSE,"Tran"}</definedName>
    <definedName name="adaD" localSheetId="4">#REF!</definedName>
    <definedName name="adaD" localSheetId="5">#REF!</definedName>
    <definedName name="adaD" localSheetId="10">#REF!</definedName>
    <definedName name="adaD" localSheetId="8">#REF!</definedName>
    <definedName name="adaD" localSheetId="0">#REF!</definedName>
    <definedName name="adaD" localSheetId="1">#REF!</definedName>
    <definedName name="adaD" localSheetId="3">#REF!</definedName>
    <definedName name="adaD" localSheetId="7">#REF!</definedName>
    <definedName name="adaD">#REF!</definedName>
    <definedName name="Adb">[51]CIRRs!$C$59</definedName>
    <definedName name="Adf">[51]CIRRs!$C$60</definedName>
    <definedName name="ADICIONAIS" localSheetId="4">#REF!</definedName>
    <definedName name="ADICIONAIS" localSheetId="5">#REF!</definedName>
    <definedName name="ADICIONAIS" localSheetId="10">#REF!</definedName>
    <definedName name="ADICIONAIS" localSheetId="8">#REF!</definedName>
    <definedName name="ADICIONAIS" localSheetId="0">#REF!</definedName>
    <definedName name="ADICIONAIS" localSheetId="1">#REF!</definedName>
    <definedName name="ADICIONAIS" localSheetId="3">#REF!</definedName>
    <definedName name="ADICIONAIS" localSheetId="7">#REF!</definedName>
    <definedName name="ADICIONAIS">#REF!</definedName>
    <definedName name="adrra" localSheetId="4">#REF!</definedName>
    <definedName name="adrra" localSheetId="5">#REF!</definedName>
    <definedName name="adrra" localSheetId="10">#REF!</definedName>
    <definedName name="adrra" localSheetId="8">#REF!</definedName>
    <definedName name="adrra" localSheetId="0">#REF!</definedName>
    <definedName name="adrra" localSheetId="1">#REF!</definedName>
    <definedName name="adrra" localSheetId="3">#REF!</definedName>
    <definedName name="adrra" localSheetId="7">#REF!</definedName>
    <definedName name="adrra">#REF!</definedName>
    <definedName name="adsadrr" localSheetId="4" hidden="1">#REF!</definedName>
    <definedName name="adsadrr" localSheetId="5" hidden="1">#REF!</definedName>
    <definedName name="adsadrr" localSheetId="10" hidden="1">#REF!</definedName>
    <definedName name="adsadrr" localSheetId="8" hidden="1">#REF!</definedName>
    <definedName name="adsadrr" localSheetId="0" hidden="1">#REF!</definedName>
    <definedName name="adsadrr" localSheetId="1" hidden="1">#REF!</definedName>
    <definedName name="adsadrr" localSheetId="3" hidden="1">#REF!</definedName>
    <definedName name="adsadrr" localSheetId="7" hidden="1">#REF!</definedName>
    <definedName name="adsadrr" hidden="1">#REF!</definedName>
    <definedName name="adsftreagtrgtqergt" localSheetId="4">[5]!adsftreagtrgtqergt</definedName>
    <definedName name="adsftreagtrgtqergt" localSheetId="5">[5]!adsftreagtrgtqergt</definedName>
    <definedName name="adsftreagtrgtqergt" localSheetId="10">[5]!adsftreagtrgtqergt</definedName>
    <definedName name="adsftreagtrgtqergt" localSheetId="8">[5]!adsftreagtrgtqergt</definedName>
    <definedName name="adsftreagtrgtqergt" localSheetId="0">[5]!adsftreagtrgtqergt</definedName>
    <definedName name="adsftreagtrgtqergt" localSheetId="1">[5]!adsftreagtrgtqergt</definedName>
    <definedName name="adsftreagtrgtqergt">[5]!adsftreagtrgtqergt</definedName>
    <definedName name="af" localSheetId="13" hidden="1">{"Tab1",#N/A,FALSE,"P";"Tab2",#N/A,FALSE,"P"}</definedName>
    <definedName name="af" localSheetId="14" hidden="1">{"Tab1",#N/A,FALSE,"P";"Tab2",#N/A,FALSE,"P"}</definedName>
    <definedName name="af" localSheetId="15" hidden="1">{"Tab1",#N/A,FALSE,"P";"Tab2",#N/A,FALSE,"P"}</definedName>
    <definedName name="af" localSheetId="16" hidden="1">{"Tab1",#N/A,FALSE,"P";"Tab2",#N/A,FALSE,"P"}</definedName>
    <definedName name="af" localSheetId="2" hidden="1">{"Tab1",#N/A,FALSE,"P";"Tab2",#N/A,FALSE,"P"}</definedName>
    <definedName name="af" localSheetId="4" hidden="1">{"Tab1",#N/A,FALSE,"P";"Tab2",#N/A,FALSE,"P"}</definedName>
    <definedName name="af" localSheetId="5" hidden="1">{"Tab1",#N/A,FALSE,"P";"Tab2",#N/A,FALSE,"P"}</definedName>
    <definedName name="af" localSheetId="9" hidden="1">{"Tab1",#N/A,FALSE,"P";"Tab2",#N/A,FALSE,"P"}</definedName>
    <definedName name="af" localSheetId="10" hidden="1">{"Tab1",#N/A,FALSE,"P";"Tab2",#N/A,FALSE,"P"}</definedName>
    <definedName name="af" localSheetId="8" hidden="1">{"Tab1",#N/A,FALSE,"P";"Tab2",#N/A,FALSE,"P"}</definedName>
    <definedName name="af" localSheetId="0" hidden="1">{"Tab1",#N/A,FALSE,"P";"Tab2",#N/A,FALSE,"P"}</definedName>
    <definedName name="af" localSheetId="1" hidden="1">{"Tab1",#N/A,FALSE,"P";"Tab2",#N/A,FALSE,"P"}</definedName>
    <definedName name="af" localSheetId="3" hidden="1">{"Tab1",#N/A,FALSE,"P";"Tab2",#N/A,FALSE,"P"}</definedName>
    <definedName name="af" localSheetId="7" hidden="1">{"Tab1",#N/A,FALSE,"P";"Tab2",#N/A,FALSE,"P"}</definedName>
    <definedName name="af" localSheetId="12" hidden="1">{"Tab1",#N/A,FALSE,"P";"Tab2",#N/A,FALSE,"P"}</definedName>
    <definedName name="af" hidden="1">{"Tab1",#N/A,FALSE,"P";"Tab2",#N/A,FALSE,"P"}</definedName>
    <definedName name="aff" localSheetId="13" hidden="1">{"Tab1",#N/A,FALSE,"P";"Tab2",#N/A,FALSE,"P"}</definedName>
    <definedName name="aff" localSheetId="14" hidden="1">{"Tab1",#N/A,FALSE,"P";"Tab2",#N/A,FALSE,"P"}</definedName>
    <definedName name="aff" localSheetId="15" hidden="1">{"Tab1",#N/A,FALSE,"P";"Tab2",#N/A,FALSE,"P"}</definedName>
    <definedName name="aff" localSheetId="16" hidden="1">{"Tab1",#N/A,FALSE,"P";"Tab2",#N/A,FALSE,"P"}</definedName>
    <definedName name="aff" localSheetId="2" hidden="1">{"Tab1",#N/A,FALSE,"P";"Tab2",#N/A,FALSE,"P"}</definedName>
    <definedName name="aff" localSheetId="4" hidden="1">{"Tab1",#N/A,FALSE,"P";"Tab2",#N/A,FALSE,"P"}</definedName>
    <definedName name="aff" localSheetId="5" hidden="1">{"Tab1",#N/A,FALSE,"P";"Tab2",#N/A,FALSE,"P"}</definedName>
    <definedName name="aff" localSheetId="9" hidden="1">{"Tab1",#N/A,FALSE,"P";"Tab2",#N/A,FALSE,"P"}</definedName>
    <definedName name="aff" localSheetId="10" hidden="1">{"Tab1",#N/A,FALSE,"P";"Tab2",#N/A,FALSE,"P"}</definedName>
    <definedName name="aff" localSheetId="8" hidden="1">{"Tab1",#N/A,FALSE,"P";"Tab2",#N/A,FALSE,"P"}</definedName>
    <definedName name="aff" localSheetId="0" hidden="1">{"Tab1",#N/A,FALSE,"P";"Tab2",#N/A,FALSE,"P"}</definedName>
    <definedName name="aff" localSheetId="1" hidden="1">{"Tab1",#N/A,FALSE,"P";"Tab2",#N/A,FALSE,"P"}</definedName>
    <definedName name="aff" localSheetId="3" hidden="1">{"Tab1",#N/A,FALSE,"P";"Tab2",#N/A,FALSE,"P"}</definedName>
    <definedName name="aff" localSheetId="7" hidden="1">{"Tab1",#N/A,FALSE,"P";"Tab2",#N/A,FALSE,"P"}</definedName>
    <definedName name="aff" localSheetId="12" hidden="1">{"Tab1",#N/A,FALSE,"P";"Tab2",#N/A,FALSE,"P"}</definedName>
    <definedName name="aff" hidden="1">{"Tab1",#N/A,FALSE,"P";"Tab2",#N/A,FALSE,"P"}</definedName>
    <definedName name="ag" localSheetId="13" hidden="1">{"Tab1",#N/A,FALSE,"P";"Tab2",#N/A,FALSE,"P"}</definedName>
    <definedName name="ag" localSheetId="14" hidden="1">{"Tab1",#N/A,FALSE,"P";"Tab2",#N/A,FALSE,"P"}</definedName>
    <definedName name="ag" localSheetId="15" hidden="1">{"Tab1",#N/A,FALSE,"P";"Tab2",#N/A,FALSE,"P"}</definedName>
    <definedName name="ag" localSheetId="16" hidden="1">{"Tab1",#N/A,FALSE,"P";"Tab2",#N/A,FALSE,"P"}</definedName>
    <definedName name="ag" localSheetId="2" hidden="1">{"Tab1",#N/A,FALSE,"P";"Tab2",#N/A,FALSE,"P"}</definedName>
    <definedName name="ag" localSheetId="4" hidden="1">{"Tab1",#N/A,FALSE,"P";"Tab2",#N/A,FALSE,"P"}</definedName>
    <definedName name="ag" localSheetId="5" hidden="1">{"Tab1",#N/A,FALSE,"P";"Tab2",#N/A,FALSE,"P"}</definedName>
    <definedName name="ag" localSheetId="9" hidden="1">{"Tab1",#N/A,FALSE,"P";"Tab2",#N/A,FALSE,"P"}</definedName>
    <definedName name="ag" localSheetId="10" hidden="1">{"Tab1",#N/A,FALSE,"P";"Tab2",#N/A,FALSE,"P"}</definedName>
    <definedName name="ag" localSheetId="8" hidden="1">{"Tab1",#N/A,FALSE,"P";"Tab2",#N/A,FALSE,"P"}</definedName>
    <definedName name="ag" localSheetId="0" hidden="1">{"Tab1",#N/A,FALSE,"P";"Tab2",#N/A,FALSE,"P"}</definedName>
    <definedName name="ag" localSheetId="1" hidden="1">{"Tab1",#N/A,FALSE,"P";"Tab2",#N/A,FALSE,"P"}</definedName>
    <definedName name="ag" localSheetId="3" hidden="1">{"Tab1",#N/A,FALSE,"P";"Tab2",#N/A,FALSE,"P"}</definedName>
    <definedName name="ag" localSheetId="7" hidden="1">{"Tab1",#N/A,FALSE,"P";"Tab2",#N/A,FALSE,"P"}</definedName>
    <definedName name="ag" localSheetId="12" hidden="1">{"Tab1",#N/A,FALSE,"P";"Tab2",#N/A,FALSE,"P"}</definedName>
    <definedName name="ag" hidden="1">{"Tab1",#N/A,FALSE,"P";"Tab2",#N/A,FALSE,"P"}</definedName>
    <definedName name="AGO._89" localSheetId="4">#REF!</definedName>
    <definedName name="AGO._89" localSheetId="5">#REF!</definedName>
    <definedName name="AGO._89" localSheetId="10">#REF!</definedName>
    <definedName name="AGO._89" localSheetId="8">#REF!</definedName>
    <definedName name="AGO._89" localSheetId="0">#REF!</definedName>
    <definedName name="AGO._89" localSheetId="1">#REF!</definedName>
    <definedName name="AGO._89" localSheetId="3">#REF!</definedName>
    <definedName name="AGO._89" localSheetId="7">#REF!</definedName>
    <definedName name="AGO._89">#REF!</definedName>
    <definedName name="Agregados">'[49]Ganancias o Pérdidas BC'!$C$10:$H$34</definedName>
    <definedName name="ah" localSheetId="13" hidden="1">{"Riqfin97",#N/A,FALSE,"Tran";"Riqfinpro",#N/A,FALSE,"Tran"}</definedName>
    <definedName name="ah" localSheetId="14" hidden="1">{"Riqfin97",#N/A,FALSE,"Tran";"Riqfinpro",#N/A,FALSE,"Tran"}</definedName>
    <definedName name="ah" localSheetId="15" hidden="1">{"Riqfin97",#N/A,FALSE,"Tran";"Riqfinpro",#N/A,FALSE,"Tran"}</definedName>
    <definedName name="ah" localSheetId="16" hidden="1">{"Riqfin97",#N/A,FALSE,"Tran";"Riqfinpro",#N/A,FALSE,"Tran"}</definedName>
    <definedName name="ah" localSheetId="2" hidden="1">{"Riqfin97",#N/A,FALSE,"Tran";"Riqfinpro",#N/A,FALSE,"Tran"}</definedName>
    <definedName name="ah" localSheetId="4" hidden="1">{"Riqfin97",#N/A,FALSE,"Tran";"Riqfinpro",#N/A,FALSE,"Tran"}</definedName>
    <definedName name="ah" localSheetId="5" hidden="1">{"Riqfin97",#N/A,FALSE,"Tran";"Riqfinpro",#N/A,FALSE,"Tran"}</definedName>
    <definedName name="ah" localSheetId="9" hidden="1">{"Riqfin97",#N/A,FALSE,"Tran";"Riqfinpro",#N/A,FALSE,"Tran"}</definedName>
    <definedName name="ah" localSheetId="10" hidden="1">{"Riqfin97",#N/A,FALSE,"Tran";"Riqfinpro",#N/A,FALSE,"Tran"}</definedName>
    <definedName name="ah" localSheetId="8" hidden="1">{"Riqfin97",#N/A,FALSE,"Tran";"Riqfinpro",#N/A,FALSE,"Tran"}</definedName>
    <definedName name="ah" localSheetId="0" hidden="1">{"Riqfin97",#N/A,FALSE,"Tran";"Riqfinpro",#N/A,FALSE,"Tran"}</definedName>
    <definedName name="ah" localSheetId="1" hidden="1">{"Riqfin97",#N/A,FALSE,"Tran";"Riqfinpro",#N/A,FALSE,"Tran"}</definedName>
    <definedName name="ah" localSheetId="3" hidden="1">{"Riqfin97",#N/A,FALSE,"Tran";"Riqfinpro",#N/A,FALSE,"Tran"}</definedName>
    <definedName name="ah" localSheetId="7" hidden="1">{"Riqfin97",#N/A,FALSE,"Tran";"Riqfinpro",#N/A,FALSE,"Tran"}</definedName>
    <definedName name="ah" localSheetId="12" hidden="1">{"Riqfin97",#N/A,FALSE,"Tran";"Riqfinpro",#N/A,FALSE,"Tran"}</definedName>
    <definedName name="ah" hidden="1">{"Riqfin97",#N/A,FALSE,"Tran";"Riqfinpro",#N/A,FALSE,"Tran"}</definedName>
    <definedName name="AI" localSheetId="4">'[52]Expenditure &amp; Saving'!$AF$1:$AF$65536</definedName>
    <definedName name="AI" localSheetId="5">'[52]Expenditure &amp; Saving'!$AF$1:$AF$65536</definedName>
    <definedName name="AI" localSheetId="10">'[52]Expenditure &amp; Saving'!$AF$1:$AF$65536</definedName>
    <definedName name="AI" localSheetId="8">'[52]Expenditure &amp; Saving'!$AF$1:$AF$65536</definedName>
    <definedName name="AI" localSheetId="0">'[52]Expenditure &amp; Saving'!$AF$1:$AF$65536</definedName>
    <definedName name="AI" localSheetId="1">'[52]Expenditure &amp; Saving'!$AF$1:$AF$65536</definedName>
    <definedName name="AI">'[52]Expenditure &amp; Saving'!$AF$1:$AF$65536</definedName>
    <definedName name="aj" localSheetId="13" hidden="1">{"Riqfin97",#N/A,FALSE,"Tran";"Riqfinpro",#N/A,FALSE,"Tran"}</definedName>
    <definedName name="aj" localSheetId="14" hidden="1">{"Riqfin97",#N/A,FALSE,"Tran";"Riqfinpro",#N/A,FALSE,"Tran"}</definedName>
    <definedName name="aj" localSheetId="15" hidden="1">{"Riqfin97",#N/A,FALSE,"Tran";"Riqfinpro",#N/A,FALSE,"Tran"}</definedName>
    <definedName name="aj" localSheetId="16" hidden="1">{"Riqfin97",#N/A,FALSE,"Tran";"Riqfinpro",#N/A,FALSE,"Tran"}</definedName>
    <definedName name="aj" localSheetId="2" hidden="1">{"Riqfin97",#N/A,FALSE,"Tran";"Riqfinpro",#N/A,FALSE,"Tran"}</definedName>
    <definedName name="aj" localSheetId="4" hidden="1">{"Riqfin97",#N/A,FALSE,"Tran";"Riqfinpro",#N/A,FALSE,"Tran"}</definedName>
    <definedName name="aj" localSheetId="5" hidden="1">{"Riqfin97",#N/A,FALSE,"Tran";"Riqfinpro",#N/A,FALSE,"Tran"}</definedName>
    <definedName name="aj" localSheetId="9" hidden="1">{"Riqfin97",#N/A,FALSE,"Tran";"Riqfinpro",#N/A,FALSE,"Tran"}</definedName>
    <definedName name="aj" localSheetId="10" hidden="1">{"Riqfin97",#N/A,FALSE,"Tran";"Riqfinpro",#N/A,FALSE,"Tran"}</definedName>
    <definedName name="aj" localSheetId="8" hidden="1">{"Riqfin97",#N/A,FALSE,"Tran";"Riqfinpro",#N/A,FALSE,"Tran"}</definedName>
    <definedName name="aj" localSheetId="0" hidden="1">{"Riqfin97",#N/A,FALSE,"Tran";"Riqfinpro",#N/A,FALSE,"Tran"}</definedName>
    <definedName name="aj" localSheetId="1" hidden="1">{"Riqfin97",#N/A,FALSE,"Tran";"Riqfinpro",#N/A,FALSE,"Tran"}</definedName>
    <definedName name="aj" localSheetId="3" hidden="1">{"Riqfin97",#N/A,FALSE,"Tran";"Riqfinpro",#N/A,FALSE,"Tran"}</definedName>
    <definedName name="aj" localSheetId="7" hidden="1">{"Riqfin97",#N/A,FALSE,"Tran";"Riqfinpro",#N/A,FALSE,"Tran"}</definedName>
    <definedName name="aj" localSheetId="12" hidden="1">{"Riqfin97",#N/A,FALSE,"Tran";"Riqfinpro",#N/A,FALSE,"Tran"}</definedName>
    <definedName name="aj" hidden="1">{"Riqfin97",#N/A,FALSE,"Tran";"Riqfinpro",#N/A,FALSE,"Tran"}</definedName>
    <definedName name="AJU00" localSheetId="4">#REF!</definedName>
    <definedName name="AJU00" localSheetId="5">#REF!</definedName>
    <definedName name="AJU00" localSheetId="10">#REF!</definedName>
    <definedName name="AJU00" localSheetId="8">#REF!</definedName>
    <definedName name="AJU00" localSheetId="0">#REF!</definedName>
    <definedName name="AJU00" localSheetId="1">#REF!</definedName>
    <definedName name="AJU00" localSheetId="3">#REF!</definedName>
    <definedName name="AJU00" localSheetId="7">#REF!</definedName>
    <definedName name="AJU00">#REF!</definedName>
    <definedName name="AJUSTE">[53]GYP!$A$2</definedName>
    <definedName name="AJUSTE2" localSheetId="4">[54]GYP!$A$2</definedName>
    <definedName name="AJUSTE2" localSheetId="5">[54]GYP!$A$2</definedName>
    <definedName name="AJUSTE2" localSheetId="10">[54]GYP!$A$2</definedName>
    <definedName name="AJUSTE2" localSheetId="8">[54]GYP!$A$2</definedName>
    <definedName name="AJUSTE2" localSheetId="0">[54]GYP!$A$2</definedName>
    <definedName name="AJUSTE2" localSheetId="1">[54]GYP!$A$2</definedName>
    <definedName name="AJUSTE2">[54]GYP!$A$2</definedName>
    <definedName name="AJUV00" localSheetId="4">#REF!</definedName>
    <definedName name="AJUV00" localSheetId="5">#REF!</definedName>
    <definedName name="AJUV00" localSheetId="10">#REF!</definedName>
    <definedName name="AJUV00" localSheetId="8">#REF!</definedName>
    <definedName name="AJUV00" localSheetId="0">#REF!</definedName>
    <definedName name="AJUV00" localSheetId="1">#REF!</definedName>
    <definedName name="AJUV00" localSheetId="3">#REF!</definedName>
    <definedName name="AJUV00" localSheetId="7">#REF!</definedName>
    <definedName name="AJUV00">#REF!</definedName>
    <definedName name="AJUV97" localSheetId="4">#REF!</definedName>
    <definedName name="AJUV97" localSheetId="5">#REF!</definedName>
    <definedName name="AJUV97" localSheetId="10">#REF!</definedName>
    <definedName name="AJUV97" localSheetId="8">#REF!</definedName>
    <definedName name="AJUV97" localSheetId="0">#REF!</definedName>
    <definedName name="AJUV97" localSheetId="1">#REF!</definedName>
    <definedName name="AJUV97" localSheetId="3">#REF!</definedName>
    <definedName name="AJUV97" localSheetId="7">#REF!</definedName>
    <definedName name="AJUV97">#REF!</definedName>
    <definedName name="AJUV98" localSheetId="4">#REF!</definedName>
    <definedName name="AJUV98" localSheetId="5">#REF!</definedName>
    <definedName name="AJUV98" localSheetId="10">#REF!</definedName>
    <definedName name="AJUV98" localSheetId="8">#REF!</definedName>
    <definedName name="AJUV98" localSheetId="0">#REF!</definedName>
    <definedName name="AJUV98" localSheetId="1">#REF!</definedName>
    <definedName name="AJUV98" localSheetId="3">#REF!</definedName>
    <definedName name="AJUV98" localSheetId="7">#REF!</definedName>
    <definedName name="AJUV98">#REF!</definedName>
    <definedName name="AJUV99" localSheetId="4">#REF!</definedName>
    <definedName name="AJUV99" localSheetId="5">#REF!</definedName>
    <definedName name="AJUV99" localSheetId="10">#REF!</definedName>
    <definedName name="AJUV99" localSheetId="8">#REF!</definedName>
    <definedName name="AJUV99" localSheetId="1">#REF!</definedName>
    <definedName name="AJUV99">#REF!</definedName>
    <definedName name="al" localSheetId="13" hidden="1">{"Riqfin97",#N/A,FALSE,"Tran";"Riqfinpro",#N/A,FALSE,"Tran"}</definedName>
    <definedName name="al" localSheetId="14" hidden="1">{"Riqfin97",#N/A,FALSE,"Tran";"Riqfinpro",#N/A,FALSE,"Tran"}</definedName>
    <definedName name="al" localSheetId="15" hidden="1">{"Riqfin97",#N/A,FALSE,"Tran";"Riqfinpro",#N/A,FALSE,"Tran"}</definedName>
    <definedName name="al" localSheetId="16" hidden="1">{"Riqfin97",#N/A,FALSE,"Tran";"Riqfinpro",#N/A,FALSE,"Tran"}</definedName>
    <definedName name="al" localSheetId="2" hidden="1">{"Riqfin97",#N/A,FALSE,"Tran";"Riqfinpro",#N/A,FALSE,"Tran"}</definedName>
    <definedName name="al" localSheetId="4" hidden="1">{"Riqfin97",#N/A,FALSE,"Tran";"Riqfinpro",#N/A,FALSE,"Tran"}</definedName>
    <definedName name="al" localSheetId="5" hidden="1">{"Riqfin97",#N/A,FALSE,"Tran";"Riqfinpro",#N/A,FALSE,"Tran"}</definedName>
    <definedName name="al" localSheetId="9" hidden="1">{"Riqfin97",#N/A,FALSE,"Tran";"Riqfinpro",#N/A,FALSE,"Tran"}</definedName>
    <definedName name="al" localSheetId="10" hidden="1">{"Riqfin97",#N/A,FALSE,"Tran";"Riqfinpro",#N/A,FALSE,"Tran"}</definedName>
    <definedName name="al" localSheetId="8" hidden="1">{"Riqfin97",#N/A,FALSE,"Tran";"Riqfinpro",#N/A,FALSE,"Tran"}</definedName>
    <definedName name="al" localSheetId="0" hidden="1">{"Riqfin97",#N/A,FALSE,"Tran";"Riqfinpro",#N/A,FALSE,"Tran"}</definedName>
    <definedName name="al" localSheetId="1" hidden="1">{"Riqfin97",#N/A,FALSE,"Tran";"Riqfinpro",#N/A,FALSE,"Tran"}</definedName>
    <definedName name="al" localSheetId="3" hidden="1">{"Riqfin97",#N/A,FALSE,"Tran";"Riqfinpro",#N/A,FALSE,"Tran"}</definedName>
    <definedName name="al" localSheetId="7" hidden="1">{"Riqfin97",#N/A,FALSE,"Tran";"Riqfinpro",#N/A,FALSE,"Tran"}</definedName>
    <definedName name="al" localSheetId="12" hidden="1">{"Riqfin97",#N/A,FALSE,"Tran";"Riqfinpro",#N/A,FALSE,"Tran"}</definedName>
    <definedName name="al" hidden="1">{"Riqfin97",#N/A,FALSE,"Tran";"Riqfinpro",#N/A,FALSE,"Tran"}</definedName>
    <definedName name="alimento">#N/A</definedName>
    <definedName name="alj" localSheetId="13" hidden="1">{"Riqfin97",#N/A,FALSE,"Tran";"Riqfinpro",#N/A,FALSE,"Tran"}</definedName>
    <definedName name="alj" localSheetId="14" hidden="1">{"Riqfin97",#N/A,FALSE,"Tran";"Riqfinpro",#N/A,FALSE,"Tran"}</definedName>
    <definedName name="alj" localSheetId="15" hidden="1">{"Riqfin97",#N/A,FALSE,"Tran";"Riqfinpro",#N/A,FALSE,"Tran"}</definedName>
    <definedName name="alj" localSheetId="16" hidden="1">{"Riqfin97",#N/A,FALSE,"Tran";"Riqfinpro",#N/A,FALSE,"Tran"}</definedName>
    <definedName name="alj" localSheetId="2" hidden="1">{"Riqfin97",#N/A,FALSE,"Tran";"Riqfinpro",#N/A,FALSE,"Tran"}</definedName>
    <definedName name="alj" localSheetId="4" hidden="1">{"Riqfin97",#N/A,FALSE,"Tran";"Riqfinpro",#N/A,FALSE,"Tran"}</definedName>
    <definedName name="alj" localSheetId="5" hidden="1">{"Riqfin97",#N/A,FALSE,"Tran";"Riqfinpro",#N/A,FALSE,"Tran"}</definedName>
    <definedName name="alj" localSheetId="9" hidden="1">{"Riqfin97",#N/A,FALSE,"Tran";"Riqfinpro",#N/A,FALSE,"Tran"}</definedName>
    <definedName name="alj" localSheetId="10" hidden="1">{"Riqfin97",#N/A,FALSE,"Tran";"Riqfinpro",#N/A,FALSE,"Tran"}</definedName>
    <definedName name="alj" localSheetId="8" hidden="1">{"Riqfin97",#N/A,FALSE,"Tran";"Riqfinpro",#N/A,FALSE,"Tran"}</definedName>
    <definedName name="alj" localSheetId="0" hidden="1">{"Riqfin97",#N/A,FALSE,"Tran";"Riqfinpro",#N/A,FALSE,"Tran"}</definedName>
    <definedName name="alj" localSheetId="1" hidden="1">{"Riqfin97",#N/A,FALSE,"Tran";"Riqfinpro",#N/A,FALSE,"Tran"}</definedName>
    <definedName name="alj" localSheetId="3" hidden="1">{"Riqfin97",#N/A,FALSE,"Tran";"Riqfinpro",#N/A,FALSE,"Tran"}</definedName>
    <definedName name="alj" localSheetId="7" hidden="1">{"Riqfin97",#N/A,FALSE,"Tran";"Riqfinpro",#N/A,FALSE,"Tran"}</definedName>
    <definedName name="alj" localSheetId="12" hidden="1">{"Riqfin97",#N/A,FALSE,"Tran";"Riqfinpro",#N/A,FALSE,"Tran"}</definedName>
    <definedName name="alj" hidden="1">{"Riqfin97",#N/A,FALSE,"Tran";"Riqfinpro",#N/A,FALSE,"Tran"}</definedName>
    <definedName name="ALL">'[3]Imp:DSA output'!$C$9:$R$464</definedName>
    <definedName name="ALLBIRR" localSheetId="4">#REF!</definedName>
    <definedName name="ALLBIRR" localSheetId="5">#REF!</definedName>
    <definedName name="ALLBIRR" localSheetId="10">#REF!</definedName>
    <definedName name="ALLBIRR" localSheetId="8">#REF!</definedName>
    <definedName name="ALLBIRR" localSheetId="0">#REF!</definedName>
    <definedName name="ALLBIRR" localSheetId="1">#REF!</definedName>
    <definedName name="ALLBIRR" localSheetId="3">#REF!</definedName>
    <definedName name="ALLBIRR" localSheetId="7">#REF!</definedName>
    <definedName name="ALLBIRR">#REF!</definedName>
    <definedName name="AllData" localSheetId="4">#REF!</definedName>
    <definedName name="AllData" localSheetId="5">#REF!</definedName>
    <definedName name="AllData" localSheetId="10">#REF!</definedName>
    <definedName name="AllData" localSheetId="8">#REF!</definedName>
    <definedName name="AllData" localSheetId="0">#REF!</definedName>
    <definedName name="AllData" localSheetId="1">#REF!</definedName>
    <definedName name="AllData" localSheetId="3">#REF!</definedName>
    <definedName name="AllData" localSheetId="7">#REF!</definedName>
    <definedName name="AllData">#REF!</definedName>
    <definedName name="ALLSDR" localSheetId="4">#REF!</definedName>
    <definedName name="ALLSDR" localSheetId="5">#REF!</definedName>
    <definedName name="ALLSDR" localSheetId="10">#REF!</definedName>
    <definedName name="ALLSDR" localSheetId="8">#REF!</definedName>
    <definedName name="ALLSDR" localSheetId="0">#REF!</definedName>
    <definedName name="ALLSDR" localSheetId="1">#REF!</definedName>
    <definedName name="ALLSDR" localSheetId="3">#REF!</definedName>
    <definedName name="ALLSDR" localSheetId="7">#REF!</definedName>
    <definedName name="ALLSDR">#REF!</definedName>
    <definedName name="alpha">'[55]Int rate table spreads'!$C$7</definedName>
    <definedName name="ALRM" localSheetId="4">#REF!</definedName>
    <definedName name="ALRM" localSheetId="5">#REF!</definedName>
    <definedName name="ALRM" localSheetId="10">#REF!</definedName>
    <definedName name="ALRM" localSheetId="8">#REF!</definedName>
    <definedName name="ALRM" localSheetId="0">#REF!</definedName>
    <definedName name="ALRM" localSheetId="1">#REF!</definedName>
    <definedName name="ALRM" localSheetId="3">#REF!</definedName>
    <definedName name="ALRM" localSheetId="7">#REF!</definedName>
    <definedName name="ALRM">#REF!</definedName>
    <definedName name="alter3a" localSheetId="4">#REF!</definedName>
    <definedName name="alter3a" localSheetId="5">#REF!</definedName>
    <definedName name="alter3a" localSheetId="10">#REF!</definedName>
    <definedName name="alter3a" localSheetId="8">#REF!</definedName>
    <definedName name="alter3a" localSheetId="0">#REF!</definedName>
    <definedName name="alter3a" localSheetId="1">#REF!</definedName>
    <definedName name="alter3a" localSheetId="3">#REF!</definedName>
    <definedName name="alter3a" localSheetId="7">#REF!</definedName>
    <definedName name="alter3a">#REF!</definedName>
    <definedName name="alter3b" localSheetId="4">#REF!</definedName>
    <definedName name="alter3b" localSheetId="5">#REF!</definedName>
    <definedName name="alter3b" localSheetId="10">#REF!</definedName>
    <definedName name="alter3b" localSheetId="8">#REF!</definedName>
    <definedName name="alter3b" localSheetId="0">#REF!</definedName>
    <definedName name="alter3b" localSheetId="1">#REF!</definedName>
    <definedName name="alter3b" localSheetId="3">#REF!</definedName>
    <definedName name="alter3b" localSheetId="7">#REF!</definedName>
    <definedName name="alter3b">#REF!</definedName>
    <definedName name="ALTNGDP_R" localSheetId="4">[56]Q1!#REF!</definedName>
    <definedName name="ALTNGDP_R" localSheetId="5">[56]Q1!#REF!</definedName>
    <definedName name="ALTNGDP_R" localSheetId="10">[56]Q1!#REF!</definedName>
    <definedName name="ALTNGDP_R" localSheetId="8">[56]Q1!#REF!</definedName>
    <definedName name="ALTNGDP_R" localSheetId="0">#REF!</definedName>
    <definedName name="ALTNGDP_R" localSheetId="1">#REF!</definedName>
    <definedName name="ALTNGDP_R" localSheetId="3">[56]Q1!#REF!</definedName>
    <definedName name="ALTNGDP_R" localSheetId="7">[56]Q1!#REF!</definedName>
    <definedName name="ALTNGDP_R">[56]Q1!#REF!</definedName>
    <definedName name="ALTPCPI" localSheetId="4">[56]Q3!#REF!</definedName>
    <definedName name="ALTPCPI" localSheetId="5">[56]Q3!#REF!</definedName>
    <definedName name="ALTPCPI" localSheetId="10">[56]Q3!#REF!</definedName>
    <definedName name="ALTPCPI" localSheetId="8">[56]Q3!#REF!</definedName>
    <definedName name="ALTPCPI" localSheetId="0">#REF!</definedName>
    <definedName name="ALTPCPI" localSheetId="1">#REF!</definedName>
    <definedName name="ALTPCPI" localSheetId="3">[56]Q3!#REF!</definedName>
    <definedName name="ALTPCPI" localSheetId="7">[56]Q3!#REF!</definedName>
    <definedName name="ALTPCPI">[56]Q3!#REF!</definedName>
    <definedName name="amort" localSheetId="4">#REF!</definedName>
    <definedName name="amort" localSheetId="5">#REF!</definedName>
    <definedName name="amort" localSheetId="10">#REF!</definedName>
    <definedName name="amort" localSheetId="8">#REF!</definedName>
    <definedName name="amort" localSheetId="0">#REF!</definedName>
    <definedName name="amort" localSheetId="1">#REF!</definedName>
    <definedName name="amort" localSheetId="3">#REF!</definedName>
    <definedName name="amort" localSheetId="7">#REF!</definedName>
    <definedName name="amort">#REF!</definedName>
    <definedName name="AMORTI" localSheetId="4">#REF!</definedName>
    <definedName name="AMORTI" localSheetId="5">#REF!</definedName>
    <definedName name="AMORTI" localSheetId="10">#REF!</definedName>
    <definedName name="AMORTI" localSheetId="8">#REF!</definedName>
    <definedName name="AMORTI" localSheetId="0">#REF!</definedName>
    <definedName name="AMORTI" localSheetId="1">#REF!</definedName>
    <definedName name="AMORTI" localSheetId="3">#REF!</definedName>
    <definedName name="AMORTI" localSheetId="7">#REF!</definedName>
    <definedName name="AMORTI">#REF!</definedName>
    <definedName name="AMPO5">"Gráfico 8"</definedName>
    <definedName name="AMTZ_NEW" localSheetId="8">[57]Debt!#REF!</definedName>
    <definedName name="AMTZ_NEW" localSheetId="0">[57]Debt!#REF!</definedName>
    <definedName name="AMTZ_NEW" localSheetId="1">[57]Debt!#REF!</definedName>
    <definedName name="AMTZ_NEW" localSheetId="3">[57]Debt!#REF!</definedName>
    <definedName name="AMTZ_NEW" localSheetId="7">[57]Debt!#REF!</definedName>
    <definedName name="AMTZ_NEW">[57]Debt!#REF!</definedName>
    <definedName name="AMTZ_OLD" localSheetId="8">[57]Debt!#REF!</definedName>
    <definedName name="AMTZ_OLD" localSheetId="0">[57]Debt!#REF!</definedName>
    <definedName name="AMTZ_OLD" localSheetId="1">[57]Debt!#REF!</definedName>
    <definedName name="AMTZ_OLD" localSheetId="3">[57]Debt!#REF!</definedName>
    <definedName name="AMTZ_OLD" localSheetId="7">[57]Debt!#REF!</definedName>
    <definedName name="AMTZ_OLD">[57]Debt!#REF!</definedName>
    <definedName name="AMTZ_TOT" localSheetId="8">[57]Debt!#REF!</definedName>
    <definedName name="AMTZ_TOT" localSheetId="0">[57]Debt!#REF!</definedName>
    <definedName name="AMTZ_TOT" localSheetId="1">[57]Debt!#REF!</definedName>
    <definedName name="AMTZ_TOT" localSheetId="3">[57]Debt!#REF!</definedName>
    <definedName name="AMTZ_TOT" localSheetId="7">[57]Debt!#REF!</definedName>
    <definedName name="AMTZ_TOT">[57]Debt!#REF!</definedName>
    <definedName name="ANEXO2" localSheetId="8">[58]BCP!#REF!</definedName>
    <definedName name="ANEXO2" localSheetId="0">#REF!</definedName>
    <definedName name="ANEXO2" localSheetId="1">#REF!</definedName>
    <definedName name="ANEXO2" localSheetId="3">[58]BCP!#REF!</definedName>
    <definedName name="ANEXO2" localSheetId="7">[58]BCP!#REF!</definedName>
    <definedName name="ANEXO2">[58]BCP!#REF!</definedName>
    <definedName name="ANEXO3">#N/A</definedName>
    <definedName name="ANEXO4">#N/A</definedName>
    <definedName name="ANEXO5">#N/A</definedName>
    <definedName name="ANEXO6">#N/A</definedName>
    <definedName name="annual" localSheetId="4">[59]Contribution!$C$326:$DC$340</definedName>
    <definedName name="annual" localSheetId="5">[59]Contribution!$C$326:$DC$340</definedName>
    <definedName name="annual" localSheetId="10">[59]Contribution!$C$326:$DC$340</definedName>
    <definedName name="annual" localSheetId="8">[59]Contribution!$C$326:$DC$340</definedName>
    <definedName name="annual" localSheetId="0">[59]Contribution!$C$326:$DC$340</definedName>
    <definedName name="annual" localSheetId="1">[59]Contribution!$C$326:$DC$340</definedName>
    <definedName name="annual">[59]Contribution!$C$326:$DC$340</definedName>
    <definedName name="ANO00" localSheetId="4">#REF!</definedName>
    <definedName name="ANO00" localSheetId="5">#REF!</definedName>
    <definedName name="ANO00" localSheetId="10">#REF!</definedName>
    <definedName name="ANO00" localSheetId="8">#REF!</definedName>
    <definedName name="ANO00" localSheetId="0">#REF!</definedName>
    <definedName name="ANO00" localSheetId="1">#REF!</definedName>
    <definedName name="ANO00" localSheetId="3">#REF!</definedName>
    <definedName name="ANO00" localSheetId="7">#REF!</definedName>
    <definedName name="ANO00">#REF!</definedName>
    <definedName name="ANO00A" localSheetId="4">#REF!</definedName>
    <definedName name="ANO00A" localSheetId="5">#REF!</definedName>
    <definedName name="ANO00A" localSheetId="10">#REF!</definedName>
    <definedName name="ANO00A" localSheetId="8">#REF!</definedName>
    <definedName name="ANO00A" localSheetId="0">#REF!</definedName>
    <definedName name="ANO00A" localSheetId="1">#REF!</definedName>
    <definedName name="ANO00A" localSheetId="3">#REF!</definedName>
    <definedName name="ANO00A" localSheetId="7">#REF!</definedName>
    <definedName name="ANO00A">#REF!</definedName>
    <definedName name="ANO00B" localSheetId="4">#REF!</definedName>
    <definedName name="ANO00B" localSheetId="5">#REF!</definedName>
    <definedName name="ANO00B" localSheetId="10">#REF!</definedName>
    <definedName name="ANO00B" localSheetId="8">#REF!</definedName>
    <definedName name="ANO00B" localSheetId="0">#REF!</definedName>
    <definedName name="ANO00B" localSheetId="1">#REF!</definedName>
    <definedName name="ANO00B" localSheetId="3">#REF!</definedName>
    <definedName name="ANO00B" localSheetId="7">#REF!</definedName>
    <definedName name="ANO00B">#REF!</definedName>
    <definedName name="ANO97A" localSheetId="4">#REF!</definedName>
    <definedName name="ANO97A" localSheetId="5">#REF!</definedName>
    <definedName name="ANO97A" localSheetId="10">#REF!</definedName>
    <definedName name="ANO97A" localSheetId="8">#REF!</definedName>
    <definedName name="ANO97A" localSheetId="1">#REF!</definedName>
    <definedName name="ANO97A">#REF!</definedName>
    <definedName name="ANO97B" localSheetId="4">#REF!</definedName>
    <definedName name="ANO97B" localSheetId="5">#REF!</definedName>
    <definedName name="ANO97B" localSheetId="10">#REF!</definedName>
    <definedName name="ANO97B" localSheetId="8">#REF!</definedName>
    <definedName name="ANO97B" localSheetId="1">#REF!</definedName>
    <definedName name="ANO97B">#REF!</definedName>
    <definedName name="ANO98A" localSheetId="4">#REF!</definedName>
    <definedName name="ANO98A" localSheetId="5">#REF!</definedName>
    <definedName name="ANO98A" localSheetId="10">#REF!</definedName>
    <definedName name="ANO98A" localSheetId="8">#REF!</definedName>
    <definedName name="ANO98A" localSheetId="1">#REF!</definedName>
    <definedName name="ANO98A">#REF!</definedName>
    <definedName name="ANO98B" localSheetId="4">#REF!</definedName>
    <definedName name="ANO98B" localSheetId="5">#REF!</definedName>
    <definedName name="ANO98B" localSheetId="10">#REF!</definedName>
    <definedName name="ANO98B" localSheetId="8">#REF!</definedName>
    <definedName name="ANO98B" localSheetId="1">#REF!</definedName>
    <definedName name="ANO98B">#REF!</definedName>
    <definedName name="ANO99A" localSheetId="4">#REF!</definedName>
    <definedName name="ANO99A" localSheetId="5">#REF!</definedName>
    <definedName name="ANO99A" localSheetId="10">#REF!</definedName>
    <definedName name="ANO99A" localSheetId="8">#REF!</definedName>
    <definedName name="ANO99A" localSheetId="1">#REF!</definedName>
    <definedName name="ANO99A">#REF!</definedName>
    <definedName name="ANO99B" localSheetId="4">#REF!</definedName>
    <definedName name="ANO99B" localSheetId="5">#REF!</definedName>
    <definedName name="ANO99B" localSheetId="10">#REF!</definedName>
    <definedName name="ANO99B" localSheetId="8">#REF!</definedName>
    <definedName name="ANO99B" localSheetId="1">#REF!</definedName>
    <definedName name="ANO99B">#REF!</definedName>
    <definedName name="anual1">#N/A</definedName>
    <definedName name="AÑO">'[60]Federal-r'!$HE$5487</definedName>
    <definedName name="Apalancamiento">'[49]Ranking Bancario'!$R$6:$V$54</definedName>
    <definedName name="apigraphs">#N/A</definedName>
    <definedName name="appendix">[30]QNEWLOR!$J$3:$AU$7,[30]QNEWLOR!$J$21:$AU$77,[30]QNEWLOR!$J$91:$AU$149</definedName>
    <definedName name="APU" localSheetId="4">#REF!</definedName>
    <definedName name="APU" localSheetId="5">#REF!</definedName>
    <definedName name="APU" localSheetId="10">#REF!</definedName>
    <definedName name="APU" localSheetId="8">#REF!</definedName>
    <definedName name="APU" localSheetId="0">#REF!</definedName>
    <definedName name="APU" localSheetId="1">#REF!</definedName>
    <definedName name="APU" localSheetId="3">#REF!</definedName>
    <definedName name="APU" localSheetId="7">#REF!</definedName>
    <definedName name="APU">#REF!</definedName>
    <definedName name="AR">[61]ARBOL!$C$3</definedName>
    <definedName name="Arbol">'[49]Arbol Rentabilidad'!$B$6:$H$68</definedName>
    <definedName name="_xlnm.Print_Area">[62]MONTHLY!$A$2:$U$25,[62]MONTHLY!$A$29:$U$66,[62]MONTHLY!$A$71:$U$124,[62]MONTHLY!$A$127:$U$180,[62]MONTHLY!$A$183:$U$238,[62]MONTHLY!$A$244:$U$287,[62]MONTHLY!$A$291:$U$330</definedName>
    <definedName name="area_de_impressaoEST" localSheetId="4">#REF!</definedName>
    <definedName name="area_de_impressaoEST" localSheetId="5">#REF!</definedName>
    <definedName name="area_de_impressaoEST" localSheetId="10">#REF!</definedName>
    <definedName name="area_de_impressaoEST" localSheetId="8">#REF!</definedName>
    <definedName name="area_de_impressaoEST" localSheetId="0">#REF!</definedName>
    <definedName name="area_de_impressaoEST" localSheetId="1">#REF!</definedName>
    <definedName name="area_de_impressaoEST" localSheetId="3">#REF!</definedName>
    <definedName name="area_de_impressaoEST" localSheetId="7">#REF!</definedName>
    <definedName name="area_de_impressaoEST">#REF!</definedName>
    <definedName name="Área_impressão_DIR" localSheetId="4">#REF!</definedName>
    <definedName name="Área_impressão_DIR" localSheetId="5">#REF!</definedName>
    <definedName name="Área_impressão_DIR" localSheetId="10">#REF!</definedName>
    <definedName name="Área_impressão_DIR" localSheetId="8">#REF!</definedName>
    <definedName name="Área_impressão_DIR" localSheetId="0">#REF!</definedName>
    <definedName name="Área_impressão_DIR" localSheetId="1">#REF!</definedName>
    <definedName name="Área_impressão_DIR" localSheetId="3">#REF!</definedName>
    <definedName name="Área_impressão_DIR" localSheetId="7">#REF!</definedName>
    <definedName name="Área_impressão_DIR">#REF!</definedName>
    <definedName name="AREACONSTRUCCIO" localSheetId="4">#REF!</definedName>
    <definedName name="AREACONSTRUCCIO" localSheetId="5">#REF!</definedName>
    <definedName name="AREACONSTRUCCIO" localSheetId="10">#REF!</definedName>
    <definedName name="AREACONSTRUCCIO" localSheetId="8">#REF!</definedName>
    <definedName name="AREACONSTRUCCIO" localSheetId="0">#REF!</definedName>
    <definedName name="AREACONSTRUCCIO" localSheetId="1">#REF!</definedName>
    <definedName name="AREACONSTRUCCIO" localSheetId="3">#REF!</definedName>
    <definedName name="AREACONSTRUCCIO" localSheetId="7">#REF!</definedName>
    <definedName name="AREACONSTRUCCIO">#REF!</definedName>
    <definedName name="ARREC98" localSheetId="4">#REF!</definedName>
    <definedName name="ARREC98" localSheetId="5">#REF!</definedName>
    <definedName name="ARREC98" localSheetId="10">#REF!</definedName>
    <definedName name="ARREC98" localSheetId="8">#REF!</definedName>
    <definedName name="ARREC98" localSheetId="1">#REF!</definedName>
    <definedName name="ARREC98">#REF!</definedName>
    <definedName name="ARREC99" localSheetId="4">#REF!</definedName>
    <definedName name="ARREC99" localSheetId="5">#REF!</definedName>
    <definedName name="ARREC99" localSheetId="10">#REF!</definedName>
    <definedName name="ARREC99" localSheetId="8">#REF!</definedName>
    <definedName name="ARREC99" localSheetId="1">#REF!</definedName>
    <definedName name="ARREC99">#REF!</definedName>
    <definedName name="as" localSheetId="0" hidden="1">#REF!</definedName>
    <definedName name="as" localSheetId="1" hidden="1">#REF!</definedName>
    <definedName name="as" hidden="1">'[63]Fax a enviar'!#REF!</definedName>
    <definedName name="ASAU" localSheetId="4">#REF!</definedName>
    <definedName name="ASAU" localSheetId="5">#REF!</definedName>
    <definedName name="ASAU" localSheetId="10">#REF!</definedName>
    <definedName name="ASAU" localSheetId="8">#REF!</definedName>
    <definedName name="ASAU" localSheetId="0">#REF!</definedName>
    <definedName name="ASAU" localSheetId="1">#REF!</definedName>
    <definedName name="ASAU" localSheetId="3">#REF!</definedName>
    <definedName name="ASAU" localSheetId="7">#REF!</definedName>
    <definedName name="ASAU">#REF!</definedName>
    <definedName name="ASAU1" localSheetId="4">#REF!</definedName>
    <definedName name="ASAU1" localSheetId="5">#REF!</definedName>
    <definedName name="ASAU1" localSheetId="10">#REF!</definedName>
    <definedName name="ASAU1" localSheetId="8">#REF!</definedName>
    <definedName name="ASAU1" localSheetId="0">#REF!</definedName>
    <definedName name="ASAU1" localSheetId="1">#REF!</definedName>
    <definedName name="ASAU1" localSheetId="3">#REF!</definedName>
    <definedName name="ASAU1" localSheetId="7">#REF!</definedName>
    <definedName name="ASAU1">#REF!</definedName>
    <definedName name="asd" localSheetId="4">#REF!</definedName>
    <definedName name="asd" localSheetId="5">#REF!</definedName>
    <definedName name="asd" localSheetId="10">#REF!</definedName>
    <definedName name="asd" localSheetId="8">#REF!</definedName>
    <definedName name="asd" localSheetId="0">#REF!</definedName>
    <definedName name="asd" localSheetId="1">#REF!</definedName>
    <definedName name="asd" localSheetId="3">#REF!</definedName>
    <definedName name="asd" localSheetId="7">#REF!</definedName>
    <definedName name="asd">#REF!</definedName>
    <definedName name="ASDF" localSheetId="4">#REF!</definedName>
    <definedName name="ASDF" localSheetId="5">#REF!</definedName>
    <definedName name="ASDF" localSheetId="10">#REF!</definedName>
    <definedName name="ASDF" localSheetId="8">#REF!</definedName>
    <definedName name="ASDF" localSheetId="1">#REF!</definedName>
    <definedName name="ASDF">#REF!</definedName>
    <definedName name="ASDFG" localSheetId="4">#REF!</definedName>
    <definedName name="ASDFG" localSheetId="5">#REF!</definedName>
    <definedName name="ASDFG" localSheetId="10">#REF!</definedName>
    <definedName name="ASDFG" localSheetId="8">#REF!</definedName>
    <definedName name="ASDFG" localSheetId="1">#REF!</definedName>
    <definedName name="ASDFG">#REF!</definedName>
    <definedName name="asdrae" localSheetId="4" hidden="1">#REF!</definedName>
    <definedName name="asdrae" localSheetId="5" hidden="1">#REF!</definedName>
    <definedName name="asdrae" localSheetId="10" hidden="1">#REF!</definedName>
    <definedName name="asdrae" localSheetId="8" hidden="1">#REF!</definedName>
    <definedName name="asdrae" localSheetId="0" hidden="1">#REF!</definedName>
    <definedName name="asdrae" localSheetId="1" hidden="1">#REF!</definedName>
    <definedName name="asdrae" hidden="1">#REF!</definedName>
    <definedName name="asdrra" localSheetId="4">#REF!</definedName>
    <definedName name="asdrra" localSheetId="5">#REF!</definedName>
    <definedName name="asdrra" localSheetId="10">#REF!</definedName>
    <definedName name="asdrra" localSheetId="8">#REF!</definedName>
    <definedName name="asdrra" localSheetId="0">#REF!</definedName>
    <definedName name="asdrra" localSheetId="1">#REF!</definedName>
    <definedName name="asdrra">#REF!</definedName>
    <definedName name="ase" localSheetId="4">#REF!</definedName>
    <definedName name="ase" localSheetId="5">#REF!</definedName>
    <definedName name="ase" localSheetId="10">#REF!</definedName>
    <definedName name="ase" localSheetId="8">#REF!</definedName>
    <definedName name="ase" localSheetId="0">#REF!</definedName>
    <definedName name="ase" localSheetId="1">#REF!</definedName>
    <definedName name="ase">#REF!</definedName>
    <definedName name="aser" localSheetId="4">#REF!</definedName>
    <definedName name="aser" localSheetId="5">#REF!</definedName>
    <definedName name="aser" localSheetId="10">#REF!</definedName>
    <definedName name="aser" localSheetId="8">#REF!</definedName>
    <definedName name="aser" localSheetId="0">#REF!</definedName>
    <definedName name="aser" localSheetId="1">#REF!</definedName>
    <definedName name="aser">#REF!</definedName>
    <definedName name="AsignadoA" localSheetId="4">#REF!</definedName>
    <definedName name="AsignadoA" localSheetId="5">#REF!</definedName>
    <definedName name="AsignadoA" localSheetId="10">#REF!</definedName>
    <definedName name="AsignadoA" localSheetId="8">#REF!</definedName>
    <definedName name="AsignadoA" localSheetId="1">#REF!</definedName>
    <definedName name="AsignadoA">#REF!</definedName>
    <definedName name="ASO" localSheetId="4">#REF!</definedName>
    <definedName name="ASO" localSheetId="5">#REF!</definedName>
    <definedName name="ASO" localSheetId="10">#REF!</definedName>
    <definedName name="ASO" localSheetId="8">#REF!</definedName>
    <definedName name="ASO" localSheetId="1">#REF!</definedName>
    <definedName name="ASO">#REF!</definedName>
    <definedName name="asraa" localSheetId="4">#REF!</definedName>
    <definedName name="asraa" localSheetId="5">#REF!</definedName>
    <definedName name="asraa" localSheetId="10">#REF!</definedName>
    <definedName name="asraa" localSheetId="8">#REF!</definedName>
    <definedName name="asraa" localSheetId="0">#REF!</definedName>
    <definedName name="asraa" localSheetId="1">#REF!</definedName>
    <definedName name="asraa">#REF!</definedName>
    <definedName name="asrraa44" localSheetId="4">#REF!</definedName>
    <definedName name="asrraa44" localSheetId="5">#REF!</definedName>
    <definedName name="asrraa44" localSheetId="10">#REF!</definedName>
    <definedName name="asrraa44" localSheetId="8">#REF!</definedName>
    <definedName name="asrraa44" localSheetId="0">#REF!</definedName>
    <definedName name="asrraa44" localSheetId="1">#REF!</definedName>
    <definedName name="asrraa44">#REF!</definedName>
    <definedName name="ass">#N/A</definedName>
    <definedName name="ASSET">[61]SOLVENCIA!$D$48</definedName>
    <definedName name="Assistance">[64]Sheet1!$B$2:$T$56</definedName>
    <definedName name="ASSUM" localSheetId="4">#REF!</definedName>
    <definedName name="ASSUM" localSheetId="5">#REF!</definedName>
    <definedName name="ASSUM" localSheetId="10">#REF!</definedName>
    <definedName name="ASSUM" localSheetId="8">#REF!</definedName>
    <definedName name="ASSUM" localSheetId="0">#REF!</definedName>
    <definedName name="ASSUM" localSheetId="1">#REF!</definedName>
    <definedName name="ASSUM" localSheetId="3">#REF!</definedName>
    <definedName name="ASSUM" localSheetId="7">#REF!</definedName>
    <definedName name="ASSUM">#REF!</definedName>
    <definedName name="ASSUMPB" localSheetId="4">#REF!</definedName>
    <definedName name="ASSUMPB" localSheetId="5">#REF!</definedName>
    <definedName name="ASSUMPB" localSheetId="10">#REF!</definedName>
    <definedName name="ASSUMPB" localSheetId="8">#REF!</definedName>
    <definedName name="ASSUMPB" localSheetId="1">#REF!</definedName>
    <definedName name="ASSUMPB" localSheetId="3">#REF!</definedName>
    <definedName name="ASSUMPB" localSheetId="7">#REF!</definedName>
    <definedName name="ASSUMPB">#REF!</definedName>
    <definedName name="atlantic">[65]nonopec!$D$424:$D$433</definedName>
    <definedName name="atrade" localSheetId="5">[17]!atrade</definedName>
    <definedName name="atrade" localSheetId="9">[17]!atrade</definedName>
    <definedName name="atrade" localSheetId="0">#REF!</definedName>
    <definedName name="atrade" localSheetId="1">#REF!</definedName>
    <definedName name="atrade" localSheetId="12">[17]!atrade</definedName>
    <definedName name="atrade">[17]!atrade</definedName>
    <definedName name="ATS" localSheetId="4">#REF!</definedName>
    <definedName name="ATS" localSheetId="5">#REF!</definedName>
    <definedName name="ATS" localSheetId="10">#REF!</definedName>
    <definedName name="ATS" localSheetId="8">#REF!</definedName>
    <definedName name="ATS" localSheetId="0">#REF!</definedName>
    <definedName name="ATS" localSheetId="1">#REF!</definedName>
    <definedName name="ATS" localSheetId="3">#REF!</definedName>
    <definedName name="ATS" localSheetId="7">#REF!</definedName>
    <definedName name="ATS">#REF!</definedName>
    <definedName name="AUS" localSheetId="4">#REF!</definedName>
    <definedName name="AUS" localSheetId="5">#REF!</definedName>
    <definedName name="AUS" localSheetId="10">#REF!</definedName>
    <definedName name="AUS" localSheetId="8">#REF!</definedName>
    <definedName name="AUS" localSheetId="0">#REF!</definedName>
    <definedName name="AUS" localSheetId="1">#REF!</definedName>
    <definedName name="AUS" localSheetId="3">#REF!</definedName>
    <definedName name="AUS" localSheetId="7">#REF!</definedName>
    <definedName name="AUS">#REF!</definedName>
    <definedName name="Australia_wt">'[66]OECD wgt'!$B$13</definedName>
    <definedName name="Austria_wt">'[66]OECD wgt'!$B$14</definedName>
    <definedName name="Average_Daily_Depreciation">'[67]Inter-Bank'!$G$5</definedName>
    <definedName name="Average_Weekly_Depreciation">'[67]Inter-Bank'!$K$5</definedName>
    <definedName name="Average_Weekly_Inter_Bank_Exchange_Rate">'[67]Inter-Bank'!$H$5</definedName>
    <definedName name="AVISO" localSheetId="4">#REF!</definedName>
    <definedName name="AVISO" localSheetId="5">#REF!</definedName>
    <definedName name="AVISO" localSheetId="10">#REF!</definedName>
    <definedName name="AVISO" localSheetId="8">#REF!</definedName>
    <definedName name="AVISO" localSheetId="0">#REF!</definedName>
    <definedName name="AVISO" localSheetId="1">#REF!</definedName>
    <definedName name="AVISO" localSheetId="3">#REF!</definedName>
    <definedName name="AVISO" localSheetId="7">#REF!</definedName>
    <definedName name="AVISO">#REF!</definedName>
    <definedName name="AZUA1.1.00___Administración_General" localSheetId="4">#REF!</definedName>
    <definedName name="AZUA1.1.00___Administración_General" localSheetId="5">#REF!</definedName>
    <definedName name="AZUA1.1.00___Administración_General" localSheetId="10">#REF!</definedName>
    <definedName name="AZUA1.1.00___Administración_General" localSheetId="8">#REF!</definedName>
    <definedName name="AZUA1.1.00___Administración_General" localSheetId="1">#REF!</definedName>
    <definedName name="AZUA1.1.00___Administración_General" localSheetId="3">#REF!</definedName>
    <definedName name="AZUA1.1.00___Administración_General" localSheetId="7">#REF!</definedName>
    <definedName name="AZUA1.1.00___Administración_General">#REF!</definedName>
    <definedName name="AZUA2.1.00___Asuntos_económicos__comerciales_y_laborales" localSheetId="4">#REF!</definedName>
    <definedName name="AZUA2.1.00___Asuntos_económicos__comerciales_y_laborales" localSheetId="5">#REF!</definedName>
    <definedName name="AZUA2.1.00___Asuntos_económicos__comerciales_y_laborales" localSheetId="10">#REF!</definedName>
    <definedName name="AZUA2.1.00___Asuntos_económicos__comerciales_y_laborales" localSheetId="8">#REF!</definedName>
    <definedName name="AZUA2.1.00___Asuntos_económicos__comerciales_y_laborales" localSheetId="1">#REF!</definedName>
    <definedName name="AZUA2.1.00___Asuntos_económicos__comerciales_y_laborales" localSheetId="3">#REF!</definedName>
    <definedName name="AZUA2.1.00___Asuntos_económicos__comerciales_y_laborales" localSheetId="7">#REF!</definedName>
    <definedName name="AZUA2.1.00___Asuntos_económicos__comerciales_y_laborales">#REF!</definedName>
    <definedName name="B" localSheetId="4">#REF!</definedName>
    <definedName name="B" localSheetId="5">#REF!</definedName>
    <definedName name="B" localSheetId="10">#REF!</definedName>
    <definedName name="B" localSheetId="8">#REF!</definedName>
    <definedName name="B" localSheetId="0">#REF!</definedName>
    <definedName name="B" localSheetId="1">#REF!</definedName>
    <definedName name="B">#REF!</definedName>
    <definedName name="b1std" localSheetId="4">#REF!</definedName>
    <definedName name="b1std" localSheetId="5">#REF!</definedName>
    <definedName name="b1std" localSheetId="10">#REF!</definedName>
    <definedName name="b1std" localSheetId="8">#REF!</definedName>
    <definedName name="b1std" localSheetId="1">#REF!</definedName>
    <definedName name="b1std">#REF!</definedName>
    <definedName name="b2std" localSheetId="4">#REF!</definedName>
    <definedName name="b2std" localSheetId="5">#REF!</definedName>
    <definedName name="b2std" localSheetId="10">#REF!</definedName>
    <definedName name="b2std" localSheetId="8">#REF!</definedName>
    <definedName name="b2std" localSheetId="1">#REF!</definedName>
    <definedName name="b2std">#REF!</definedName>
    <definedName name="ba">#N/A</definedName>
    <definedName name="Badea">[51]CIRRs!$C$67</definedName>
    <definedName name="BAL" localSheetId="4">#REF!</definedName>
    <definedName name="BAL" localSheetId="5">#REF!</definedName>
    <definedName name="BAL" localSheetId="10">#REF!</definedName>
    <definedName name="BAL" localSheetId="8">#REF!</definedName>
    <definedName name="BAL" localSheetId="0">#REF!</definedName>
    <definedName name="BAL" localSheetId="1">#REF!</definedName>
    <definedName name="BAL" localSheetId="3">#REF!</definedName>
    <definedName name="BAL" localSheetId="7">#REF!</definedName>
    <definedName name="BAL">#REF!</definedName>
    <definedName name="bALANCE" localSheetId="13" hidden="1">{"Minpmon",#N/A,FALSE,"Monthinput"}</definedName>
    <definedName name="bALANCE" localSheetId="14" hidden="1">{"Minpmon",#N/A,FALSE,"Monthinput"}</definedName>
    <definedName name="bALANCE" localSheetId="15" hidden="1">{"Minpmon",#N/A,FALSE,"Monthinput"}</definedName>
    <definedName name="bALANCE" localSheetId="16" hidden="1">{"Minpmon",#N/A,FALSE,"Monthinput"}</definedName>
    <definedName name="bALANCE" localSheetId="2" hidden="1">{"Minpmon",#N/A,FALSE,"Monthinput"}</definedName>
    <definedName name="bALANCE" localSheetId="4" hidden="1">{"Minpmon",#N/A,FALSE,"Monthinput"}</definedName>
    <definedName name="bALANCE" localSheetId="5" hidden="1">{"Minpmon",#N/A,FALSE,"Monthinput"}</definedName>
    <definedName name="bALANCE" localSheetId="9" hidden="1">{"Minpmon",#N/A,FALSE,"Monthinput"}</definedName>
    <definedName name="bALANCE" localSheetId="10" hidden="1">{"Minpmon",#N/A,FALSE,"Monthinput"}</definedName>
    <definedName name="bALANCE" localSheetId="8" hidden="1">{"Minpmon",#N/A,FALSE,"Monthinput"}</definedName>
    <definedName name="bALANCE" localSheetId="0" hidden="1">{"Minpmon",#N/A,FALSE,"Monthinput"}</definedName>
    <definedName name="bALANCE" localSheetId="1" hidden="1">{"Minpmon",#N/A,FALSE,"Monthinput"}</definedName>
    <definedName name="bALANCE" localSheetId="3" hidden="1">{"Minpmon",#N/A,FALSE,"Monthinput"}</definedName>
    <definedName name="bALANCE" localSheetId="7" hidden="1">{"Minpmon",#N/A,FALSE,"Monthinput"}</definedName>
    <definedName name="bALANCE" localSheetId="12" hidden="1">{"Minpmon",#N/A,FALSE,"Monthinput"}</definedName>
    <definedName name="bALANCE" hidden="1">{"Minpmon",#N/A,FALSE,"Monthinput"}</definedName>
    <definedName name="BANCOS" localSheetId="4">#REF!</definedName>
    <definedName name="BANCOS" localSheetId="5">#REF!</definedName>
    <definedName name="BANCOS" localSheetId="10">#REF!</definedName>
    <definedName name="BANCOS" localSheetId="8">#REF!</definedName>
    <definedName name="BANCOS" localSheetId="0">#REF!</definedName>
    <definedName name="BANCOS" localSheetId="1">#REF!</definedName>
    <definedName name="BANCOS" localSheetId="3">#REF!</definedName>
    <definedName name="BANCOS" localSheetId="7">#REF!</definedName>
    <definedName name="BANCOS">#REF!</definedName>
    <definedName name="banks1" localSheetId="4">#REF!</definedName>
    <definedName name="banks1" localSheetId="5">#REF!</definedName>
    <definedName name="banks1" localSheetId="10">#REF!</definedName>
    <definedName name="banks1" localSheetId="8">#REF!</definedName>
    <definedName name="banks1" localSheetId="1">#REF!</definedName>
    <definedName name="banks1" localSheetId="3">#REF!</definedName>
    <definedName name="banks1" localSheetId="7">#REF!</definedName>
    <definedName name="banks1">#REF!</definedName>
    <definedName name="banks2" localSheetId="4">#REF!</definedName>
    <definedName name="banks2" localSheetId="5">#REF!</definedName>
    <definedName name="banks2" localSheetId="10">#REF!</definedName>
    <definedName name="banks2" localSheetId="8">#REF!</definedName>
    <definedName name="banks2" localSheetId="1">#REF!</definedName>
    <definedName name="banks2" localSheetId="3">#REF!</definedName>
    <definedName name="banks2" localSheetId="7">#REF!</definedName>
    <definedName name="banks2">#REF!</definedName>
    <definedName name="baron" localSheetId="4" hidden="1">#REF!</definedName>
    <definedName name="baron" localSheetId="5" hidden="1">#REF!</definedName>
    <definedName name="baron" localSheetId="10" hidden="1">#REF!</definedName>
    <definedName name="baron" localSheetId="8" hidden="1">#REF!</definedName>
    <definedName name="baron" localSheetId="1" hidden="1">#REF!</definedName>
    <definedName name="baron" hidden="1">#REF!</definedName>
    <definedName name="BASDAT" localSheetId="8">'[39]Annual Tables'!#REF!</definedName>
    <definedName name="BASDAT">'[39]Annual Tables'!#REF!</definedName>
    <definedName name="base">'[68]K. IMF Base'!$A$170:$CI$255</definedName>
    <definedName name="_xlnm.Database" localSheetId="4">#REF!</definedName>
    <definedName name="_xlnm.Database" localSheetId="5">#REF!</definedName>
    <definedName name="_xlnm.Database" localSheetId="10">#REF!</definedName>
    <definedName name="_xlnm.Database" localSheetId="8">#REF!</definedName>
    <definedName name="_xlnm.Database" localSheetId="0">#REF!</definedName>
    <definedName name="_xlnm.Database" localSheetId="1">#REF!</definedName>
    <definedName name="_xlnm.Database" localSheetId="3">#REF!</definedName>
    <definedName name="_xlnm.Database" localSheetId="7">#REF!</definedName>
    <definedName name="_xlnm.Database">#REF!</definedName>
    <definedName name="baseflow" localSheetId="8">'[68]K. IMF Base'!#REF!</definedName>
    <definedName name="baseflow" localSheetId="0">'[68]K. IMF Base'!#REF!</definedName>
    <definedName name="baseflow" localSheetId="1">'[68]K. IMF Base'!#REF!</definedName>
    <definedName name="baseflow" localSheetId="3">'[68]K. IMF Base'!#REF!</definedName>
    <definedName name="baseflow" localSheetId="7">'[68]K. IMF Base'!#REF!</definedName>
    <definedName name="baseflow">'[68]K. IMF Base'!#REF!</definedName>
    <definedName name="BaseYear" localSheetId="4">#REF!</definedName>
    <definedName name="BaseYear" localSheetId="5">#REF!</definedName>
    <definedName name="BaseYear" localSheetId="10">#REF!</definedName>
    <definedName name="BaseYear" localSheetId="8">#REF!</definedName>
    <definedName name="BaseYear" localSheetId="0">#REF!</definedName>
    <definedName name="BaseYear" localSheetId="1">#REF!</definedName>
    <definedName name="BaseYear" localSheetId="3">#REF!</definedName>
    <definedName name="BaseYear" localSheetId="7">#REF!</definedName>
    <definedName name="BaseYear">#REF!</definedName>
    <definedName name="Basic_Data" localSheetId="4">#REF!</definedName>
    <definedName name="Basic_Data" localSheetId="5">#REF!</definedName>
    <definedName name="Basic_Data" localSheetId="10">#REF!</definedName>
    <definedName name="Basic_Data" localSheetId="8">#REF!</definedName>
    <definedName name="Basic_Data" localSheetId="0">#REF!</definedName>
    <definedName name="Basic_Data" localSheetId="1">#REF!</definedName>
    <definedName name="Basic_Data" localSheetId="3">#REF!</definedName>
    <definedName name="Basic_Data" localSheetId="7">#REF!</definedName>
    <definedName name="Basic_Data">#REF!</definedName>
    <definedName name="BASOMA" localSheetId="4">#REF!</definedName>
    <definedName name="BASOMA" localSheetId="5">#REF!</definedName>
    <definedName name="BASOMA" localSheetId="10">#REF!</definedName>
    <definedName name="BASOMA" localSheetId="8">#REF!</definedName>
    <definedName name="BASOMA" localSheetId="0">#REF!</definedName>
    <definedName name="BASOMA" localSheetId="1">#REF!</definedName>
    <definedName name="BASOMA" localSheetId="3">#REF!</definedName>
    <definedName name="BASOMA" localSheetId="7">#REF!</definedName>
    <definedName name="BASOMA">#REF!</definedName>
    <definedName name="Batumi_debt" localSheetId="4">#REF!</definedName>
    <definedName name="Batumi_debt" localSheetId="5">#REF!</definedName>
    <definedName name="Batumi_debt" localSheetId="10">#REF!</definedName>
    <definedName name="Batumi_debt" localSheetId="8">#REF!</definedName>
    <definedName name="Batumi_debt" localSheetId="1">#REF!</definedName>
    <definedName name="Batumi_debt">#REF!</definedName>
    <definedName name="Bave" localSheetId="4">#REF!</definedName>
    <definedName name="Bave" localSheetId="5">#REF!</definedName>
    <definedName name="Bave" localSheetId="10">#REF!</definedName>
    <definedName name="Bave" localSheetId="8">#REF!</definedName>
    <definedName name="Bave" localSheetId="1">#REF!</definedName>
    <definedName name="Bave">#REF!</definedName>
    <definedName name="bb" localSheetId="13" hidden="1">{"Riqfin97",#N/A,FALSE,"Tran";"Riqfinpro",#N/A,FALSE,"Tran"}</definedName>
    <definedName name="bb" localSheetId="14" hidden="1">{"Riqfin97",#N/A,FALSE,"Tran";"Riqfinpro",#N/A,FALSE,"Tran"}</definedName>
    <definedName name="bb" localSheetId="15" hidden="1">{"Riqfin97",#N/A,FALSE,"Tran";"Riqfinpro",#N/A,FALSE,"Tran"}</definedName>
    <definedName name="bb" localSheetId="16" hidden="1">{"Riqfin97",#N/A,FALSE,"Tran";"Riqfinpro",#N/A,FALSE,"Tran"}</definedName>
    <definedName name="bb" localSheetId="2" hidden="1">{"Riqfin97",#N/A,FALSE,"Tran";"Riqfinpro",#N/A,FALSE,"Tran"}</definedName>
    <definedName name="bb" localSheetId="4" hidden="1">{"Riqfin97",#N/A,FALSE,"Tran";"Riqfinpro",#N/A,FALSE,"Tran"}</definedName>
    <definedName name="bb" localSheetId="5" hidden="1">{"Riqfin97",#N/A,FALSE,"Tran";"Riqfinpro",#N/A,FALSE,"Tran"}</definedName>
    <definedName name="bb" localSheetId="9" hidden="1">{"Riqfin97",#N/A,FALSE,"Tran";"Riqfinpro",#N/A,FALSE,"Tran"}</definedName>
    <definedName name="bb" localSheetId="10" hidden="1">{"Riqfin97",#N/A,FALSE,"Tran";"Riqfinpro",#N/A,FALSE,"Tran"}</definedName>
    <definedName name="bb" localSheetId="8" hidden="1">{"Riqfin97",#N/A,FALSE,"Tran";"Riqfinpro",#N/A,FALSE,"Tran"}</definedName>
    <definedName name="bb" localSheetId="0" hidden="1">{"Riqfin97",#N/A,FALSE,"Tran";"Riqfinpro",#N/A,FALSE,"Tran"}</definedName>
    <definedName name="bb" localSheetId="1" hidden="1">{"Riqfin97",#N/A,FALSE,"Tran";"Riqfinpro",#N/A,FALSE,"Tran"}</definedName>
    <definedName name="bb" localSheetId="3" hidden="1">{"Riqfin97",#N/A,FALSE,"Tran";"Riqfinpro",#N/A,FALSE,"Tran"}</definedName>
    <definedName name="bb" localSheetId="7" hidden="1">{"Riqfin97",#N/A,FALSE,"Tran";"Riqfinpro",#N/A,FALSE,"Tran"}</definedName>
    <definedName name="bb" localSheetId="12" hidden="1">{"Riqfin97",#N/A,FALSE,"Tran";"Riqfinpro",#N/A,FALSE,"Tran"}</definedName>
    <definedName name="bb" hidden="1">{"Riqfin97",#N/A,FALSE,"Tran";"Riqfinpro",#N/A,FALSE,"Tran"}</definedName>
    <definedName name="BBB" localSheetId="4">#REF!</definedName>
    <definedName name="BBB" localSheetId="5">#REF!</definedName>
    <definedName name="BBB" localSheetId="10">#REF!</definedName>
    <definedName name="BBB" localSheetId="8">#REF!</definedName>
    <definedName name="BBB" localSheetId="0">#REF!</definedName>
    <definedName name="BBB" localSheetId="1">#REF!</definedName>
    <definedName name="BBB" localSheetId="3">#REF!</definedName>
    <definedName name="BBB" localSheetId="7">#REF!</definedName>
    <definedName name="BBB">#REF!</definedName>
    <definedName name="bbbb" localSheetId="13" hidden="1">{"Minpmon",#N/A,FALSE,"Monthinput"}</definedName>
    <definedName name="bbbb" localSheetId="14" hidden="1">{"Minpmon",#N/A,FALSE,"Monthinput"}</definedName>
    <definedName name="bbbb" localSheetId="15" hidden="1">{"Minpmon",#N/A,FALSE,"Monthinput"}</definedName>
    <definedName name="bbbb" localSheetId="16" hidden="1">{"Minpmon",#N/A,FALSE,"Monthinput"}</definedName>
    <definedName name="bbbb" localSheetId="2" hidden="1">{"Minpmon",#N/A,FALSE,"Monthinput"}</definedName>
    <definedName name="bbbb" localSheetId="4" hidden="1">{"Minpmon",#N/A,FALSE,"Monthinput"}</definedName>
    <definedName name="bbbb" localSheetId="5" hidden="1">{"Minpmon",#N/A,FALSE,"Monthinput"}</definedName>
    <definedName name="bbbb" localSheetId="9" hidden="1">{"Minpmon",#N/A,FALSE,"Monthinput"}</definedName>
    <definedName name="bbbb" localSheetId="10" hidden="1">{"Minpmon",#N/A,FALSE,"Monthinput"}</definedName>
    <definedName name="bbbb" localSheetId="8" hidden="1">{"Minpmon",#N/A,FALSE,"Monthinput"}</definedName>
    <definedName name="bbbb" localSheetId="0" hidden="1">{"Minpmon",#N/A,FALSE,"Monthinput"}</definedName>
    <definedName name="bbbb" localSheetId="1" hidden="1">{"Minpmon",#N/A,FALSE,"Monthinput"}</definedName>
    <definedName name="bbbb" localSheetId="3" hidden="1">{"Minpmon",#N/A,FALSE,"Monthinput"}</definedName>
    <definedName name="bbbb" localSheetId="7" hidden="1">{"Minpmon",#N/A,FALSE,"Monthinput"}</definedName>
    <definedName name="bbbb" localSheetId="12" hidden="1">{"Minpmon",#N/A,FALSE,"Monthinput"}</definedName>
    <definedName name="bbbb" hidden="1">{"Minpmon",#N/A,FALSE,"Monthinput"}</definedName>
    <definedName name="bbbbbbbbbbbbb" localSheetId="13" hidden="1">{"Tab1",#N/A,FALSE,"P";"Tab2",#N/A,FALSE,"P"}</definedName>
    <definedName name="bbbbbbbbbbbbb" localSheetId="14" hidden="1">{"Tab1",#N/A,FALSE,"P";"Tab2",#N/A,FALSE,"P"}</definedName>
    <definedName name="bbbbbbbbbbbbb" localSheetId="15" hidden="1">{"Tab1",#N/A,FALSE,"P";"Tab2",#N/A,FALSE,"P"}</definedName>
    <definedName name="bbbbbbbbbbbbb" localSheetId="16" hidden="1">{"Tab1",#N/A,FALSE,"P";"Tab2",#N/A,FALSE,"P"}</definedName>
    <definedName name="bbbbbbbbbbbbb" localSheetId="2" hidden="1">{"Tab1",#N/A,FALSE,"P";"Tab2",#N/A,FALSE,"P"}</definedName>
    <definedName name="bbbbbbbbbbbbb" localSheetId="4" hidden="1">{"Tab1",#N/A,FALSE,"P";"Tab2",#N/A,FALSE,"P"}</definedName>
    <definedName name="bbbbbbbbbbbbb" localSheetId="5" hidden="1">{"Tab1",#N/A,FALSE,"P";"Tab2",#N/A,FALSE,"P"}</definedName>
    <definedName name="bbbbbbbbbbbbb" localSheetId="9" hidden="1">{"Tab1",#N/A,FALSE,"P";"Tab2",#N/A,FALSE,"P"}</definedName>
    <definedName name="bbbbbbbbbbbbb" localSheetId="10" hidden="1">{"Tab1",#N/A,FALSE,"P";"Tab2",#N/A,FALSE,"P"}</definedName>
    <definedName name="bbbbbbbbbbbbb" localSheetId="8" hidden="1">{"Tab1",#N/A,FALSE,"P";"Tab2",#N/A,FALSE,"P"}</definedName>
    <definedName name="bbbbbbbbbbbbb" localSheetId="0" hidden="1">{"Tab1",#N/A,FALSE,"P";"Tab2",#N/A,FALSE,"P"}</definedName>
    <definedName name="bbbbbbbbbbbbb" localSheetId="1" hidden="1">{"Tab1",#N/A,FALSE,"P";"Tab2",#N/A,FALSE,"P"}</definedName>
    <definedName name="bbbbbbbbbbbbb" localSheetId="3" hidden="1">{"Tab1",#N/A,FALSE,"P";"Tab2",#N/A,FALSE,"P"}</definedName>
    <definedName name="bbbbbbbbbbbbb" localSheetId="7" hidden="1">{"Tab1",#N/A,FALSE,"P";"Tab2",#N/A,FALSE,"P"}</definedName>
    <definedName name="bbbbbbbbbbbbb" localSheetId="12" hidden="1">{"Tab1",#N/A,FALSE,"P";"Tab2",#N/A,FALSE,"P"}</definedName>
    <definedName name="bbbbbbbbbbbbb" hidden="1">{"Tab1",#N/A,FALSE,"P";"Tab2",#N/A,FALSE,"P"}</definedName>
    <definedName name="BC" localSheetId="4">#REF!</definedName>
    <definedName name="BC" localSheetId="5">#REF!</definedName>
    <definedName name="BC" localSheetId="10">#REF!</definedName>
    <definedName name="BC" localSheetId="8">#REF!</definedName>
    <definedName name="BC" localSheetId="0">#REF!</definedName>
    <definedName name="BC" localSheetId="1">#REF!</definedName>
    <definedName name="BC" localSheetId="3">#REF!</definedName>
    <definedName name="BC" localSheetId="7">#REF!</definedName>
    <definedName name="BC">#REF!</definedName>
    <definedName name="BCA">#N/A</definedName>
    <definedName name="BCA_GDP">#N/A</definedName>
    <definedName name="BCA_NGDP" localSheetId="4">#REF!</definedName>
    <definedName name="BCA_NGDP" localSheetId="5">#REF!</definedName>
    <definedName name="BCA_NGDP" localSheetId="10">#REF!</definedName>
    <definedName name="BCA_NGDP" localSheetId="8">#REF!</definedName>
    <definedName name="BCA_NGDP" localSheetId="0">#REF!</definedName>
    <definedName name="BCA_NGDP" localSheetId="1">#REF!</definedName>
    <definedName name="BCA_NGDP" localSheetId="3">#REF!</definedName>
    <definedName name="BCA_NGDP" localSheetId="7">#REF!</definedName>
    <definedName name="BCA_NGDP">#REF!</definedName>
    <definedName name="BCEProg" localSheetId="4">#REF!</definedName>
    <definedName name="BCEProg" localSheetId="5">#REF!</definedName>
    <definedName name="BCEProg" localSheetId="10">#REF!</definedName>
    <definedName name="BCEProg" localSheetId="8">#REF!</definedName>
    <definedName name="BCEProg" localSheetId="1">#REF!</definedName>
    <definedName name="BCEProg" localSheetId="3">#REF!</definedName>
    <definedName name="BCEProg" localSheetId="7">#REF!</definedName>
    <definedName name="BCEProg">#REF!</definedName>
    <definedName name="BCH" localSheetId="4">#REF!</definedName>
    <definedName name="BCH" localSheetId="5">#REF!</definedName>
    <definedName name="BCH" localSheetId="10">#REF!</definedName>
    <definedName name="BCH" localSheetId="8">#REF!</definedName>
    <definedName name="BCH" localSheetId="0">#REF!</definedName>
    <definedName name="BCH" localSheetId="1">#REF!</definedName>
    <definedName name="BCH" localSheetId="3">#REF!</definedName>
    <definedName name="BCH" localSheetId="7">#REF!</definedName>
    <definedName name="BCH">#REF!</definedName>
    <definedName name="BCH_10G" localSheetId="4">#REF!</definedName>
    <definedName name="BCH_10G" localSheetId="5">#REF!</definedName>
    <definedName name="BCH_10G" localSheetId="10">#REF!</definedName>
    <definedName name="BCH_10G" localSheetId="8">#REF!</definedName>
    <definedName name="BCH_10G" localSheetId="0">#REF!</definedName>
    <definedName name="BCH_10G" localSheetId="1">#REF!</definedName>
    <definedName name="BCH_10G">#REF!</definedName>
    <definedName name="BCH_10R" localSheetId="4">#REF!</definedName>
    <definedName name="BCH_10R" localSheetId="5">#REF!</definedName>
    <definedName name="BCH_10R" localSheetId="10">#REF!</definedName>
    <definedName name="BCH_10R" localSheetId="8">#REF!</definedName>
    <definedName name="BCH_10R" localSheetId="1">#REF!</definedName>
    <definedName name="BCH_10R">#REF!</definedName>
    <definedName name="Bcos_Com_20G" localSheetId="4">#REF!</definedName>
    <definedName name="Bcos_Com_20G" localSheetId="5">#REF!</definedName>
    <definedName name="Bcos_Com_20G" localSheetId="10">#REF!</definedName>
    <definedName name="Bcos_Com_20G" localSheetId="8">#REF!</definedName>
    <definedName name="Bcos_Com_20G" localSheetId="1">#REF!</definedName>
    <definedName name="Bcos_Com_20G">#REF!</definedName>
    <definedName name="Bcos_Com20R" localSheetId="4">#REF!</definedName>
    <definedName name="Bcos_Com20R" localSheetId="5">#REF!</definedName>
    <definedName name="Bcos_Com20R" localSheetId="10">#REF!</definedName>
    <definedName name="Bcos_Com20R" localSheetId="8">#REF!</definedName>
    <definedName name="Bcos_Com20R" localSheetId="1">#REF!</definedName>
    <definedName name="Bcos_Com20R">#REF!</definedName>
    <definedName name="BCRD15" hidden="1">'[69]Crédito SPNF (fiscal)'!#REF!</definedName>
    <definedName name="BDEAC">[51]CIRRs!$C$70</definedName>
    <definedName name="BE">#N/A</definedName>
    <definedName name="BEA" localSheetId="4">#REF!</definedName>
    <definedName name="BEA" localSheetId="5">#REF!</definedName>
    <definedName name="BEA" localSheetId="10">#REF!</definedName>
    <definedName name="BEA" localSheetId="8">#REF!</definedName>
    <definedName name="BEA" localSheetId="0">#REF!</definedName>
    <definedName name="BEA" localSheetId="1">#REF!</definedName>
    <definedName name="BEA" localSheetId="3">#REF!</definedName>
    <definedName name="BEA" localSheetId="7">#REF!</definedName>
    <definedName name="BEA">#REF!</definedName>
    <definedName name="BEABA" localSheetId="4">#REF!</definedName>
    <definedName name="BEABA" localSheetId="5">#REF!</definedName>
    <definedName name="BEABA" localSheetId="10">#REF!</definedName>
    <definedName name="BEABA" localSheetId="8">#REF!</definedName>
    <definedName name="BEABA" localSheetId="1">#REF!</definedName>
    <definedName name="BEABA" localSheetId="3">#REF!</definedName>
    <definedName name="BEABA" localSheetId="7">#REF!</definedName>
    <definedName name="BEABA">#REF!</definedName>
    <definedName name="BEABI" localSheetId="4">#REF!</definedName>
    <definedName name="BEABI" localSheetId="5">#REF!</definedName>
    <definedName name="BEABI" localSheetId="10">#REF!</definedName>
    <definedName name="BEABI" localSheetId="8">#REF!</definedName>
    <definedName name="BEABI" localSheetId="1">#REF!</definedName>
    <definedName name="BEABI" localSheetId="3">#REF!</definedName>
    <definedName name="BEABI" localSheetId="7">#REF!</definedName>
    <definedName name="BEABI">#REF!</definedName>
    <definedName name="BEAI">#N/A</definedName>
    <definedName name="BEAIB">#N/A</definedName>
    <definedName name="BEAIG">#N/A</definedName>
    <definedName name="BEAMU" localSheetId="4">#REF!</definedName>
    <definedName name="BEAMU" localSheetId="5">#REF!</definedName>
    <definedName name="BEAMU" localSheetId="10">#REF!</definedName>
    <definedName name="BEAMU" localSheetId="8">#REF!</definedName>
    <definedName name="BEAMU" localSheetId="0">#REF!</definedName>
    <definedName name="BEAMU" localSheetId="1">#REF!</definedName>
    <definedName name="BEAMU" localSheetId="3">#REF!</definedName>
    <definedName name="BEAMU" localSheetId="7">#REF!</definedName>
    <definedName name="BEAMU">#REF!</definedName>
    <definedName name="BEAP">#N/A</definedName>
    <definedName name="BEAPB">#N/A</definedName>
    <definedName name="BEAPG">#N/A</definedName>
    <definedName name="BEC" localSheetId="4">#REF!</definedName>
    <definedName name="BEC" localSheetId="5">#REF!</definedName>
    <definedName name="BEC" localSheetId="10">#REF!</definedName>
    <definedName name="BEC" localSheetId="8">#REF!</definedName>
    <definedName name="BEC" localSheetId="0">#REF!</definedName>
    <definedName name="BEC" localSheetId="1">#REF!</definedName>
    <definedName name="BEC" localSheetId="3">#REF!</definedName>
    <definedName name="BEC" localSheetId="7">#REF!</definedName>
    <definedName name="BEC">#REF!</definedName>
    <definedName name="BED" localSheetId="4">#REF!</definedName>
    <definedName name="BED" localSheetId="5">#REF!</definedName>
    <definedName name="BED" localSheetId="10">#REF!</definedName>
    <definedName name="BED" localSheetId="8">#REF!</definedName>
    <definedName name="BED" localSheetId="0">#REF!</definedName>
    <definedName name="BED" localSheetId="1">#REF!</definedName>
    <definedName name="BED" localSheetId="3">#REF!</definedName>
    <definedName name="BED" localSheetId="7">#REF!</definedName>
    <definedName name="BED">#REF!</definedName>
    <definedName name="BED_6" localSheetId="4">#REF!</definedName>
    <definedName name="BED_6" localSheetId="5">#REF!</definedName>
    <definedName name="BED_6" localSheetId="10">#REF!</definedName>
    <definedName name="BED_6" localSheetId="8">#REF!</definedName>
    <definedName name="BED_6" localSheetId="0">#REF!</definedName>
    <definedName name="BED_6" localSheetId="1">#REF!</definedName>
    <definedName name="BED_6" localSheetId="3">#REF!</definedName>
    <definedName name="BED_6" localSheetId="7">#REF!</definedName>
    <definedName name="BED_6">#REF!</definedName>
    <definedName name="BEDE" localSheetId="4">#REF!</definedName>
    <definedName name="BEDE" localSheetId="5">#REF!</definedName>
    <definedName name="BEDE" localSheetId="10">#REF!</definedName>
    <definedName name="BEDE" localSheetId="8">#REF!</definedName>
    <definedName name="BEDE" localSheetId="1">#REF!</definedName>
    <definedName name="BEDE">#REF!</definedName>
    <definedName name="BEF">[51]CIRRs!$C$79</definedName>
    <definedName name="Bei" localSheetId="8">[70]terms!#REF!</definedName>
    <definedName name="Bei" localSheetId="0">[70]terms!#REF!</definedName>
    <definedName name="Bei" localSheetId="1">[70]terms!#REF!</definedName>
    <definedName name="Bei" localSheetId="3">[70]terms!#REF!</definedName>
    <definedName name="Bei" localSheetId="7">[70]terms!#REF!</definedName>
    <definedName name="Bei">[70]terms!#REF!</definedName>
    <definedName name="Belgium_wt">'[66]OECD wgt'!$B$15</definedName>
    <definedName name="BENEF98" localSheetId="4">#REF!</definedName>
    <definedName name="BENEF98" localSheetId="5">#REF!</definedName>
    <definedName name="BENEF98" localSheetId="10">#REF!</definedName>
    <definedName name="BENEF98" localSheetId="8">#REF!</definedName>
    <definedName name="BENEF98" localSheetId="0">#REF!</definedName>
    <definedName name="BENEF98" localSheetId="1">#REF!</definedName>
    <definedName name="BENEF98" localSheetId="3">#REF!</definedName>
    <definedName name="BENEF98" localSheetId="7">#REF!</definedName>
    <definedName name="BENEF98">#REF!</definedName>
    <definedName name="BENEF99" localSheetId="4">#REF!</definedName>
    <definedName name="BENEF99" localSheetId="5">#REF!</definedName>
    <definedName name="BENEF99" localSheetId="10">#REF!</definedName>
    <definedName name="BENEF99" localSheetId="8">#REF!</definedName>
    <definedName name="BENEF99" localSheetId="0">#REF!</definedName>
    <definedName name="BENEF99" localSheetId="1">#REF!</definedName>
    <definedName name="BENEF99" localSheetId="3">#REF!</definedName>
    <definedName name="BENEF99" localSheetId="7">#REF!</definedName>
    <definedName name="BENEF99">#REF!</definedName>
    <definedName name="BeneficioNetoY3">'[71]Vaciado 1'!$F$153</definedName>
    <definedName name="BEO" localSheetId="4">#REF!</definedName>
    <definedName name="BEO" localSheetId="5">#REF!</definedName>
    <definedName name="BEO" localSheetId="10">#REF!</definedName>
    <definedName name="BEO" localSheetId="8">#REF!</definedName>
    <definedName name="BEO" localSheetId="0">#REF!</definedName>
    <definedName name="BEO" localSheetId="1">#REF!</definedName>
    <definedName name="BEO" localSheetId="3">#REF!</definedName>
    <definedName name="BEO" localSheetId="7">#REF!</definedName>
    <definedName name="BEO">#REF!</definedName>
    <definedName name="BER" localSheetId="4">#REF!</definedName>
    <definedName name="BER" localSheetId="5">#REF!</definedName>
    <definedName name="BER" localSheetId="10">#REF!</definedName>
    <definedName name="BER" localSheetId="8">#REF!</definedName>
    <definedName name="BER" localSheetId="1">#REF!</definedName>
    <definedName name="BER" localSheetId="3">#REF!</definedName>
    <definedName name="BER" localSheetId="7">#REF!</definedName>
    <definedName name="BER">#REF!</definedName>
    <definedName name="BERBA" localSheetId="4">#REF!</definedName>
    <definedName name="BERBA" localSheetId="5">#REF!</definedName>
    <definedName name="BERBA" localSheetId="10">#REF!</definedName>
    <definedName name="BERBA" localSheetId="8">#REF!</definedName>
    <definedName name="BERBA" localSheetId="1">#REF!</definedName>
    <definedName name="BERBA" localSheetId="3">#REF!</definedName>
    <definedName name="BERBA" localSheetId="7">#REF!</definedName>
    <definedName name="BERBA">#REF!</definedName>
    <definedName name="BERBI" localSheetId="4">#REF!</definedName>
    <definedName name="BERBI" localSheetId="5">#REF!</definedName>
    <definedName name="BERBI" localSheetId="10">#REF!</definedName>
    <definedName name="BERBI" localSheetId="8">#REF!</definedName>
    <definedName name="BERBI" localSheetId="1">#REF!</definedName>
    <definedName name="BERBI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4">#REF!</definedName>
    <definedName name="BFD" localSheetId="5">#REF!</definedName>
    <definedName name="BFD" localSheetId="10">#REF!</definedName>
    <definedName name="BFD" localSheetId="8">#REF!</definedName>
    <definedName name="BFD" localSheetId="0">#REF!</definedName>
    <definedName name="BFD" localSheetId="1">#REF!</definedName>
    <definedName name="BFD" localSheetId="3">#REF!</definedName>
    <definedName name="BFD" localSheetId="7">#REF!</definedName>
    <definedName name="BFD">#REF!</definedName>
    <definedName name="BFDA" localSheetId="4">#REF!</definedName>
    <definedName name="BFDA" localSheetId="5">#REF!</definedName>
    <definedName name="BFDA" localSheetId="10">#REF!</definedName>
    <definedName name="BFDA" localSheetId="8">#REF!</definedName>
    <definedName name="BFDA" localSheetId="0">#REF!</definedName>
    <definedName name="BFDA" localSheetId="1">#REF!</definedName>
    <definedName name="BFDA" localSheetId="3">#REF!</definedName>
    <definedName name="BFDA" localSheetId="7">#REF!</definedName>
    <definedName name="BFDA">#REF!</definedName>
    <definedName name="BFDI" localSheetId="4">#REF!</definedName>
    <definedName name="BFDI" localSheetId="5">#REF!</definedName>
    <definedName name="BFDI" localSheetId="10">#REF!</definedName>
    <definedName name="BFDI" localSheetId="8">#REF!</definedName>
    <definedName name="BFDI" localSheetId="0">#REF!</definedName>
    <definedName name="BFDI" localSheetId="1">#REF!</definedName>
    <definedName name="BFDI" localSheetId="3">#REF!</definedName>
    <definedName name="BFDI" localSheetId="7">#REF!</definedName>
    <definedName name="BFDI">#REF!</definedName>
    <definedName name="BFDIL" localSheetId="4">#REF!</definedName>
    <definedName name="BFDIL" localSheetId="5">#REF!</definedName>
    <definedName name="BFDIL" localSheetId="10">#REF!</definedName>
    <definedName name="BFDIL" localSheetId="8">#REF!</definedName>
    <definedName name="BFDIL" localSheetId="1">#REF!</definedName>
    <definedName name="BFDIL">#REF!</definedName>
    <definedName name="BFL">#N/A</definedName>
    <definedName name="BFL_C_G" localSheetId="4">#REF!</definedName>
    <definedName name="BFL_C_G" localSheetId="5">#REF!</definedName>
    <definedName name="BFL_C_G" localSheetId="10">#REF!</definedName>
    <definedName name="BFL_C_G" localSheetId="8">#REF!</definedName>
    <definedName name="BFL_C_G" localSheetId="0">#REF!</definedName>
    <definedName name="BFL_C_G" localSheetId="1">#REF!</definedName>
    <definedName name="BFL_C_G" localSheetId="3">#REF!</definedName>
    <definedName name="BFL_C_G" localSheetId="7">#REF!</definedName>
    <definedName name="BFL_C_G">#REF!</definedName>
    <definedName name="BFL_C_P" localSheetId="4">#REF!</definedName>
    <definedName name="BFL_C_P" localSheetId="5">#REF!</definedName>
    <definedName name="BFL_C_P" localSheetId="10">#REF!</definedName>
    <definedName name="BFL_C_P" localSheetId="8">#REF!</definedName>
    <definedName name="BFL_C_P" localSheetId="1">#REF!</definedName>
    <definedName name="BFL_C_P" localSheetId="3">#REF!</definedName>
    <definedName name="BFL_C_P" localSheetId="7">#REF!</definedName>
    <definedName name="BFL_C_P">#REF!</definedName>
    <definedName name="BFL_CBA" localSheetId="4">#REF!</definedName>
    <definedName name="BFL_CBA" localSheetId="5">#REF!</definedName>
    <definedName name="BFL_CBA" localSheetId="10">#REF!</definedName>
    <definedName name="BFL_CBA" localSheetId="8">#REF!</definedName>
    <definedName name="BFL_CBA" localSheetId="1">#REF!</definedName>
    <definedName name="BFL_CBA" localSheetId="3">#REF!</definedName>
    <definedName name="BFL_CBA" localSheetId="7">#REF!</definedName>
    <definedName name="BFL_CBA">#REF!</definedName>
    <definedName name="BFL_CBI" localSheetId="4">#REF!</definedName>
    <definedName name="BFL_CBI" localSheetId="5">#REF!</definedName>
    <definedName name="BFL_CBI" localSheetId="10">#REF!</definedName>
    <definedName name="BFL_CBI" localSheetId="8">#REF!</definedName>
    <definedName name="BFL_CBI" localSheetId="1">#REF!</definedName>
    <definedName name="BFL_CBI">#REF!</definedName>
    <definedName name="BFL_CMU" localSheetId="4">#REF!</definedName>
    <definedName name="BFL_CMU" localSheetId="5">#REF!</definedName>
    <definedName name="BFL_CMU" localSheetId="10">#REF!</definedName>
    <definedName name="BFL_CMU" localSheetId="8">#REF!</definedName>
    <definedName name="BFL_CMU" localSheetId="1">#REF!</definedName>
    <definedName name="BFL_CMU">#REF!</definedName>
    <definedName name="BFL_D">#N/A</definedName>
    <definedName name="BFL_D_G" localSheetId="4">#REF!</definedName>
    <definedName name="BFL_D_G" localSheetId="5">#REF!</definedName>
    <definedName name="BFL_D_G" localSheetId="10">#REF!</definedName>
    <definedName name="BFL_D_G" localSheetId="8">#REF!</definedName>
    <definedName name="BFL_D_G" localSheetId="0">#REF!</definedName>
    <definedName name="BFL_D_G" localSheetId="1">#REF!</definedName>
    <definedName name="BFL_D_G" localSheetId="3">#REF!</definedName>
    <definedName name="BFL_D_G" localSheetId="7">#REF!</definedName>
    <definedName name="BFL_D_G">#REF!</definedName>
    <definedName name="BFL_D_P" localSheetId="4">#REF!</definedName>
    <definedName name="BFL_D_P" localSheetId="5">#REF!</definedName>
    <definedName name="BFL_D_P" localSheetId="10">#REF!</definedName>
    <definedName name="BFL_D_P" localSheetId="8">#REF!</definedName>
    <definedName name="BFL_D_P" localSheetId="1">#REF!</definedName>
    <definedName name="BFL_D_P" localSheetId="3">#REF!</definedName>
    <definedName name="BFL_D_P" localSheetId="7">#REF!</definedName>
    <definedName name="BFL_D_P">#REF!</definedName>
    <definedName name="BFL_DBA" localSheetId="4">#REF!</definedName>
    <definedName name="BFL_DBA" localSheetId="5">#REF!</definedName>
    <definedName name="BFL_DBA" localSheetId="10">#REF!</definedName>
    <definedName name="BFL_DBA" localSheetId="8">#REF!</definedName>
    <definedName name="BFL_DBA" localSheetId="1">#REF!</definedName>
    <definedName name="BFL_DBA" localSheetId="3">#REF!</definedName>
    <definedName name="BFL_DBA" localSheetId="7">#REF!</definedName>
    <definedName name="BFL_DBA">#REF!</definedName>
    <definedName name="BFL_DBI" localSheetId="4">#REF!</definedName>
    <definedName name="BFL_DBI" localSheetId="5">#REF!</definedName>
    <definedName name="BFL_DBI" localSheetId="10">#REF!</definedName>
    <definedName name="BFL_DBI" localSheetId="8">#REF!</definedName>
    <definedName name="BFL_DBI" localSheetId="1">#REF!</definedName>
    <definedName name="BFL_DBI">#REF!</definedName>
    <definedName name="BFL_DF">#N/A</definedName>
    <definedName name="BFL_DMU" localSheetId="4">#REF!</definedName>
    <definedName name="BFL_DMU" localSheetId="5">#REF!</definedName>
    <definedName name="BFL_DMU" localSheetId="10">#REF!</definedName>
    <definedName name="BFL_DMU" localSheetId="8">#REF!</definedName>
    <definedName name="BFL_DMU" localSheetId="0">#REF!</definedName>
    <definedName name="BFL_DMU" localSheetId="1">#REF!</definedName>
    <definedName name="BFL_DMU" localSheetId="3">#REF!</definedName>
    <definedName name="BFL_DMU" localSheetId="7">#REF!</definedName>
    <definedName name="BFL_DMU">#REF!</definedName>
    <definedName name="BFLB">#N/A</definedName>
    <definedName name="BFLB_D">#N/A</definedName>
    <definedName name="BFLB_DF">#N/A</definedName>
    <definedName name="BFLD_DF" localSheetId="5">[72]!BFLD_DF</definedName>
    <definedName name="BFLD_DF" localSheetId="9">[72]!BFLD_DF</definedName>
    <definedName name="BFLD_DF" localSheetId="0">#REF!</definedName>
    <definedName name="BFLD_DF" localSheetId="1">#REF!</definedName>
    <definedName name="BFLD_DF" localSheetId="12">[72]!BFLD_DF</definedName>
    <definedName name="BFLD_DF">[72]!BFLD_DF</definedName>
    <definedName name="BFLD_DF1">#N/A</definedName>
    <definedName name="BFLD_DF2">#N/A</definedName>
    <definedName name="BFLG">#N/A</definedName>
    <definedName name="BFLG_D">#N/A</definedName>
    <definedName name="BFLG_DF">#N/A</definedName>
    <definedName name="BFLRES" localSheetId="4">#REF!</definedName>
    <definedName name="BFLRES" localSheetId="5">#REF!</definedName>
    <definedName name="BFLRES" localSheetId="10">#REF!</definedName>
    <definedName name="BFLRES" localSheetId="8">#REF!</definedName>
    <definedName name="BFLRES" localSheetId="0">#REF!</definedName>
    <definedName name="BFLRES" localSheetId="1">#REF!</definedName>
    <definedName name="BFLRES" localSheetId="3">#REF!</definedName>
    <definedName name="BFLRES" localSheetId="7">#REF!</definedName>
    <definedName name="BFLRES">#REF!</definedName>
    <definedName name="BFO" localSheetId="4">#REF!</definedName>
    <definedName name="BFO" localSheetId="5">#REF!</definedName>
    <definedName name="BFO" localSheetId="10">#REF!</definedName>
    <definedName name="BFO" localSheetId="8">#REF!</definedName>
    <definedName name="BFO" localSheetId="0">#REF!</definedName>
    <definedName name="BFO" localSheetId="1">#REF!</definedName>
    <definedName name="BFO" localSheetId="3">#REF!</definedName>
    <definedName name="BFO" localSheetId="7">#REF!</definedName>
    <definedName name="BFO">#REF!</definedName>
    <definedName name="BFO_S" localSheetId="4">#REF!</definedName>
    <definedName name="BFO_S" localSheetId="5">#REF!</definedName>
    <definedName name="BFO_S" localSheetId="10">#REF!</definedName>
    <definedName name="BFO_S" localSheetId="8">#REF!</definedName>
    <definedName name="BFO_S" localSheetId="1">#REF!</definedName>
    <definedName name="BFO_S" localSheetId="3">#REF!</definedName>
    <definedName name="BFO_S" localSheetId="7">#REF!</definedName>
    <definedName name="BFO_S">#REF!</definedName>
    <definedName name="BFOA" localSheetId="4">#REF!</definedName>
    <definedName name="BFOA" localSheetId="5">#REF!</definedName>
    <definedName name="BFOA" localSheetId="10">#REF!</definedName>
    <definedName name="BFOA" localSheetId="8">#REF!</definedName>
    <definedName name="BFOA" localSheetId="0">#REF!</definedName>
    <definedName name="BFOA" localSheetId="1">#REF!</definedName>
    <definedName name="BFOA">#REF!</definedName>
    <definedName name="BFOAG" localSheetId="4">#REF!</definedName>
    <definedName name="BFOAG" localSheetId="5">#REF!</definedName>
    <definedName name="BFOAG" localSheetId="10">#REF!</definedName>
    <definedName name="BFOAG" localSheetId="8">#REF!</definedName>
    <definedName name="BFOAG" localSheetId="0">#REF!</definedName>
    <definedName name="BFOAG" localSheetId="1">#REF!</definedName>
    <definedName name="BFOAG">#REF!</definedName>
    <definedName name="BFOL" localSheetId="4">#REF!</definedName>
    <definedName name="BFOL" localSheetId="5">#REF!</definedName>
    <definedName name="BFOL" localSheetId="10">#REF!</definedName>
    <definedName name="BFOL" localSheetId="8">#REF!</definedName>
    <definedName name="BFOL" localSheetId="1">#REF!</definedName>
    <definedName name="BFOL">#REF!</definedName>
    <definedName name="BFOL_B" localSheetId="4">#REF!</definedName>
    <definedName name="BFOL_B" localSheetId="5">#REF!</definedName>
    <definedName name="BFOL_B" localSheetId="10">#REF!</definedName>
    <definedName name="BFOL_B" localSheetId="8">#REF!</definedName>
    <definedName name="BFOL_B" localSheetId="1">#REF!</definedName>
    <definedName name="BFOL_B">#REF!</definedName>
    <definedName name="BFOL_G" localSheetId="4">#REF!</definedName>
    <definedName name="BFOL_G" localSheetId="5">#REF!</definedName>
    <definedName name="BFOL_G" localSheetId="10">#REF!</definedName>
    <definedName name="BFOL_G" localSheetId="8">#REF!</definedName>
    <definedName name="BFOL_G" localSheetId="1">#REF!</definedName>
    <definedName name="BFOL_G">#REF!</definedName>
    <definedName name="BFOL_L" localSheetId="4">#REF!</definedName>
    <definedName name="BFOL_L" localSheetId="5">#REF!</definedName>
    <definedName name="BFOL_L" localSheetId="10">#REF!</definedName>
    <definedName name="BFOL_L" localSheetId="8">#REF!</definedName>
    <definedName name="BFOL_L" localSheetId="1">#REF!</definedName>
    <definedName name="BFOL_L">#REF!</definedName>
    <definedName name="BFOL_O" localSheetId="4">#REF!</definedName>
    <definedName name="BFOL_O" localSheetId="5">#REF!</definedName>
    <definedName name="BFOL_O" localSheetId="10">#REF!</definedName>
    <definedName name="BFOL_O" localSheetId="8">#REF!</definedName>
    <definedName name="BFOL_O" localSheetId="1">#REF!</definedName>
    <definedName name="BFOL_O">#REF!</definedName>
    <definedName name="BFOL_S" localSheetId="4">#REF!</definedName>
    <definedName name="BFOL_S" localSheetId="5">#REF!</definedName>
    <definedName name="BFOL_S" localSheetId="10">#REF!</definedName>
    <definedName name="BFOL_S" localSheetId="8">#REF!</definedName>
    <definedName name="BFOL_S" localSheetId="1">#REF!</definedName>
    <definedName name="BFOL_S">#REF!</definedName>
    <definedName name="BFOLB" localSheetId="4">#REF!</definedName>
    <definedName name="BFOLB" localSheetId="5">#REF!</definedName>
    <definedName name="BFOLB" localSheetId="10">#REF!</definedName>
    <definedName name="BFOLB" localSheetId="8">#REF!</definedName>
    <definedName name="BFOLB" localSheetId="1">#REF!</definedName>
    <definedName name="BFOLB">#REF!</definedName>
    <definedName name="BFOLG_L" localSheetId="4">#REF!</definedName>
    <definedName name="BFOLG_L" localSheetId="5">#REF!</definedName>
    <definedName name="BFOLG_L" localSheetId="10">#REF!</definedName>
    <definedName name="BFOLG_L" localSheetId="8">#REF!</definedName>
    <definedName name="BFOLG_L" localSheetId="1">#REF!</definedName>
    <definedName name="BFOLG_L">#REF!</definedName>
    <definedName name="BFOTH" localSheetId="4">#REF!</definedName>
    <definedName name="BFOTH" localSheetId="5">#REF!</definedName>
    <definedName name="BFOTH" localSheetId="10">#REF!</definedName>
    <definedName name="BFOTH" localSheetId="8">#REF!</definedName>
    <definedName name="BFOTH" localSheetId="1">#REF!</definedName>
    <definedName name="BFOTH">#REF!</definedName>
    <definedName name="BFP" localSheetId="4">#REF!</definedName>
    <definedName name="BFP" localSheetId="5">#REF!</definedName>
    <definedName name="BFP" localSheetId="10">#REF!</definedName>
    <definedName name="BFP" localSheetId="8">#REF!</definedName>
    <definedName name="BFP" localSheetId="1">#REF!</definedName>
    <definedName name="BFP">#REF!</definedName>
    <definedName name="BFPA" localSheetId="4">#REF!</definedName>
    <definedName name="BFPA" localSheetId="5">#REF!</definedName>
    <definedName name="BFPA" localSheetId="10">#REF!</definedName>
    <definedName name="BFPA" localSheetId="8">#REF!</definedName>
    <definedName name="BFPA" localSheetId="1">#REF!</definedName>
    <definedName name="BFPA">#REF!</definedName>
    <definedName name="BFPAG" localSheetId="4">#REF!</definedName>
    <definedName name="BFPAG" localSheetId="5">#REF!</definedName>
    <definedName name="BFPAG" localSheetId="10">#REF!</definedName>
    <definedName name="BFPAG" localSheetId="8">#REF!</definedName>
    <definedName name="BFPAG" localSheetId="1">#REF!</definedName>
    <definedName name="BFPAG">#REF!</definedName>
    <definedName name="BFPL" localSheetId="4">#REF!</definedName>
    <definedName name="BFPL" localSheetId="5">#REF!</definedName>
    <definedName name="BFPL" localSheetId="10">#REF!</definedName>
    <definedName name="BFPL" localSheetId="8">#REF!</definedName>
    <definedName name="BFPL" localSheetId="1">#REF!</definedName>
    <definedName name="BFPL">#REF!</definedName>
    <definedName name="BFPLBN" localSheetId="4">#REF!</definedName>
    <definedName name="BFPLBN" localSheetId="5">#REF!</definedName>
    <definedName name="BFPLBN" localSheetId="10">#REF!</definedName>
    <definedName name="BFPLBN" localSheetId="8">#REF!</definedName>
    <definedName name="BFPLBN" localSheetId="1">#REF!</definedName>
    <definedName name="BFPLBN">#REF!</definedName>
    <definedName name="BFPLD" localSheetId="4">#REF!</definedName>
    <definedName name="BFPLD" localSheetId="5">#REF!</definedName>
    <definedName name="BFPLD" localSheetId="10">#REF!</definedName>
    <definedName name="BFPLD" localSheetId="8">#REF!</definedName>
    <definedName name="BFPLD" localSheetId="1">#REF!</definedName>
    <definedName name="BFPLD">#REF!</definedName>
    <definedName name="BFPLD_G" localSheetId="4">#REF!</definedName>
    <definedName name="BFPLD_G" localSheetId="5">#REF!</definedName>
    <definedName name="BFPLD_G" localSheetId="10">#REF!</definedName>
    <definedName name="BFPLD_G" localSheetId="8">#REF!</definedName>
    <definedName name="BFPLD_G" localSheetId="1">#REF!</definedName>
    <definedName name="BFPLD_G">#REF!</definedName>
    <definedName name="BFPLE" localSheetId="4">#REF!</definedName>
    <definedName name="BFPLE" localSheetId="5">#REF!</definedName>
    <definedName name="BFPLE" localSheetId="10">#REF!</definedName>
    <definedName name="BFPLE" localSheetId="8">#REF!</definedName>
    <definedName name="BFPLE" localSheetId="1">#REF!</definedName>
    <definedName name="BFPLE">#REF!</definedName>
    <definedName name="BFPLE_G" localSheetId="4">#REF!</definedName>
    <definedName name="BFPLE_G" localSheetId="5">#REF!</definedName>
    <definedName name="BFPLE_G" localSheetId="10">#REF!</definedName>
    <definedName name="BFPLE_G" localSheetId="8">#REF!</definedName>
    <definedName name="BFPLE_G" localSheetId="1">#REF!</definedName>
    <definedName name="BFPLE_G">#REF!</definedName>
    <definedName name="BFPLMM" localSheetId="4">#REF!</definedName>
    <definedName name="BFPLMM" localSheetId="5">#REF!</definedName>
    <definedName name="BFPLMM" localSheetId="10">#REF!</definedName>
    <definedName name="BFPLMM" localSheetId="8">#REF!</definedName>
    <definedName name="BFPLMM" localSheetId="1">#REF!</definedName>
    <definedName name="BFPLMM">#REF!</definedName>
    <definedName name="BFRA">#N/A</definedName>
    <definedName name="BFUND" localSheetId="4">#REF!</definedName>
    <definedName name="BFUND" localSheetId="5">#REF!</definedName>
    <definedName name="BFUND" localSheetId="10">#REF!</definedName>
    <definedName name="BFUND" localSheetId="8">#REF!</definedName>
    <definedName name="BFUND" localSheetId="0">#REF!</definedName>
    <definedName name="BFUND" localSheetId="1">#REF!</definedName>
    <definedName name="BFUND" localSheetId="3">#REF!</definedName>
    <definedName name="BFUND" localSheetId="7">#REF!</definedName>
    <definedName name="BFUND">#REF!</definedName>
    <definedName name="BGS" localSheetId="4">#REF!</definedName>
    <definedName name="BGS" localSheetId="5">#REF!</definedName>
    <definedName name="BGS" localSheetId="10">#REF!</definedName>
    <definedName name="BGS" localSheetId="8">#REF!</definedName>
    <definedName name="BGS" localSheetId="0">#REF!</definedName>
    <definedName name="BGS" localSheetId="1">#REF!</definedName>
    <definedName name="BGS" localSheetId="3">#REF!</definedName>
    <definedName name="BGS" localSheetId="7">#REF!</definedName>
    <definedName name="BGS">#REF!</definedName>
    <definedName name="BI">#N/A</definedName>
    <definedName name="BIO" localSheetId="8">[40]raw!#REF!</definedName>
    <definedName name="BIO" localSheetId="3">[40]raw!#REF!</definedName>
    <definedName name="BIO" localSheetId="7">[40]raw!#REF!</definedName>
    <definedName name="BIO">[40]raw!#REF!</definedName>
    <definedName name="BIP" localSheetId="4">#REF!</definedName>
    <definedName name="BIP" localSheetId="5">#REF!</definedName>
    <definedName name="BIP" localSheetId="10">#REF!</definedName>
    <definedName name="BIP" localSheetId="8">#REF!</definedName>
    <definedName name="BIP" localSheetId="0">#REF!</definedName>
    <definedName name="BIP" localSheetId="1">#REF!</definedName>
    <definedName name="BIP" localSheetId="3">#REF!</definedName>
    <definedName name="BIP" localSheetId="7">#REF!</definedName>
    <definedName name="BIP">#REF!</definedName>
    <definedName name="BK">#N/A</definedName>
    <definedName name="BKF">#N/A</definedName>
    <definedName name="BKFA" localSheetId="4">#REF!</definedName>
    <definedName name="BKFA" localSheetId="5">#REF!</definedName>
    <definedName name="BKFA" localSheetId="10">#REF!</definedName>
    <definedName name="BKFA" localSheetId="8">#REF!</definedName>
    <definedName name="BKFA" localSheetId="0">#REF!</definedName>
    <definedName name="BKFA" localSheetId="1">#REF!</definedName>
    <definedName name="BKFA" localSheetId="3">#REF!</definedName>
    <definedName name="BKFA" localSheetId="7">#REF!</definedName>
    <definedName name="BKFA">#REF!</definedName>
    <definedName name="BKFBA" localSheetId="4">#REF!</definedName>
    <definedName name="BKFBA" localSheetId="5">#REF!</definedName>
    <definedName name="BKFBA" localSheetId="10">#REF!</definedName>
    <definedName name="BKFBA" localSheetId="8">#REF!</definedName>
    <definedName name="BKFBA" localSheetId="1">#REF!</definedName>
    <definedName name="BKFBA" localSheetId="3">#REF!</definedName>
    <definedName name="BKFBA" localSheetId="7">#REF!</definedName>
    <definedName name="BKFBA">#REF!</definedName>
    <definedName name="BKFBI" localSheetId="4">#REF!</definedName>
    <definedName name="BKFBI" localSheetId="5">#REF!</definedName>
    <definedName name="BKFBI" localSheetId="10">#REF!</definedName>
    <definedName name="BKFBI" localSheetId="8">#REF!</definedName>
    <definedName name="BKFBI" localSheetId="1">#REF!</definedName>
    <definedName name="BKFBI" localSheetId="3">#REF!</definedName>
    <definedName name="BKFBI" localSheetId="7">#REF!</definedName>
    <definedName name="BKFBI">#REF!</definedName>
    <definedName name="BKFMU" localSheetId="4">#REF!</definedName>
    <definedName name="BKFMU" localSheetId="5">#REF!</definedName>
    <definedName name="BKFMU" localSheetId="10">#REF!</definedName>
    <definedName name="BKFMU" localSheetId="8">#REF!</definedName>
    <definedName name="BKFMU" localSheetId="1">#REF!</definedName>
    <definedName name="BKFMU">#REF!</definedName>
    <definedName name="BKO" localSheetId="4">#REF!</definedName>
    <definedName name="BKO" localSheetId="5">#REF!</definedName>
    <definedName name="BKO" localSheetId="10">#REF!</definedName>
    <definedName name="BKO" localSheetId="8">#REF!</definedName>
    <definedName name="BKO" localSheetId="0">#REF!</definedName>
    <definedName name="BKO" localSheetId="1">#REF!</definedName>
    <definedName name="BKO">#REF!</definedName>
    <definedName name="bla" localSheetId="4" hidden="1">#REF!</definedName>
    <definedName name="bla" localSheetId="5" hidden="1">#REF!</definedName>
    <definedName name="bla" localSheetId="10" hidden="1">#REF!</definedName>
    <definedName name="bla" localSheetId="8" hidden="1">#REF!</definedName>
    <definedName name="bla" localSheetId="0" hidden="1">#REF!</definedName>
    <definedName name="bla" localSheetId="1" hidden="1">#REF!</definedName>
    <definedName name="bla" hidden="1">#REF!</definedName>
    <definedName name="bloco1" localSheetId="4">#REF!</definedName>
    <definedName name="bloco1" localSheetId="5">#REF!</definedName>
    <definedName name="bloco1" localSheetId="10">#REF!</definedName>
    <definedName name="bloco1" localSheetId="8">#REF!</definedName>
    <definedName name="bloco1" localSheetId="1">#REF!</definedName>
    <definedName name="bloco1">#REF!</definedName>
    <definedName name="BLOQUE1">[73]RECIMP99!$A$1:$Q$74</definedName>
    <definedName name="BLOQUE2">[73]RECIMP2000!$A$1:$Q$74</definedName>
    <definedName name="BLOQUE3">[73]RECIMP99!$A$274:$Q$274</definedName>
    <definedName name="BLOQUE4">[73]RECIMP2000real!$A$1:$Q$74</definedName>
    <definedName name="BLOQUE5">[73]RECIMP99!$V$1:$AK$74</definedName>
    <definedName name="BLOQUE6">[73]RECIMP2000!$W$1:$AJ$75</definedName>
    <definedName name="BLOQUE7">[73]RECIMP99!$V$274:$AK$274</definedName>
    <definedName name="BLOQUE8">[73]RECIMP2000real!$V$1:$AK$74</definedName>
    <definedName name="BLPH1" hidden="1">'[74]Ex rate bloom'!$A$4</definedName>
    <definedName name="BLPH2" hidden="1">'[74]Ex rate bloom'!$D$4</definedName>
    <definedName name="BLPH3" hidden="1">'[74]Ex rate bloom'!$G$4</definedName>
    <definedName name="BLPH4" hidden="1">'[74]Ex rate bloom'!$J$4</definedName>
    <definedName name="BLPH5" hidden="1">'[74]Ex rate bloom'!$M$4</definedName>
    <definedName name="BLPH6" hidden="1">'[74]Ex rate bloom'!$P$4</definedName>
    <definedName name="BLPH7" hidden="1">'[74]Ex rate bloom'!$S$4</definedName>
    <definedName name="BLPH8" hidden="1">'[74]Ex rate bloom'!$V$4</definedName>
    <definedName name="BM" localSheetId="4">#REF!</definedName>
    <definedName name="BM" localSheetId="5">#REF!</definedName>
    <definedName name="BM" localSheetId="10">#REF!</definedName>
    <definedName name="BM" localSheetId="8">#REF!</definedName>
    <definedName name="BM" localSheetId="0">#REF!</definedName>
    <definedName name="BM" localSheetId="1">#REF!</definedName>
    <definedName name="BM" localSheetId="3">#REF!</definedName>
    <definedName name="BM" localSheetId="7">#REF!</definedName>
    <definedName name="BM">#REF!</definedName>
    <definedName name="BMG">[75]Q6!$E$28:$AH$28</definedName>
    <definedName name="BMI" localSheetId="4">#REF!</definedName>
    <definedName name="BMI" localSheetId="5">#REF!</definedName>
    <definedName name="BMI" localSheetId="10">#REF!</definedName>
    <definedName name="BMI" localSheetId="8">#REF!</definedName>
    <definedName name="BMI" localSheetId="0">#REF!</definedName>
    <definedName name="BMI" localSheetId="1">#REF!</definedName>
    <definedName name="BMI" localSheetId="3">#REF!</definedName>
    <definedName name="BMI" localSheetId="7">#REF!</definedName>
    <definedName name="BMI">#REF!</definedName>
    <definedName name="BMII">#N/A</definedName>
    <definedName name="BMII_7" localSheetId="4">#REF!</definedName>
    <definedName name="BMII_7" localSheetId="5">#REF!</definedName>
    <definedName name="BMII_7" localSheetId="10">#REF!</definedName>
    <definedName name="BMII_7" localSheetId="8">#REF!</definedName>
    <definedName name="BMII_7" localSheetId="0">#REF!</definedName>
    <definedName name="BMII_7" localSheetId="1">#REF!</definedName>
    <definedName name="BMII_7" localSheetId="3">#REF!</definedName>
    <definedName name="BMII_7" localSheetId="7">#REF!</definedName>
    <definedName name="BMII_7">#REF!</definedName>
    <definedName name="BMII_G" localSheetId="4">#REF!</definedName>
    <definedName name="BMII_G" localSheetId="5">#REF!</definedName>
    <definedName name="BMII_G" localSheetId="10">#REF!</definedName>
    <definedName name="BMII_G" localSheetId="8">#REF!</definedName>
    <definedName name="BMII_G" localSheetId="1">#REF!</definedName>
    <definedName name="BMII_G" localSheetId="3">#REF!</definedName>
    <definedName name="BMII_G" localSheetId="7">#REF!</definedName>
    <definedName name="BMII_G">#REF!</definedName>
    <definedName name="BMII_P" localSheetId="4">#REF!</definedName>
    <definedName name="BMII_P" localSheetId="5">#REF!</definedName>
    <definedName name="BMII_P" localSheetId="10">#REF!</definedName>
    <definedName name="BMII_P" localSheetId="8">#REF!</definedName>
    <definedName name="BMII_P" localSheetId="1">#REF!</definedName>
    <definedName name="BMII_P" localSheetId="3">#REF!</definedName>
    <definedName name="BMII_P" localSheetId="7">#REF!</definedName>
    <definedName name="BMII_P">#REF!</definedName>
    <definedName name="BMIIB">#N/A</definedName>
    <definedName name="BMIIBA" localSheetId="4">#REF!</definedName>
    <definedName name="BMIIBA" localSheetId="5">#REF!</definedName>
    <definedName name="BMIIBA" localSheetId="10">#REF!</definedName>
    <definedName name="BMIIBA" localSheetId="8">#REF!</definedName>
    <definedName name="BMIIBA" localSheetId="0">#REF!</definedName>
    <definedName name="BMIIBA" localSheetId="1">#REF!</definedName>
    <definedName name="BMIIBA" localSheetId="3">#REF!</definedName>
    <definedName name="BMIIBA" localSheetId="7">#REF!</definedName>
    <definedName name="BMIIBA">#REF!</definedName>
    <definedName name="BMIIBI" localSheetId="4">#REF!</definedName>
    <definedName name="BMIIBI" localSheetId="5">#REF!</definedName>
    <definedName name="BMIIBI" localSheetId="10">#REF!</definedName>
    <definedName name="BMIIBI" localSheetId="8">#REF!</definedName>
    <definedName name="BMIIBI" localSheetId="1">#REF!</definedName>
    <definedName name="BMIIBI" localSheetId="3">#REF!</definedName>
    <definedName name="BMIIBI" localSheetId="7">#REF!</definedName>
    <definedName name="BMIIBI">#REF!</definedName>
    <definedName name="BMIIG">#N/A</definedName>
    <definedName name="BMIIMU" localSheetId="4">#REF!</definedName>
    <definedName name="BMIIMU" localSheetId="5">#REF!</definedName>
    <definedName name="BMIIMU" localSheetId="10">#REF!</definedName>
    <definedName name="BMIIMU" localSheetId="8">#REF!</definedName>
    <definedName name="BMIIMU" localSheetId="0">#REF!</definedName>
    <definedName name="BMIIMU" localSheetId="1">#REF!</definedName>
    <definedName name="BMIIMU" localSheetId="3">#REF!</definedName>
    <definedName name="BMIIMU" localSheetId="7">#REF!</definedName>
    <definedName name="BMIIMU">#REF!</definedName>
    <definedName name="BMS" localSheetId="4">#REF!</definedName>
    <definedName name="BMS" localSheetId="5">#REF!</definedName>
    <definedName name="BMS" localSheetId="10">#REF!</definedName>
    <definedName name="BMS" localSheetId="8">#REF!</definedName>
    <definedName name="BMS" localSheetId="0">#REF!</definedName>
    <definedName name="BMS" localSheetId="1">#REF!</definedName>
    <definedName name="BMS" localSheetId="3">#REF!</definedName>
    <definedName name="BMS" localSheetId="7">#REF!</definedName>
    <definedName name="BMS">#REF!</definedName>
    <definedName name="BNEO" localSheetId="4">#REF!</definedName>
    <definedName name="BNEO" localSheetId="5">#REF!</definedName>
    <definedName name="BNEO" localSheetId="10">#REF!</definedName>
    <definedName name="BNEO" localSheetId="8">#REF!</definedName>
    <definedName name="BNEO" localSheetId="1">#REF!</definedName>
    <definedName name="BNEO" localSheetId="3">#REF!</definedName>
    <definedName name="BNEO" localSheetId="7">#REF!</definedName>
    <definedName name="BNEO">#REF!</definedName>
    <definedName name="BNF">"CA"</definedName>
    <definedName name="BO" localSheetId="4">#REF!</definedName>
    <definedName name="BO" localSheetId="5">#REF!</definedName>
    <definedName name="BO" localSheetId="10">#REF!</definedName>
    <definedName name="BO" localSheetId="8">#REF!</definedName>
    <definedName name="BO" localSheetId="0">#REF!</definedName>
    <definedName name="BO" localSheetId="1">#REF!</definedName>
    <definedName name="BO" localSheetId="3">#REF!</definedName>
    <definedName name="BO" localSheetId="7">#REF!</definedName>
    <definedName name="BO">#REF!</definedName>
    <definedName name="BOG" localSheetId="4">#REF!</definedName>
    <definedName name="BOG" localSheetId="5">#REF!</definedName>
    <definedName name="BOG" localSheetId="10">#REF!</definedName>
    <definedName name="BOG" localSheetId="8">#REF!</definedName>
    <definedName name="BOG" localSheetId="0">#REF!</definedName>
    <definedName name="BOG" localSheetId="1">#REF!</definedName>
    <definedName name="BOG" localSheetId="3">#REF!</definedName>
    <definedName name="BOG" localSheetId="7">#REF!</definedName>
    <definedName name="BOG">#REF!</definedName>
    <definedName name="BOLETIN" localSheetId="8">[58]BCP!#REF!</definedName>
    <definedName name="BOLETIN" localSheetId="0">#REF!</definedName>
    <definedName name="BOLETIN" localSheetId="1">#REF!</definedName>
    <definedName name="BOLETIN" localSheetId="3">[58]BCP!#REF!</definedName>
    <definedName name="BOLETIN" localSheetId="7">[58]BCP!#REF!</definedName>
    <definedName name="BOLETIN">[58]BCP!#REF!</definedName>
    <definedName name="Bolivia" localSheetId="4">#REF!</definedName>
    <definedName name="Bolivia" localSheetId="5">#REF!</definedName>
    <definedName name="Bolivia" localSheetId="10">#REF!</definedName>
    <definedName name="Bolivia" localSheetId="8">#REF!</definedName>
    <definedName name="Bolivia" localSheetId="0">#REF!</definedName>
    <definedName name="Bolivia" localSheetId="1">#REF!</definedName>
    <definedName name="Bolivia" localSheetId="3">#REF!</definedName>
    <definedName name="Bolivia" localSheetId="7">#REF!</definedName>
    <definedName name="Bolivia">#REF!</definedName>
    <definedName name="BOP">#N/A</definedName>
    <definedName name="BOPF" localSheetId="4">#REF!</definedName>
    <definedName name="BOPF" localSheetId="5">#REF!</definedName>
    <definedName name="BOPF" localSheetId="10">#REF!</definedName>
    <definedName name="BOPF" localSheetId="8">#REF!</definedName>
    <definedName name="BOPF" localSheetId="0">#REF!</definedName>
    <definedName name="BOPF" localSheetId="1">#REF!</definedName>
    <definedName name="BOPF" localSheetId="3">#REF!</definedName>
    <definedName name="BOPF" localSheetId="7">#REF!</definedName>
    <definedName name="BOPF">#REF!</definedName>
    <definedName name="BOPUSD" localSheetId="4">#REF!</definedName>
    <definedName name="BOPUSD" localSheetId="5">#REF!</definedName>
    <definedName name="BOPUSD" localSheetId="10">#REF!</definedName>
    <definedName name="BOPUSD" localSheetId="8">#REF!</definedName>
    <definedName name="BOPUSD" localSheetId="0">#REF!</definedName>
    <definedName name="BOPUSD" localSheetId="1">#REF!</definedName>
    <definedName name="BOPUSD" localSheetId="3">#REF!</definedName>
    <definedName name="BOPUSD" localSheetId="7">#REF!</definedName>
    <definedName name="BOPUSD">#REF!</definedName>
    <definedName name="BORRA_CUADROS" localSheetId="5">[76]!BORRA_CUADROS</definedName>
    <definedName name="BORRA_CUADROS" localSheetId="9">[76]!BORRA_CUADROS</definedName>
    <definedName name="BORRA_CUADROS" localSheetId="0">#REF!</definedName>
    <definedName name="BORRA_CUADROS" localSheetId="1">#REF!</definedName>
    <definedName name="BORRA_CUADROS" localSheetId="12">[76]!BORRA_CUADROS</definedName>
    <definedName name="BORRA_CUADROS">[76]!BORRA_CUADROS</definedName>
    <definedName name="BPBNF" localSheetId="4">#REF!</definedName>
    <definedName name="BPBNF" localSheetId="5">#REF!</definedName>
    <definedName name="BPBNF" localSheetId="10">#REF!</definedName>
    <definedName name="BPBNF" localSheetId="8">#REF!</definedName>
    <definedName name="BPBNF" localSheetId="0">#REF!</definedName>
    <definedName name="BPBNF" localSheetId="1">#REF!</definedName>
    <definedName name="BPBNF" localSheetId="3">#REF!</definedName>
    <definedName name="BPBNF" localSheetId="7">#REF!</definedName>
    <definedName name="BPBNF">#REF!</definedName>
    <definedName name="BRASS" localSheetId="4">#REF!</definedName>
    <definedName name="BRASS" localSheetId="5">#REF!</definedName>
    <definedName name="BRASS" localSheetId="10">#REF!</definedName>
    <definedName name="BRASS" localSheetId="8">#REF!</definedName>
    <definedName name="BRASS" localSheetId="0">#REF!</definedName>
    <definedName name="BRASS" localSheetId="1">#REF!</definedName>
    <definedName name="BRASS" localSheetId="3">#REF!</definedName>
    <definedName name="BRASS" localSheetId="7">#REF!</definedName>
    <definedName name="BRASS">#REF!</definedName>
    <definedName name="BRASS_1" localSheetId="4">#REF!</definedName>
    <definedName name="BRASS_1" localSheetId="5">#REF!</definedName>
    <definedName name="BRASS_1" localSheetId="10">#REF!</definedName>
    <definedName name="BRASS_1" localSheetId="8">#REF!</definedName>
    <definedName name="BRASS_1" localSheetId="0">#REF!</definedName>
    <definedName name="BRASS_1" localSheetId="1">#REF!</definedName>
    <definedName name="BRASS_1" localSheetId="3">#REF!</definedName>
    <definedName name="BRASS_1" localSheetId="7">#REF!</definedName>
    <definedName name="BRASS_1">#REF!</definedName>
    <definedName name="BRASS_6" localSheetId="4">#REF!</definedName>
    <definedName name="BRASS_6" localSheetId="5">#REF!</definedName>
    <definedName name="BRASS_6" localSheetId="10">#REF!</definedName>
    <definedName name="BRASS_6" localSheetId="8">#REF!</definedName>
    <definedName name="BRASS_6" localSheetId="1">#REF!</definedName>
    <definedName name="BRASS_6">#REF!</definedName>
    <definedName name="Brazil" localSheetId="4">#REF!</definedName>
    <definedName name="Brazil" localSheetId="5">#REF!</definedName>
    <definedName name="Brazil" localSheetId="10">#REF!</definedName>
    <definedName name="Brazil" localSheetId="8">#REF!</definedName>
    <definedName name="Brazil" localSheetId="1">#REF!</definedName>
    <definedName name="Brazil">#REF!</definedName>
    <definedName name="BRECHA">[61]BRECHA!$E$3</definedName>
    <definedName name="BS" localSheetId="4">#REF!</definedName>
    <definedName name="BS" localSheetId="5">#REF!</definedName>
    <definedName name="BS" localSheetId="10">#REF!</definedName>
    <definedName name="BS" localSheetId="8">#REF!</definedName>
    <definedName name="BS" localSheetId="0">#REF!</definedName>
    <definedName name="BS" localSheetId="1">#REF!</definedName>
    <definedName name="BS" localSheetId="3">#REF!</definedName>
    <definedName name="BS" localSheetId="7">#REF!</definedName>
    <definedName name="BS">#REF!</definedName>
    <definedName name="BS1A" localSheetId="4">#REF!</definedName>
    <definedName name="BS1A" localSheetId="5">#REF!</definedName>
    <definedName name="BS1A" localSheetId="10">#REF!</definedName>
    <definedName name="BS1A" localSheetId="8">#REF!</definedName>
    <definedName name="BS1A" localSheetId="0">#REF!</definedName>
    <definedName name="BS1A" localSheetId="1">#REF!</definedName>
    <definedName name="BS1A" localSheetId="3">#REF!</definedName>
    <definedName name="BS1A" localSheetId="7">#REF!</definedName>
    <definedName name="BS1A">#REF!</definedName>
    <definedName name="Bstd" localSheetId="4">#REF!</definedName>
    <definedName name="Bstd" localSheetId="5">#REF!</definedName>
    <definedName name="Bstd" localSheetId="10">#REF!</definedName>
    <definedName name="Bstd" localSheetId="8">#REF!</definedName>
    <definedName name="Bstd" localSheetId="1">#REF!</definedName>
    <definedName name="Bstd" localSheetId="3">#REF!</definedName>
    <definedName name="Bstd" localSheetId="7">#REF!</definedName>
    <definedName name="Bstd">#REF!</definedName>
    <definedName name="BTO" localSheetId="4">#REF!</definedName>
    <definedName name="BTO" localSheetId="5">#REF!</definedName>
    <definedName name="BTO" localSheetId="10">#REF!</definedName>
    <definedName name="BTO" localSheetId="8">#REF!</definedName>
    <definedName name="BTO" localSheetId="1">#REF!</definedName>
    <definedName name="BTO">#REF!</definedName>
    <definedName name="BTR" localSheetId="4">#REF!</definedName>
    <definedName name="BTR" localSheetId="5">#REF!</definedName>
    <definedName name="BTR" localSheetId="10">#REF!</definedName>
    <definedName name="BTR" localSheetId="8">#REF!</definedName>
    <definedName name="BTR" localSheetId="1">#REF!</definedName>
    <definedName name="BTR">#REF!</definedName>
    <definedName name="BTRG" localSheetId="4">#REF!</definedName>
    <definedName name="BTRG" localSheetId="5">#REF!</definedName>
    <definedName name="BTRG" localSheetId="10">#REF!</definedName>
    <definedName name="BTRG" localSheetId="8">#REF!</definedName>
    <definedName name="BTRG" localSheetId="1">#REF!</definedName>
    <definedName name="BTRG">#REF!</definedName>
    <definedName name="BTRP" localSheetId="4">#REF!</definedName>
    <definedName name="BTRP" localSheetId="5">#REF!</definedName>
    <definedName name="BTRP" localSheetId="10">#REF!</definedName>
    <definedName name="BTRP" localSheetId="8">#REF!</definedName>
    <definedName name="BTRP" localSheetId="1">#REF!</definedName>
    <definedName name="BTRP">#REF!</definedName>
    <definedName name="Budget" localSheetId="4">#REF!</definedName>
    <definedName name="Budget" localSheetId="5">#REF!</definedName>
    <definedName name="Budget" localSheetId="10">#REF!</definedName>
    <definedName name="Budget" localSheetId="8">#REF!</definedName>
    <definedName name="Budget" localSheetId="0">#REF!</definedName>
    <definedName name="Budget" localSheetId="1">#REF!</definedName>
    <definedName name="Budget">#REF!</definedName>
    <definedName name="Budget_expenditure" localSheetId="4">#REF!</definedName>
    <definedName name="Budget_expenditure" localSheetId="5">#REF!</definedName>
    <definedName name="Budget_expenditure" localSheetId="10">#REF!</definedName>
    <definedName name="Budget_expenditure" localSheetId="8">#REF!</definedName>
    <definedName name="Budget_expenditure" localSheetId="1">#REF!</definedName>
    <definedName name="Budget_expenditure">#REF!</definedName>
    <definedName name="Budget_revenue" localSheetId="4">#REF!</definedName>
    <definedName name="Budget_revenue" localSheetId="5">#REF!</definedName>
    <definedName name="Budget_revenue" localSheetId="10">#REF!</definedName>
    <definedName name="Budget_revenue" localSheetId="8">#REF!</definedName>
    <definedName name="Budget_revenue" localSheetId="1">#REF!</definedName>
    <definedName name="Budget_revenue">#REF!</definedName>
    <definedName name="BURACO" localSheetId="4">#REF!</definedName>
    <definedName name="BURACO" localSheetId="5">#REF!</definedName>
    <definedName name="BURACO" localSheetId="10">#REF!</definedName>
    <definedName name="BURACO" localSheetId="8">#REF!</definedName>
    <definedName name="BURACO" localSheetId="1">#REF!</definedName>
    <definedName name="BURACO">#REF!</definedName>
    <definedName name="Button_13">"CLAGA2000_Consolidado_2001_List"</definedName>
    <definedName name="BX" localSheetId="4">#REF!</definedName>
    <definedName name="BX" localSheetId="5">#REF!</definedName>
    <definedName name="BX" localSheetId="10">#REF!</definedName>
    <definedName name="BX" localSheetId="8">#REF!</definedName>
    <definedName name="BX" localSheetId="0">#REF!</definedName>
    <definedName name="BX" localSheetId="1">#REF!</definedName>
    <definedName name="BX" localSheetId="3">#REF!</definedName>
    <definedName name="BX" localSheetId="7">#REF!</definedName>
    <definedName name="BX">#REF!</definedName>
    <definedName name="BXG">[75]Q6!$E$26:$AH$26</definedName>
    <definedName name="BXI" localSheetId="4">#REF!</definedName>
    <definedName name="BXI" localSheetId="5">#REF!</definedName>
    <definedName name="BXI" localSheetId="10">#REF!</definedName>
    <definedName name="BXI" localSheetId="8">#REF!</definedName>
    <definedName name="BXI" localSheetId="0">#REF!</definedName>
    <definedName name="BXI" localSheetId="1">#REF!</definedName>
    <definedName name="BXI" localSheetId="3">#REF!</definedName>
    <definedName name="BXI" localSheetId="7">#REF!</definedName>
    <definedName name="BXI">#REF!</definedName>
    <definedName name="BXS" localSheetId="4">#REF!</definedName>
    <definedName name="BXS" localSheetId="5">#REF!</definedName>
    <definedName name="BXS" localSheetId="10">#REF!</definedName>
    <definedName name="BXS" localSheetId="8">#REF!</definedName>
    <definedName name="BXS" localSheetId="0">#REF!</definedName>
    <definedName name="BXS" localSheetId="1">#REF!</definedName>
    <definedName name="BXS" localSheetId="3">#REF!</definedName>
    <definedName name="BXS" localSheetId="7">#REF!</definedName>
    <definedName name="BXS">#REF!</definedName>
    <definedName name="C.2" localSheetId="4">#REF!</definedName>
    <definedName name="C.2" localSheetId="5">#REF!</definedName>
    <definedName name="C.2" localSheetId="10">#REF!</definedName>
    <definedName name="C.2" localSheetId="8">#REF!</definedName>
    <definedName name="C.2" localSheetId="0">#REF!</definedName>
    <definedName name="C.2" localSheetId="1">#REF!</definedName>
    <definedName name="C.2" localSheetId="3">#REF!</definedName>
    <definedName name="C.2" localSheetId="7">#REF!</definedName>
    <definedName name="C.2">#REF!</definedName>
    <definedName name="C_" localSheetId="4">#REF!</definedName>
    <definedName name="C_" localSheetId="5">#REF!</definedName>
    <definedName name="C_" localSheetId="10">#REF!</definedName>
    <definedName name="C_" localSheetId="8">#REF!</definedName>
    <definedName name="C_" localSheetId="0">#REF!</definedName>
    <definedName name="C_" localSheetId="1">#REF!</definedName>
    <definedName name="C_">#REF!</definedName>
    <definedName name="C_1" localSheetId="4">OFFSET(#REF!,0,0,COUNT(#REF!),1)</definedName>
    <definedName name="C_1" localSheetId="5">OFFSET(#REF!,0,0,COUNT(#REF!),1)</definedName>
    <definedName name="C_1" localSheetId="10">OFFSET(#REF!,0,0,COUNT(#REF!),1)</definedName>
    <definedName name="C_1" localSheetId="8">OFFSET(#REF!,0,0,COUNT(#REF!),1)</definedName>
    <definedName name="C_1" localSheetId="0">OFFSET(#REF!,0,0,COUNT(#REF!),1)</definedName>
    <definedName name="C_1" localSheetId="1">OFFSET(#REF!,0,0,COUNT(#REF!),1)</definedName>
    <definedName name="C_1" localSheetId="3">OFFSET(#REF!,0,0,COUNT(#REF!),1)</definedName>
    <definedName name="C_1" localSheetId="7">OFFSET(#REF!,0,0,COUNT(#REF!),1)</definedName>
    <definedName name="C_1">OFFSET(#REF!,0,0,COUNT(#REF!),1)</definedName>
    <definedName name="C_2" localSheetId="4">OFFSET(#REF!,0,0,COUNT(#REF!),1)</definedName>
    <definedName name="C_2" localSheetId="5">OFFSET(#REF!,0,0,COUNT(#REF!),1)</definedName>
    <definedName name="C_2" localSheetId="10">OFFSET(#REF!,0,0,COUNT(#REF!),1)</definedName>
    <definedName name="C_2" localSheetId="8">OFFSET(#REF!,0,0,COUNT(#REF!),1)</definedName>
    <definedName name="C_2" localSheetId="1">OFFSET(#REF!,0,0,COUNT(#REF!),1)</definedName>
    <definedName name="C_2">OFFSET(#REF!,0,0,COUNT(#REF!),1)</definedName>
    <definedName name="CA" localSheetId="4">#REF!</definedName>
    <definedName name="CA" localSheetId="5">#REF!</definedName>
    <definedName name="CA" localSheetId="10">#REF!</definedName>
    <definedName name="CA" localSheetId="8">#REF!</definedName>
    <definedName name="CA" localSheetId="0">#REF!</definedName>
    <definedName name="CA" localSheetId="1">#REF!</definedName>
    <definedName name="CA" localSheetId="3">#REF!</definedName>
    <definedName name="CA" localSheetId="7">#REF!</definedName>
    <definedName name="CA">#REF!</definedName>
    <definedName name="CAD" localSheetId="4">#REF!</definedName>
    <definedName name="CAD" localSheetId="5">#REF!</definedName>
    <definedName name="CAD" localSheetId="10">#REF!</definedName>
    <definedName name="CAD" localSheetId="8">#REF!</definedName>
    <definedName name="CAD" localSheetId="0">#REF!</definedName>
    <definedName name="CAD" localSheetId="1">#REF!</definedName>
    <definedName name="CAD" localSheetId="3">#REF!</definedName>
    <definedName name="CAD" localSheetId="7">#REF!</definedName>
    <definedName name="CAD">#REF!</definedName>
    <definedName name="CAe" localSheetId="4">#REF!</definedName>
    <definedName name="CAe" localSheetId="5">#REF!</definedName>
    <definedName name="CAe" localSheetId="10">#REF!</definedName>
    <definedName name="CAe" localSheetId="8">#REF!</definedName>
    <definedName name="CAe" localSheetId="1">#REF!</definedName>
    <definedName name="CAe" localSheetId="3">#REF!</definedName>
    <definedName name="CAe" localSheetId="7">#REF!</definedName>
    <definedName name="CAe">#REF!</definedName>
    <definedName name="caja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lcNGS_NGDP">#N/A</definedName>
    <definedName name="calculo" localSheetId="4" hidden="1">#REF!</definedName>
    <definedName name="calculo" localSheetId="5" hidden="1">#REF!</definedName>
    <definedName name="calculo" localSheetId="10" hidden="1">#REF!</definedName>
    <definedName name="calculo" localSheetId="8" hidden="1">#REF!</definedName>
    <definedName name="calculo" localSheetId="0" hidden="1">#REF!</definedName>
    <definedName name="calculo" localSheetId="1" hidden="1">#REF!</definedName>
    <definedName name="calculo" localSheetId="3" hidden="1">#REF!</definedName>
    <definedName name="calculo" localSheetId="7" hidden="1">#REF!</definedName>
    <definedName name="calculo" hidden="1">#REF!</definedName>
    <definedName name="CalificaciónFinal">'[49]base de datos MODULO I'!$B$4:$E$49</definedName>
    <definedName name="CalificIndica">'[49]base de datos MODULO I'!$F$5:$AM$50</definedName>
    <definedName name="CAMARON" localSheetId="4">#REF!</definedName>
    <definedName name="CAMARON" localSheetId="5">#REF!</definedName>
    <definedName name="CAMARON" localSheetId="10">#REF!</definedName>
    <definedName name="CAMARON" localSheetId="8">#REF!</definedName>
    <definedName name="CAMARON" localSheetId="0">#REF!</definedName>
    <definedName name="CAMARON" localSheetId="1">#REF!</definedName>
    <definedName name="CAMARON" localSheetId="3">#REF!</definedName>
    <definedName name="CAMARON" localSheetId="7">#REF!</definedName>
    <definedName name="CAMARON">#REF!</definedName>
    <definedName name="Canada_wt">'[66]OECD wgt'!$B$10</definedName>
    <definedName name="CAPA" localSheetId="4">#REF!</definedName>
    <definedName name="CAPA" localSheetId="5">#REF!</definedName>
    <definedName name="CAPA" localSheetId="10">#REF!</definedName>
    <definedName name="CAPA" localSheetId="8">#REF!</definedName>
    <definedName name="CAPA" localSheetId="0">#REF!</definedName>
    <definedName name="CAPA" localSheetId="1">#REF!</definedName>
    <definedName name="CAPA" localSheetId="3">#REF!</definedName>
    <definedName name="CAPA" localSheetId="7">#REF!</definedName>
    <definedName name="CAPA">#REF!</definedName>
    <definedName name="CAperc" localSheetId="4">#REF!</definedName>
    <definedName name="CAperc" localSheetId="5">#REF!</definedName>
    <definedName name="CAperc" localSheetId="10">#REF!</definedName>
    <definedName name="CAperc" localSheetId="8">#REF!</definedName>
    <definedName name="CAperc" localSheetId="0">#REF!</definedName>
    <definedName name="CAperc" localSheetId="1">#REF!</definedName>
    <definedName name="CAperc" localSheetId="3">#REF!</definedName>
    <definedName name="CAperc" localSheetId="7">#REF!</definedName>
    <definedName name="CAperc">#REF!</definedName>
    <definedName name="Capit.Neto">'[49]Ranking Bancario'!$J$4:$N$54</definedName>
    <definedName name="Capitalizacion">'[49]Calidad del Activo'!$A$5:$K$24</definedName>
    <definedName name="CAr" localSheetId="4">#REF!</definedName>
    <definedName name="CAr" localSheetId="5">#REF!</definedName>
    <definedName name="CAr" localSheetId="10">#REF!</definedName>
    <definedName name="CAr" localSheetId="8">#REF!</definedName>
    <definedName name="CAr" localSheetId="0">#REF!</definedName>
    <definedName name="CAr" localSheetId="1">#REF!</definedName>
    <definedName name="CAr" localSheetId="3">#REF!</definedName>
    <definedName name="CAr" localSheetId="7">#REF!</definedName>
    <definedName name="CAr">#REF!</definedName>
    <definedName name="CAS">[61]CASCADA!$C$4</definedName>
    <definedName name="Cascada">[77]Hoja3!$B$1:$L$98</definedName>
    <definedName name="Cavg" localSheetId="4">OFFSET(#REF!,0,0,COUNT(#REF!),1)</definedName>
    <definedName name="Cavg" localSheetId="5">OFFSET(#REF!,0,0,COUNT(#REF!),1)</definedName>
    <definedName name="Cavg" localSheetId="10">OFFSET(#REF!,0,0,COUNT(#REF!),1)</definedName>
    <definedName name="Cavg" localSheetId="8">OFFSET(#REF!,0,0,COUNT(#REF!),1)</definedName>
    <definedName name="Cavg" localSheetId="0">OFFSET(#REF!,0,0,COUNT(#REF!),1)</definedName>
    <definedName name="Cavg" localSheetId="1">OFFSET(#REF!,0,0,COUNT(#REF!),1)</definedName>
    <definedName name="Cavg" localSheetId="3">OFFSET(#REF!,0,0,COUNT(#REF!),1)</definedName>
    <definedName name="Cavg" localSheetId="7">OFFSET(#REF!,0,0,COUNT(#REF!),1)</definedName>
    <definedName name="Cavg">OFFSET(#REF!,0,0,COUNT(#REF!),1)</definedName>
    <definedName name="cc" localSheetId="13" hidden="1">{"Riqfin97",#N/A,FALSE,"Tran";"Riqfinpro",#N/A,FALSE,"Tran"}</definedName>
    <definedName name="cc" localSheetId="14" hidden="1">{"Riqfin97",#N/A,FALSE,"Tran";"Riqfinpro",#N/A,FALSE,"Tran"}</definedName>
    <definedName name="cc" localSheetId="15" hidden="1">{"Riqfin97",#N/A,FALSE,"Tran";"Riqfinpro",#N/A,FALSE,"Tran"}</definedName>
    <definedName name="cc" localSheetId="16" hidden="1">{"Riqfin97",#N/A,FALSE,"Tran";"Riqfinpro",#N/A,FALSE,"Tran"}</definedName>
    <definedName name="cc" localSheetId="2" hidden="1">{"Riqfin97",#N/A,FALSE,"Tran";"Riqfinpro",#N/A,FALSE,"Tran"}</definedName>
    <definedName name="cc" localSheetId="4" hidden="1">{"Riqfin97",#N/A,FALSE,"Tran";"Riqfinpro",#N/A,FALSE,"Tran"}</definedName>
    <definedName name="cc" localSheetId="5" hidden="1">{"Riqfin97",#N/A,FALSE,"Tran";"Riqfinpro",#N/A,FALSE,"Tran"}</definedName>
    <definedName name="cc" localSheetId="9" hidden="1">{"Riqfin97",#N/A,FALSE,"Tran";"Riqfinpro",#N/A,FALSE,"Tran"}</definedName>
    <definedName name="cc" localSheetId="10" hidden="1">{"Riqfin97",#N/A,FALSE,"Tran";"Riqfinpro",#N/A,FALSE,"Tran"}</definedName>
    <definedName name="cc" localSheetId="8" hidden="1">{"Riqfin97",#N/A,FALSE,"Tran";"Riqfinpro",#N/A,FALSE,"Tran"}</definedName>
    <definedName name="cc" localSheetId="0" hidden="1">{"Riqfin97",#N/A,FALSE,"Tran";"Riqfinpro",#N/A,FALSE,"Tran"}</definedName>
    <definedName name="cc" localSheetId="1" hidden="1">{"Riqfin97",#N/A,FALSE,"Tran";"Riqfinpro",#N/A,FALSE,"Tran"}</definedName>
    <definedName name="cc" localSheetId="3" hidden="1">{"Riqfin97",#N/A,FALSE,"Tran";"Riqfinpro",#N/A,FALSE,"Tran"}</definedName>
    <definedName name="cc" localSheetId="7" hidden="1">{"Riqfin97",#N/A,FALSE,"Tran";"Riqfinpro",#N/A,FALSE,"Tran"}</definedName>
    <definedName name="cc" localSheetId="12" hidden="1">{"Riqfin97",#N/A,FALSE,"Tran";"Riqfinpro",#N/A,FALSE,"Tran"}</definedName>
    <definedName name="cc" hidden="1">{"Riqfin97",#N/A,FALSE,"Tran";"Riqfinpro",#N/A,FALSE,"Tran"}</definedName>
    <definedName name="ccc">#N/A</definedName>
    <definedName name="cccc">#N/A</definedName>
    <definedName name="ccccc" localSheetId="13" hidden="1">{"Minpmon",#N/A,FALSE,"Monthinput"}</definedName>
    <definedName name="ccccc" localSheetId="14" hidden="1">{"Minpmon",#N/A,FALSE,"Monthinput"}</definedName>
    <definedName name="ccccc" localSheetId="15" hidden="1">{"Minpmon",#N/A,FALSE,"Monthinput"}</definedName>
    <definedName name="ccccc" localSheetId="16" hidden="1">{"Minpmon",#N/A,FALSE,"Monthinput"}</definedName>
    <definedName name="ccccc" localSheetId="2" hidden="1">{"Minpmon",#N/A,FALSE,"Monthinput"}</definedName>
    <definedName name="ccccc" localSheetId="4" hidden="1">{"Minpmon",#N/A,FALSE,"Monthinput"}</definedName>
    <definedName name="ccccc" localSheetId="5" hidden="1">{"Minpmon",#N/A,FALSE,"Monthinput"}</definedName>
    <definedName name="ccccc" localSheetId="9" hidden="1">{"Minpmon",#N/A,FALSE,"Monthinput"}</definedName>
    <definedName name="ccccc" localSheetId="10" hidden="1">{"Minpmon",#N/A,FALSE,"Monthinput"}</definedName>
    <definedName name="ccccc" localSheetId="8" hidden="1">{"Minpmon",#N/A,FALSE,"Monthinput"}</definedName>
    <definedName name="ccccc" localSheetId="0" hidden="1">{"Minpmon",#N/A,FALSE,"Monthinput"}</definedName>
    <definedName name="ccccc" localSheetId="1" hidden="1">{"Minpmon",#N/A,FALSE,"Monthinput"}</definedName>
    <definedName name="ccccc" localSheetId="3" hidden="1">{"Minpmon",#N/A,FALSE,"Monthinput"}</definedName>
    <definedName name="ccccc" localSheetId="7" hidden="1">{"Minpmon",#N/A,FALSE,"Monthinput"}</definedName>
    <definedName name="ccccc" localSheetId="12" hidden="1">{"Minpmon",#N/A,FALSE,"Monthinput"}</definedName>
    <definedName name="ccccc" hidden="1">{"Minpmon",#N/A,FALSE,"Monthinput"}</definedName>
    <definedName name="cccccccccccccc" localSheetId="13" hidden="1">{"Tab1",#N/A,FALSE,"P";"Tab2",#N/A,FALSE,"P"}</definedName>
    <definedName name="cccccccccccccc" localSheetId="14" hidden="1">{"Tab1",#N/A,FALSE,"P";"Tab2",#N/A,FALSE,"P"}</definedName>
    <definedName name="cccccccccccccc" localSheetId="15" hidden="1">{"Tab1",#N/A,FALSE,"P";"Tab2",#N/A,FALSE,"P"}</definedName>
    <definedName name="cccccccccccccc" localSheetId="16" hidden="1">{"Tab1",#N/A,FALSE,"P";"Tab2",#N/A,FALSE,"P"}</definedName>
    <definedName name="cccccccccccccc" localSheetId="2" hidden="1">{"Tab1",#N/A,FALSE,"P";"Tab2",#N/A,FALSE,"P"}</definedName>
    <definedName name="cccccccccccccc" localSheetId="4" hidden="1">{"Tab1",#N/A,FALSE,"P";"Tab2",#N/A,FALSE,"P"}</definedName>
    <definedName name="cccccccccccccc" localSheetId="5" hidden="1">{"Tab1",#N/A,FALSE,"P";"Tab2",#N/A,FALSE,"P"}</definedName>
    <definedName name="cccccccccccccc" localSheetId="9" hidden="1">{"Tab1",#N/A,FALSE,"P";"Tab2",#N/A,FALSE,"P"}</definedName>
    <definedName name="cccccccccccccc" localSheetId="10" hidden="1">{"Tab1",#N/A,FALSE,"P";"Tab2",#N/A,FALSE,"P"}</definedName>
    <definedName name="cccccccccccccc" localSheetId="8" hidden="1">{"Tab1",#N/A,FALSE,"P";"Tab2",#N/A,FALSE,"P"}</definedName>
    <definedName name="cccccccccccccc" localSheetId="0" hidden="1">{"Tab1",#N/A,FALSE,"P";"Tab2",#N/A,FALSE,"P"}</definedName>
    <definedName name="cccccccccccccc" localSheetId="1" hidden="1">{"Tab1",#N/A,FALSE,"P";"Tab2",#N/A,FALSE,"P"}</definedName>
    <definedName name="cccccccccccccc" localSheetId="3" hidden="1">{"Tab1",#N/A,FALSE,"P";"Tab2",#N/A,FALSE,"P"}</definedName>
    <definedName name="cccccccccccccc" localSheetId="7" hidden="1">{"Tab1",#N/A,FALSE,"P";"Tab2",#N/A,FALSE,"P"}</definedName>
    <definedName name="cccccccccccccc" localSheetId="12" hidden="1">{"Tab1",#N/A,FALSE,"P";"Tab2",#N/A,FALSE,"P"}</definedName>
    <definedName name="cccccccccccccc" hidden="1">{"Tab1",#N/A,FALSE,"P";"Tab2",#N/A,FALSE,"P"}</definedName>
    <definedName name="cccm" localSheetId="13" hidden="1">{"Riqfin97",#N/A,FALSE,"Tran";"Riqfinpro",#N/A,FALSE,"Tran"}</definedName>
    <definedName name="cccm" localSheetId="14" hidden="1">{"Riqfin97",#N/A,FALSE,"Tran";"Riqfinpro",#N/A,FALSE,"Tran"}</definedName>
    <definedName name="cccm" localSheetId="15" hidden="1">{"Riqfin97",#N/A,FALSE,"Tran";"Riqfinpro",#N/A,FALSE,"Tran"}</definedName>
    <definedName name="cccm" localSheetId="16" hidden="1">{"Riqfin97",#N/A,FALSE,"Tran";"Riqfinpro",#N/A,FALSE,"Tran"}</definedName>
    <definedName name="cccm" localSheetId="2" hidden="1">{"Riqfin97",#N/A,FALSE,"Tran";"Riqfinpro",#N/A,FALSE,"Tran"}</definedName>
    <definedName name="cccm" localSheetId="4" hidden="1">{"Riqfin97",#N/A,FALSE,"Tran";"Riqfinpro",#N/A,FALSE,"Tran"}</definedName>
    <definedName name="cccm" localSheetId="5" hidden="1">{"Riqfin97",#N/A,FALSE,"Tran";"Riqfinpro",#N/A,FALSE,"Tran"}</definedName>
    <definedName name="cccm" localSheetId="9" hidden="1">{"Riqfin97",#N/A,FALSE,"Tran";"Riqfinpro",#N/A,FALSE,"Tran"}</definedName>
    <definedName name="cccm" localSheetId="10" hidden="1">{"Riqfin97",#N/A,FALSE,"Tran";"Riqfinpro",#N/A,FALSE,"Tran"}</definedName>
    <definedName name="cccm" localSheetId="8" hidden="1">{"Riqfin97",#N/A,FALSE,"Tran";"Riqfinpro",#N/A,FALSE,"Tran"}</definedName>
    <definedName name="cccm" localSheetId="0" hidden="1">{"Riqfin97",#N/A,FALSE,"Tran";"Riqfinpro",#N/A,FALSE,"Tran"}</definedName>
    <definedName name="cccm" localSheetId="1" hidden="1">{"Riqfin97",#N/A,FALSE,"Tran";"Riqfinpro",#N/A,FALSE,"Tran"}</definedName>
    <definedName name="cccm" localSheetId="3" hidden="1">{"Riqfin97",#N/A,FALSE,"Tran";"Riqfinpro",#N/A,FALSE,"Tran"}</definedName>
    <definedName name="cccm" localSheetId="7" hidden="1">{"Riqfin97",#N/A,FALSE,"Tran";"Riqfinpro",#N/A,FALSE,"Tran"}</definedName>
    <definedName name="cccm" localSheetId="12" hidden="1">{"Riqfin97",#N/A,FALSE,"Tran";"Riqfinpro",#N/A,FALSE,"Tran"}</definedName>
    <definedName name="cccm" hidden="1">{"Riqfin97",#N/A,FALSE,"Tran";"Riqfinpro",#N/A,FALSE,"Tran"}</definedName>
    <definedName name="ccme" localSheetId="4">#REF!</definedName>
    <definedName name="ccme" localSheetId="5">#REF!</definedName>
    <definedName name="ccme" localSheetId="10">#REF!</definedName>
    <definedName name="ccme" localSheetId="8">#REF!</definedName>
    <definedName name="ccme" localSheetId="0">#REF!</definedName>
    <definedName name="ccme" localSheetId="1">#REF!</definedName>
    <definedName name="ccme" localSheetId="3">#REF!</definedName>
    <definedName name="ccme" localSheetId="7">#REF!</definedName>
    <definedName name="ccme">#REF!</definedName>
    <definedName name="ccme2000" localSheetId="4">#REF!</definedName>
    <definedName name="ccme2000" localSheetId="5">#REF!</definedName>
    <definedName name="ccme2000" localSheetId="10">#REF!</definedName>
    <definedName name="ccme2000" localSheetId="8">#REF!</definedName>
    <definedName name="ccme2000" localSheetId="1">#REF!</definedName>
    <definedName name="ccme2000" localSheetId="3">#REF!</definedName>
    <definedName name="ccme2000" localSheetId="7">#REF!</definedName>
    <definedName name="ccme2000">#REF!</definedName>
    <definedName name="ccme2001" localSheetId="4">#REF!</definedName>
    <definedName name="ccme2001" localSheetId="5">#REF!</definedName>
    <definedName name="ccme2001" localSheetId="10">#REF!</definedName>
    <definedName name="ccme2001" localSheetId="8">#REF!</definedName>
    <definedName name="ccme2001" localSheetId="1">#REF!</definedName>
    <definedName name="ccme2001" localSheetId="3">#REF!</definedName>
    <definedName name="ccme2001" localSheetId="7">#REF!</definedName>
    <definedName name="ccme2001">#REF!</definedName>
    <definedName name="ccme2002" localSheetId="4">#REF!</definedName>
    <definedName name="ccme2002" localSheetId="5">#REF!</definedName>
    <definedName name="ccme2002" localSheetId="10">#REF!</definedName>
    <definedName name="ccme2002" localSheetId="8">#REF!</definedName>
    <definedName name="ccme2002" localSheetId="1">#REF!</definedName>
    <definedName name="ccme2002">#REF!</definedName>
    <definedName name="ccme2003" localSheetId="4">#REF!</definedName>
    <definedName name="ccme2003" localSheetId="5">#REF!</definedName>
    <definedName name="ccme2003" localSheetId="10">#REF!</definedName>
    <definedName name="ccme2003" localSheetId="8">#REF!</definedName>
    <definedName name="ccme2003" localSheetId="1">#REF!</definedName>
    <definedName name="ccme2003">#REF!</definedName>
    <definedName name="ccme98" localSheetId="4">[22]Programa!#REF!</definedName>
    <definedName name="ccme98" localSheetId="5">[22]Programa!#REF!</definedName>
    <definedName name="ccme98" localSheetId="10">[22]Programa!#REF!</definedName>
    <definedName name="ccme98" localSheetId="8">[22]Programa!#REF!</definedName>
    <definedName name="ccme98" localSheetId="0">[22]Programa!#REF!</definedName>
    <definedName name="ccme98" localSheetId="1">[22]Programa!#REF!</definedName>
    <definedName name="ccme98">[22]Programa!#REF!</definedName>
    <definedName name="ccme98j" localSheetId="4">[22]Programa!#REF!</definedName>
    <definedName name="ccme98j" localSheetId="5">[22]Programa!#REF!</definedName>
    <definedName name="ccme98j" localSheetId="10">[22]Programa!#REF!</definedName>
    <definedName name="ccme98j" localSheetId="8">[22]Programa!#REF!</definedName>
    <definedName name="ccme98j" localSheetId="0">[22]Programa!#REF!</definedName>
    <definedName name="ccme98j" localSheetId="1">[22]Programa!#REF!</definedName>
    <definedName name="ccme98j">[22]Programa!#REF!</definedName>
    <definedName name="ccme98s" localSheetId="4">#REF!</definedName>
    <definedName name="ccme98s" localSheetId="5">#REF!</definedName>
    <definedName name="ccme98s" localSheetId="10">#REF!</definedName>
    <definedName name="ccme98s" localSheetId="8">#REF!</definedName>
    <definedName name="ccme98s" localSheetId="0">#REF!</definedName>
    <definedName name="ccme98s" localSheetId="1">#REF!</definedName>
    <definedName name="ccme98s" localSheetId="3">#REF!</definedName>
    <definedName name="ccme98s" localSheetId="7">#REF!</definedName>
    <definedName name="ccme98s">#REF!</definedName>
    <definedName name="ccme99" localSheetId="4">#REF!</definedName>
    <definedName name="ccme99" localSheetId="5">#REF!</definedName>
    <definedName name="ccme99" localSheetId="10">#REF!</definedName>
    <definedName name="ccme99" localSheetId="8">#REF!</definedName>
    <definedName name="ccme99" localSheetId="1">#REF!</definedName>
    <definedName name="ccme99" localSheetId="3">#REF!</definedName>
    <definedName name="ccme99" localSheetId="7">#REF!</definedName>
    <definedName name="ccme99">#REF!</definedName>
    <definedName name="ccode">273</definedName>
    <definedName name="CD" localSheetId="4">#REF!</definedName>
    <definedName name="CD" localSheetId="5">#REF!</definedName>
    <definedName name="CD" localSheetId="10">#REF!</definedName>
    <definedName name="CD" localSheetId="8">#REF!</definedName>
    <definedName name="CD" localSheetId="0">#REF!</definedName>
    <definedName name="CD" localSheetId="1">#REF!</definedName>
    <definedName name="CD" localSheetId="3">#REF!</definedName>
    <definedName name="CD" localSheetId="7">#REF!</definedName>
    <definedName name="CD">#REF!</definedName>
    <definedName name="CD1A" localSheetId="4">#REF!</definedName>
    <definedName name="CD1A" localSheetId="5">#REF!</definedName>
    <definedName name="CD1A" localSheetId="10">#REF!</definedName>
    <definedName name="CD1A" localSheetId="8">#REF!</definedName>
    <definedName name="CD1A" localSheetId="0">#REF!</definedName>
    <definedName name="CD1A" localSheetId="1">#REF!</definedName>
    <definedName name="CD1A" localSheetId="3">#REF!</definedName>
    <definedName name="CD1A" localSheetId="7">#REF!</definedName>
    <definedName name="CD1A">#REF!</definedName>
    <definedName name="cde" localSheetId="13" hidden="1">{"Riqfin97",#N/A,FALSE,"Tran";"Riqfinpro",#N/A,FALSE,"Tran"}</definedName>
    <definedName name="cde" localSheetId="14" hidden="1">{"Riqfin97",#N/A,FALSE,"Tran";"Riqfinpro",#N/A,FALSE,"Tran"}</definedName>
    <definedName name="cde" localSheetId="15" hidden="1">{"Riqfin97",#N/A,FALSE,"Tran";"Riqfinpro",#N/A,FALSE,"Tran"}</definedName>
    <definedName name="cde" localSheetId="16" hidden="1">{"Riqfin97",#N/A,FALSE,"Tran";"Riqfinpro",#N/A,FALSE,"Tran"}</definedName>
    <definedName name="cde" localSheetId="2" hidden="1">{"Riqfin97",#N/A,FALSE,"Tran";"Riqfinpro",#N/A,FALSE,"Tran"}</definedName>
    <definedName name="cde" localSheetId="4" hidden="1">{"Riqfin97",#N/A,FALSE,"Tran";"Riqfinpro",#N/A,FALSE,"Tran"}</definedName>
    <definedName name="cde" localSheetId="5" hidden="1">{"Riqfin97",#N/A,FALSE,"Tran";"Riqfinpro",#N/A,FALSE,"Tran"}</definedName>
    <definedName name="cde" localSheetId="9" hidden="1">{"Riqfin97",#N/A,FALSE,"Tran";"Riqfinpro",#N/A,FALSE,"Tran"}</definedName>
    <definedName name="cde" localSheetId="10" hidden="1">{"Riqfin97",#N/A,FALSE,"Tran";"Riqfinpro",#N/A,FALSE,"Tran"}</definedName>
    <definedName name="cde" localSheetId="8" hidden="1">{"Riqfin97",#N/A,FALSE,"Tran";"Riqfinpro",#N/A,FALSE,"Tran"}</definedName>
    <definedName name="cde" localSheetId="0" hidden="1">{"Riqfin97",#N/A,FALSE,"Tran";"Riqfinpro",#N/A,FALSE,"Tran"}</definedName>
    <definedName name="cde" localSheetId="1" hidden="1">{"Riqfin97",#N/A,FALSE,"Tran";"Riqfinpro",#N/A,FALSE,"Tran"}</definedName>
    <definedName name="cde" localSheetId="3" hidden="1">{"Riqfin97",#N/A,FALSE,"Tran";"Riqfinpro",#N/A,FALSE,"Tran"}</definedName>
    <definedName name="cde" localSheetId="7" hidden="1">{"Riqfin97",#N/A,FALSE,"Tran";"Riqfinpro",#N/A,FALSE,"Tran"}</definedName>
    <definedName name="cde" localSheetId="12" hidden="1">{"Riqfin97",#N/A,FALSE,"Tran";"Riqfinpro",#N/A,FALSE,"Tran"}</definedName>
    <definedName name="cde" hidden="1">{"Riqfin97",#N/A,FALSE,"Tran";"Riqfinpro",#N/A,FALSE,"Tran"}</definedName>
    <definedName name="CEMENTO" localSheetId="4">#REF!</definedName>
    <definedName name="CEMENTO" localSheetId="5">#REF!</definedName>
    <definedName name="CEMENTO" localSheetId="10">#REF!</definedName>
    <definedName name="CEMENTO" localSheetId="8">#REF!</definedName>
    <definedName name="CEMENTO" localSheetId="0">#REF!</definedName>
    <definedName name="CEMENTO" localSheetId="1">#REF!</definedName>
    <definedName name="CEMENTO" localSheetId="3">#REF!</definedName>
    <definedName name="CEMENTO" localSheetId="7">#REF!</definedName>
    <definedName name="CEMENTO">#REF!</definedName>
    <definedName name="CENGOVT" localSheetId="4">#REF!</definedName>
    <definedName name="CENGOVT" localSheetId="5">#REF!</definedName>
    <definedName name="CENGOVT" localSheetId="10">#REF!</definedName>
    <definedName name="CENGOVT" localSheetId="8">#REF!</definedName>
    <definedName name="CENGOVT" localSheetId="1">#REF!</definedName>
    <definedName name="CENGOVT" localSheetId="3">#REF!</definedName>
    <definedName name="CENGOVT" localSheetId="7">#REF!</definedName>
    <definedName name="CENGOVT">#REF!</definedName>
    <definedName name="CEPA96" localSheetId="4">#REF!</definedName>
    <definedName name="CEPA96" localSheetId="5">#REF!</definedName>
    <definedName name="CEPA96" localSheetId="10">#REF!</definedName>
    <definedName name="CEPA96" localSheetId="8">#REF!</definedName>
    <definedName name="CEPA96" localSheetId="1">#REF!</definedName>
    <definedName name="CEPA96" localSheetId="3">#REF!</definedName>
    <definedName name="CEPA96" localSheetId="7">#REF!</definedName>
    <definedName name="CEPA96">#REF!</definedName>
    <definedName name="CFA">[51]CIRRs!$C$81</definedName>
    <definedName name="cfdfdf" localSheetId="4" hidden="1">#REF!</definedName>
    <definedName name="cfdfdf" localSheetId="5" hidden="1">#REF!</definedName>
    <definedName name="cfdfdf" localSheetId="10" hidden="1">#REF!</definedName>
    <definedName name="cfdfdf" localSheetId="8" hidden="1">#REF!</definedName>
    <definedName name="cfdfdf" localSheetId="0" hidden="1">#REF!</definedName>
    <definedName name="cfdfdf" localSheetId="1" hidden="1">#REF!</definedName>
    <definedName name="cfdfdf" localSheetId="3" hidden="1">#REF!</definedName>
    <definedName name="cfdfdf" localSheetId="7" hidden="1">#REF!</definedName>
    <definedName name="cfdfdf" hidden="1">#REF!</definedName>
    <definedName name="CG" localSheetId="4">#REF!</definedName>
    <definedName name="CG" localSheetId="5">#REF!</definedName>
    <definedName name="CG" localSheetId="10">#REF!</definedName>
    <definedName name="CG" localSheetId="8">#REF!</definedName>
    <definedName name="CG" localSheetId="1">#REF!</definedName>
    <definedName name="CG" localSheetId="3">#REF!</definedName>
    <definedName name="CG" localSheetId="7">#REF!</definedName>
    <definedName name="CG">#REF!</definedName>
    <definedName name="CGBUDG" localSheetId="4">#REF!</definedName>
    <definedName name="CGBUDG" localSheetId="5">#REF!</definedName>
    <definedName name="CGBUDG" localSheetId="10">#REF!</definedName>
    <definedName name="CGBUDG" localSheetId="8">#REF!</definedName>
    <definedName name="CGBUDG" localSheetId="1">#REF!</definedName>
    <definedName name="CGBUDG" localSheetId="3">#REF!</definedName>
    <definedName name="CGBUDG" localSheetId="7">#REF!</definedName>
    <definedName name="CGBUDG">#REF!</definedName>
    <definedName name="CGBUDG_" localSheetId="4">#REF!</definedName>
    <definedName name="CGBUDG_" localSheetId="5">#REF!</definedName>
    <definedName name="CGBUDG_" localSheetId="10">#REF!</definedName>
    <definedName name="CGBUDG_" localSheetId="8">#REF!</definedName>
    <definedName name="CGBUDG_" localSheetId="1">#REF!</definedName>
    <definedName name="CGBUDG_">#REF!</definedName>
    <definedName name="CGEXBUDG" localSheetId="4">#REF!</definedName>
    <definedName name="CGEXBUDG" localSheetId="5">#REF!</definedName>
    <definedName name="CGEXBUDG" localSheetId="10">#REF!</definedName>
    <definedName name="CGEXBUDG" localSheetId="8">#REF!</definedName>
    <definedName name="CGEXBUDG" localSheetId="1">#REF!</definedName>
    <definedName name="CGEXBUDG">#REF!</definedName>
    <definedName name="CGFIS" localSheetId="4">#REF!</definedName>
    <definedName name="CGFIS" localSheetId="5">#REF!</definedName>
    <definedName name="CGFIS" localSheetId="10">#REF!</definedName>
    <definedName name="CGFIS" localSheetId="8">#REF!</definedName>
    <definedName name="CGFIS" localSheetId="1">#REF!</definedName>
    <definedName name="CGFIS">#REF!</definedName>
    <definedName name="CGNRP" localSheetId="4">#REF!</definedName>
    <definedName name="CGNRP" localSheetId="5">#REF!</definedName>
    <definedName name="CGNRP" localSheetId="10">#REF!</definedName>
    <definedName name="CGNRP" localSheetId="8">#REF!</definedName>
    <definedName name="CGNRP" localSheetId="1">#REF!</definedName>
    <definedName name="CGNRP">#REF!</definedName>
    <definedName name="CGperc" localSheetId="4">#REF!</definedName>
    <definedName name="CGperc" localSheetId="5">#REF!</definedName>
    <definedName name="CGperc" localSheetId="10">#REF!</definedName>
    <definedName name="CGperc" localSheetId="8">#REF!</definedName>
    <definedName name="CGperc" localSheetId="1">#REF!</definedName>
    <definedName name="CGperc">#REF!</definedName>
    <definedName name="chart" localSheetId="4">#REF!</definedName>
    <definedName name="chart" localSheetId="5">#REF!</definedName>
    <definedName name="chart" localSheetId="10">#REF!</definedName>
    <definedName name="chart" localSheetId="8">#REF!</definedName>
    <definedName name="chart" localSheetId="0">#REF!</definedName>
    <definedName name="chart" localSheetId="1">#REF!</definedName>
    <definedName name="chart">#REF!</definedName>
    <definedName name="CHF" localSheetId="4">#REF!</definedName>
    <definedName name="CHF" localSheetId="5">#REF!</definedName>
    <definedName name="CHF" localSheetId="10">#REF!</definedName>
    <definedName name="CHF" localSheetId="8">#REF!</definedName>
    <definedName name="CHF" localSheetId="0">#REF!</definedName>
    <definedName name="CHF" localSheetId="1">#REF!</definedName>
    <definedName name="CHF">#REF!</definedName>
    <definedName name="CHILE" localSheetId="4">#REF!</definedName>
    <definedName name="CHILE" localSheetId="5">#REF!</definedName>
    <definedName name="CHILE" localSheetId="10">#REF!</definedName>
    <definedName name="CHILE" localSheetId="8">#REF!</definedName>
    <definedName name="CHILE" localSheetId="1">#REF!</definedName>
    <definedName name="CHILE">#REF!</definedName>
    <definedName name="CHK" localSheetId="4">#REF!</definedName>
    <definedName name="CHK" localSheetId="5">#REF!</definedName>
    <definedName name="CHK" localSheetId="10">#REF!</definedName>
    <definedName name="CHK" localSheetId="8">#REF!</definedName>
    <definedName name="CHK" localSheetId="1">#REF!</definedName>
    <definedName name="CHK">#REF!</definedName>
    <definedName name="CHK1.1" localSheetId="4">[56]Q1!#REF!</definedName>
    <definedName name="CHK1.1" localSheetId="5">[56]Q1!#REF!</definedName>
    <definedName name="CHK1.1" localSheetId="10">[56]Q1!#REF!</definedName>
    <definedName name="CHK1.1" localSheetId="8">[56]Q1!#REF!</definedName>
    <definedName name="CHK1.1" localSheetId="0">[56]Q1!#REF!</definedName>
    <definedName name="CHK1.1" localSheetId="1">[56]Q1!#REF!</definedName>
    <definedName name="CHK1.1">[56]Q1!#REF!</definedName>
    <definedName name="CHK2.1" localSheetId="4">[56]Q2!#REF!</definedName>
    <definedName name="CHK2.1" localSheetId="5">[56]Q2!#REF!</definedName>
    <definedName name="CHK2.1" localSheetId="10">[56]Q2!#REF!</definedName>
    <definedName name="CHK2.1" localSheetId="8">[56]Q2!#REF!</definedName>
    <definedName name="CHK2.1" localSheetId="0">[56]Q2!#REF!</definedName>
    <definedName name="CHK2.1" localSheetId="1">[56]Q2!#REF!</definedName>
    <definedName name="CHK2.1">[56]Q2!#REF!</definedName>
    <definedName name="CHK2.2" localSheetId="4">[56]Q2!#REF!</definedName>
    <definedName name="CHK2.2" localSheetId="5">[56]Q2!#REF!</definedName>
    <definedName name="CHK2.2" localSheetId="10">[56]Q2!#REF!</definedName>
    <definedName name="CHK2.2" localSheetId="8">[56]Q2!#REF!</definedName>
    <definedName name="CHK2.2" localSheetId="0">[56]Q2!#REF!</definedName>
    <definedName name="CHK2.2" localSheetId="1">[56]Q2!#REF!</definedName>
    <definedName name="CHK2.2">[56]Q2!#REF!</definedName>
    <definedName name="CHK2.3" localSheetId="4">[56]Q2!#REF!</definedName>
    <definedName name="CHK2.3" localSheetId="5">[56]Q2!#REF!</definedName>
    <definedName name="CHK2.3" localSheetId="10">[56]Q2!#REF!</definedName>
    <definedName name="CHK2.3" localSheetId="8">[56]Q2!#REF!</definedName>
    <definedName name="CHK2.3" localSheetId="0">[56]Q2!#REF!</definedName>
    <definedName name="CHK2.3" localSheetId="1">[56]Q2!#REF!</definedName>
    <definedName name="CHK2.3">[56]Q2!#REF!</definedName>
    <definedName name="CHK5.1" localSheetId="4">#REF!</definedName>
    <definedName name="CHK5.1" localSheetId="5">#REF!</definedName>
    <definedName name="CHK5.1" localSheetId="10">#REF!</definedName>
    <definedName name="CHK5.1" localSheetId="8">#REF!</definedName>
    <definedName name="CHK5.1" localSheetId="0">#REF!</definedName>
    <definedName name="CHK5.1" localSheetId="1">#REF!</definedName>
    <definedName name="CHK5.1" localSheetId="3">#REF!</definedName>
    <definedName name="CHK5.1" localSheetId="7">#REF!</definedName>
    <definedName name="CHK5.1">#REF!</definedName>
    <definedName name="cin" localSheetId="4">[22]Programa!#REF!</definedName>
    <definedName name="cin" localSheetId="5">[22]Programa!#REF!</definedName>
    <definedName name="cin" localSheetId="10">[22]Programa!#REF!</definedName>
    <definedName name="cin" localSheetId="8">[22]Programa!#REF!</definedName>
    <definedName name="cin" localSheetId="0">[22]Programa!#REF!</definedName>
    <definedName name="cin" localSheetId="1">[22]Programa!#REF!</definedName>
    <definedName name="cin" localSheetId="7">[22]Programa!#REF!</definedName>
    <definedName name="cin">[22]Programa!#REF!</definedName>
    <definedName name="cirr" localSheetId="4">#REF!</definedName>
    <definedName name="cirr" localSheetId="5">#REF!</definedName>
    <definedName name="cirr" localSheetId="10">#REF!</definedName>
    <definedName name="cirr" localSheetId="8">#REF!</definedName>
    <definedName name="cirr" localSheetId="0">#REF!</definedName>
    <definedName name="cirr" localSheetId="1">#REF!</definedName>
    <definedName name="cirr" localSheetId="3">#REF!</definedName>
    <definedName name="cirr" localSheetId="7">#REF!</definedName>
    <definedName name="cirr">#REF!</definedName>
    <definedName name="ClaveDeColor" localSheetId="4">#REF!</definedName>
    <definedName name="ClaveDeColor" localSheetId="5">#REF!</definedName>
    <definedName name="ClaveDeColor" localSheetId="10">#REF!</definedName>
    <definedName name="ClaveDeColor" localSheetId="8">#REF!</definedName>
    <definedName name="ClaveDeColor" localSheetId="1">#REF!</definedName>
    <definedName name="ClaveDeColor" localSheetId="3">#REF!</definedName>
    <definedName name="ClaveDeColor" localSheetId="7">#REF!</definedName>
    <definedName name="ClaveDeColor">#REF!</definedName>
    <definedName name="CLUB_PARIS_2004" localSheetId="4">#REF!</definedName>
    <definedName name="CLUB_PARIS_2004" localSheetId="5">#REF!</definedName>
    <definedName name="CLUB_PARIS_2004" localSheetId="10">#REF!</definedName>
    <definedName name="CLUB_PARIS_2004" localSheetId="8">#REF!</definedName>
    <definedName name="CLUB_PARIS_2004" localSheetId="1">#REF!</definedName>
    <definedName name="CLUB_PARIS_2004" localSheetId="3">#REF!</definedName>
    <definedName name="CLUB_PARIS_2004" localSheetId="7">#REF!</definedName>
    <definedName name="CLUB_PARIS_2004">#REF!</definedName>
    <definedName name="CLUB91" localSheetId="4">#REF!</definedName>
    <definedName name="CLUB91" localSheetId="5">#REF!</definedName>
    <definedName name="CLUB91" localSheetId="10">#REF!</definedName>
    <definedName name="CLUB91" localSheetId="8">#REF!</definedName>
    <definedName name="CLUB91" localSheetId="0">#REF!</definedName>
    <definedName name="CLUB91" localSheetId="1">#REF!</definedName>
    <definedName name="CLUB91">#REF!</definedName>
    <definedName name="cmbccr" localSheetId="4">#REF!</definedName>
    <definedName name="cmbccr" localSheetId="5">#REF!</definedName>
    <definedName name="cmbccr" localSheetId="10">#REF!</definedName>
    <definedName name="cmbccr" localSheetId="8">#REF!</definedName>
    <definedName name="cmbccr" localSheetId="1">#REF!</definedName>
    <definedName name="cmbccr">#REF!</definedName>
    <definedName name="cmbcom" localSheetId="4">#REF!</definedName>
    <definedName name="cmbcom" localSheetId="5">#REF!</definedName>
    <definedName name="cmbcom" localSheetId="10">#REF!</definedName>
    <definedName name="cmbcom" localSheetId="8">#REF!</definedName>
    <definedName name="cmbcom" localSheetId="1">#REF!</definedName>
    <definedName name="cmbcom">#REF!</definedName>
    <definedName name="CMD">[58]BCP!#REF!</definedName>
    <definedName name="cmethapp" localSheetId="4">#REF!,#REF!,#REF!</definedName>
    <definedName name="cmethapp" localSheetId="5">#REF!,#REF!,#REF!</definedName>
    <definedName name="cmethapp" localSheetId="10">#REF!,#REF!,#REF!</definedName>
    <definedName name="cmethapp" localSheetId="8">#REF!,#REF!,#REF!</definedName>
    <definedName name="cmethapp" localSheetId="0">#REF!,#REF!,#REF!</definedName>
    <definedName name="cmethapp" localSheetId="1">#REF!,#REF!,#REF!</definedName>
    <definedName name="cmethapp" localSheetId="3">#REF!,#REF!,#REF!</definedName>
    <definedName name="cmethapp" localSheetId="7">#REF!,#REF!,#REF!</definedName>
    <definedName name="cmethapp">#REF!,#REF!,#REF!</definedName>
    <definedName name="cmethmain" localSheetId="4">#REF!</definedName>
    <definedName name="cmethmain" localSheetId="5">#REF!</definedName>
    <definedName name="cmethmain" localSheetId="10">#REF!</definedName>
    <definedName name="cmethmain" localSheetId="8">#REF!</definedName>
    <definedName name="cmethmain" localSheetId="0">#REF!</definedName>
    <definedName name="cmethmain" localSheetId="1">#REF!</definedName>
    <definedName name="cmethmain" localSheetId="3">#REF!</definedName>
    <definedName name="cmethmain" localSheetId="7">#REF!</definedName>
    <definedName name="cmethmain">#REF!</definedName>
    <definedName name="Cmin" localSheetId="4">OFFSET(#REF!,0,0,COUNT(#REF!),1)</definedName>
    <definedName name="Cmin" localSheetId="5">OFFSET(#REF!,0,0,COUNT(#REF!),1)</definedName>
    <definedName name="Cmin" localSheetId="10">OFFSET(#REF!,0,0,COUNT(#REF!),1)</definedName>
    <definedName name="Cmin" localSheetId="8">OFFSET(#REF!,0,0,COUNT(#REF!),1)</definedName>
    <definedName name="Cmin" localSheetId="0">OFFSET(#REF!,0,0,COUNT(#REF!),1)</definedName>
    <definedName name="Cmin" localSheetId="1">OFFSET(#REF!,0,0,COUNT(#REF!),1)</definedName>
    <definedName name="Cmin" localSheetId="3">OFFSET(#REF!,0,0,COUNT(#REF!),1)</definedName>
    <definedName name="Cmin" localSheetId="7">OFFSET(#REF!,0,0,COUNT(#REF!),1)</definedName>
    <definedName name="Cmin">OFFSET(#REF!,0,0,COUNT(#REF!),1)</definedName>
    <definedName name="cmsbn" localSheetId="4">#REF!</definedName>
    <definedName name="cmsbn" localSheetId="5">#REF!</definedName>
    <definedName name="cmsbn" localSheetId="10">#REF!</definedName>
    <definedName name="cmsbn" localSheetId="8">#REF!</definedName>
    <definedName name="cmsbn" localSheetId="0">#REF!</definedName>
    <definedName name="cmsbn" localSheetId="1">#REF!</definedName>
    <definedName name="cmsbn" localSheetId="3">#REF!</definedName>
    <definedName name="cmsbn" localSheetId="7">#REF!</definedName>
    <definedName name="cmsbn">#REF!</definedName>
    <definedName name="CN" localSheetId="4">#REF!</definedName>
    <definedName name="CN" localSheetId="5">#REF!</definedName>
    <definedName name="CN" localSheetId="10">#REF!</definedName>
    <definedName name="CN" localSheetId="8">#REF!</definedName>
    <definedName name="CN" localSheetId="0">#REF!</definedName>
    <definedName name="CN" localSheetId="1">#REF!</definedName>
    <definedName name="CN" localSheetId="3">#REF!</definedName>
    <definedName name="CN" localSheetId="7">#REF!</definedName>
    <definedName name="CN">#REF!</definedName>
    <definedName name="CN1A" localSheetId="4">#REF!</definedName>
    <definedName name="CN1A" localSheetId="5">#REF!</definedName>
    <definedName name="CN1A" localSheetId="10">#REF!</definedName>
    <definedName name="CN1A" localSheetId="8">#REF!</definedName>
    <definedName name="CN1A" localSheetId="0">#REF!</definedName>
    <definedName name="CN1A" localSheetId="1">#REF!</definedName>
    <definedName name="CN1A" localSheetId="3">#REF!</definedName>
    <definedName name="CN1A" localSheetId="7">#REF!</definedName>
    <definedName name="CN1A">#REF!</definedName>
    <definedName name="cnspnf" localSheetId="4">#REF!</definedName>
    <definedName name="cnspnf" localSheetId="5">#REF!</definedName>
    <definedName name="cnspnf" localSheetId="10">#REF!</definedName>
    <definedName name="cnspnf" localSheetId="8">#REF!</definedName>
    <definedName name="cnspnf" localSheetId="1">#REF!</definedName>
    <definedName name="cnspnf">#REF!</definedName>
    <definedName name="CNY" localSheetId="4">#REF!</definedName>
    <definedName name="CNY" localSheetId="5">#REF!</definedName>
    <definedName name="CNY" localSheetId="10">#REF!</definedName>
    <definedName name="CNY" localSheetId="8">#REF!</definedName>
    <definedName name="CNY" localSheetId="1">#REF!</definedName>
    <definedName name="CNY">#REF!</definedName>
    <definedName name="Cobertura">'[49]Ranking Bancario'!$Z$4:$AD$54</definedName>
    <definedName name="COLOMBIA" localSheetId="4">#REF!</definedName>
    <definedName name="COLOMBIA" localSheetId="5">#REF!</definedName>
    <definedName name="COLOMBIA" localSheetId="10">#REF!</definedName>
    <definedName name="COLOMBIA" localSheetId="8">#REF!</definedName>
    <definedName name="COLOMBIA" localSheetId="0">#REF!</definedName>
    <definedName name="COLOMBIA" localSheetId="1">#REF!</definedName>
    <definedName name="COLOMBIA" localSheetId="3">#REF!</definedName>
    <definedName name="COLOMBIA" localSheetId="7">#REF!</definedName>
    <definedName name="COLOMBIA">#REF!</definedName>
    <definedName name="Colombia___Summary_Accounts_of_the_Financial_System" localSheetId="13">base-flow</definedName>
    <definedName name="Colombia___Summary_Accounts_of_the_Financial_System" localSheetId="14">base-flow</definedName>
    <definedName name="Colombia___Summary_Accounts_of_the_Financial_System" localSheetId="15">base-flow</definedName>
    <definedName name="Colombia___Summary_Accounts_of_the_Financial_System" localSheetId="16">base-flow</definedName>
    <definedName name="Colombia___Summary_Accounts_of_the_Financial_System" localSheetId="2">base-flow</definedName>
    <definedName name="Colombia___Summary_Accounts_of_the_Financial_System" localSheetId="4">base-flow</definedName>
    <definedName name="Colombia___Summary_Accounts_of_the_Financial_System" localSheetId="5">[0]!base-flow</definedName>
    <definedName name="Colombia___Summary_Accounts_of_the_Financial_System" localSheetId="9">[0]!base-flow</definedName>
    <definedName name="Colombia___Summary_Accounts_of_the_Financial_System" localSheetId="10">base-flow</definedName>
    <definedName name="Colombia___Summary_Accounts_of_the_Financial_System" localSheetId="8">base-flow</definedName>
    <definedName name="Colombia___Summary_Accounts_of_the_Financial_System" localSheetId="0">#REF!-flow</definedName>
    <definedName name="Colombia___Summary_Accounts_of_the_Financial_System" localSheetId="1">#REF!-flow</definedName>
    <definedName name="Colombia___Summary_Accounts_of_the_Financial_System" localSheetId="3">base-flow</definedName>
    <definedName name="Colombia___Summary_Accounts_of_the_Financial_System" localSheetId="7">base-flow</definedName>
    <definedName name="Colombia___Summary_Accounts_of_the_Financial_System" localSheetId="12">[0]!base-flow</definedName>
    <definedName name="Colombia___Summary_Accounts_of_the_Financial_System">base-flow</definedName>
    <definedName name="Color1" localSheetId="4">#REF!</definedName>
    <definedName name="Color1" localSheetId="5">#REF!</definedName>
    <definedName name="Color1" localSheetId="10">#REF!</definedName>
    <definedName name="Color1" localSheetId="8">#REF!</definedName>
    <definedName name="Color1" localSheetId="0">#REF!</definedName>
    <definedName name="Color1" localSheetId="1">#REF!</definedName>
    <definedName name="Color1" localSheetId="3">#REF!</definedName>
    <definedName name="Color1" localSheetId="7">#REF!</definedName>
    <definedName name="Color1">#REF!</definedName>
    <definedName name="Color2" localSheetId="4">#REF!</definedName>
    <definedName name="Color2" localSheetId="5">#REF!</definedName>
    <definedName name="Color2" localSheetId="10">#REF!</definedName>
    <definedName name="Color2" localSheetId="8">#REF!</definedName>
    <definedName name="Color2" localSheetId="1">#REF!</definedName>
    <definedName name="Color2" localSheetId="3">#REF!</definedName>
    <definedName name="Color2" localSheetId="7">#REF!</definedName>
    <definedName name="Color2">#REF!</definedName>
    <definedName name="Color3" localSheetId="4">#REF!</definedName>
    <definedName name="Color3" localSheetId="5">#REF!</definedName>
    <definedName name="Color3" localSheetId="10">#REF!</definedName>
    <definedName name="Color3" localSheetId="8">#REF!</definedName>
    <definedName name="Color3" localSheetId="1">#REF!</definedName>
    <definedName name="Color3" localSheetId="3">#REF!</definedName>
    <definedName name="Color3" localSheetId="7">#REF!</definedName>
    <definedName name="Color3">#REF!</definedName>
    <definedName name="Color4" localSheetId="4">#REF!</definedName>
    <definedName name="Color4" localSheetId="5">#REF!</definedName>
    <definedName name="Color4" localSheetId="10">#REF!</definedName>
    <definedName name="Color4" localSheetId="8">#REF!</definedName>
    <definedName name="Color4" localSheetId="1">#REF!</definedName>
    <definedName name="Color4">#REF!</definedName>
    <definedName name="Color5" localSheetId="4">#REF!</definedName>
    <definedName name="Color5" localSheetId="5">#REF!</definedName>
    <definedName name="Color5" localSheetId="10">#REF!</definedName>
    <definedName name="Color5" localSheetId="8">#REF!</definedName>
    <definedName name="Color5" localSheetId="1">#REF!</definedName>
    <definedName name="Color5">#REF!</definedName>
    <definedName name="Color6" localSheetId="4">#REF!</definedName>
    <definedName name="Color6" localSheetId="5">#REF!</definedName>
    <definedName name="Color6" localSheetId="10">#REF!</definedName>
    <definedName name="Color6" localSheetId="8">#REF!</definedName>
    <definedName name="Color6" localSheetId="1">#REF!</definedName>
    <definedName name="Color6">#REF!</definedName>
    <definedName name="COM" localSheetId="4">#REF!</definedName>
    <definedName name="COM" localSheetId="5">#REF!</definedName>
    <definedName name="COM" localSheetId="10">#REF!</definedName>
    <definedName name="COM" localSheetId="8">#REF!</definedName>
    <definedName name="COM" localSheetId="1">#REF!</definedName>
    <definedName name="COM">#REF!</definedName>
    <definedName name="coma" localSheetId="4">[22]Programa!#REF!</definedName>
    <definedName name="coma" localSheetId="5">[22]Programa!#REF!</definedName>
    <definedName name="coma" localSheetId="10">[22]Programa!#REF!</definedName>
    <definedName name="coma" localSheetId="8">[22]Programa!#REF!</definedName>
    <definedName name="coma" localSheetId="0">[22]Programa!#REF!</definedName>
    <definedName name="coma" localSheetId="1">[22]Programa!#REF!</definedName>
    <definedName name="coma" localSheetId="3">[22]Programa!#REF!</definedName>
    <definedName name="coma" localSheetId="7">[22]Programa!#REF!</definedName>
    <definedName name="coma">[22]Programa!#REF!</definedName>
    <definedName name="COMPAR" localSheetId="4">#REF!</definedName>
    <definedName name="COMPAR" localSheetId="5">#REF!</definedName>
    <definedName name="COMPAR" localSheetId="10">#REF!</definedName>
    <definedName name="COMPAR" localSheetId="8">#REF!</definedName>
    <definedName name="COMPAR" localSheetId="0">#REF!</definedName>
    <definedName name="COMPAR" localSheetId="1">#REF!</definedName>
    <definedName name="COMPAR" localSheetId="3">#REF!</definedName>
    <definedName name="COMPAR" localSheetId="7">#REF!</definedName>
    <definedName name="COMPAR">#REF!</definedName>
    <definedName name="COMPIGP" localSheetId="4">#REF!</definedName>
    <definedName name="COMPIGP" localSheetId="5">#REF!</definedName>
    <definedName name="COMPIGP" localSheetId="10">#REF!</definedName>
    <definedName name="COMPIGP" localSheetId="8">#REF!</definedName>
    <definedName name="COMPIGP" localSheetId="1">#REF!</definedName>
    <definedName name="COMPIGP" localSheetId="3">#REF!</definedName>
    <definedName name="COMPIGP" localSheetId="7">#REF!</definedName>
    <definedName name="COMPIGP">#REF!</definedName>
    <definedName name="COMPROJ99" localSheetId="4">#REF!</definedName>
    <definedName name="COMPROJ99" localSheetId="5">#REF!</definedName>
    <definedName name="COMPROJ99" localSheetId="10">#REF!</definedName>
    <definedName name="COMPROJ99" localSheetId="8">#REF!</definedName>
    <definedName name="COMPROJ99" localSheetId="1">#REF!</definedName>
    <definedName name="COMPROJ99" localSheetId="3">#REF!</definedName>
    <definedName name="COMPROJ99" localSheetId="7">#REF!</definedName>
    <definedName name="COMPROJ99">#REF!</definedName>
    <definedName name="CONCK" localSheetId="4">#REF!</definedName>
    <definedName name="CONCK" localSheetId="5">#REF!</definedName>
    <definedName name="CONCK" localSheetId="10">#REF!</definedName>
    <definedName name="CONCK" localSheetId="8">#REF!</definedName>
    <definedName name="CONCK" localSheetId="1">#REF!</definedName>
    <definedName name="CONCK">#REF!</definedName>
    <definedName name="conor" localSheetId="4">#REF!</definedName>
    <definedName name="conor" localSheetId="5">#REF!</definedName>
    <definedName name="conor" localSheetId="10">#REF!</definedName>
    <definedName name="conor" localSheetId="8">#REF!</definedName>
    <definedName name="conor" localSheetId="1">#REF!</definedName>
    <definedName name="conor">#REF!</definedName>
    <definedName name="cons" localSheetId="4">#REF!</definedName>
    <definedName name="cons" localSheetId="5">#REF!</definedName>
    <definedName name="cons" localSheetId="10">#REF!</definedName>
    <definedName name="cons" localSheetId="8">#REF!</definedName>
    <definedName name="cons" localSheetId="1">#REF!</definedName>
    <definedName name="cons">#REF!</definedName>
    <definedName name="CONS1">[78]MONTHLY!$BP$4:$CA$4</definedName>
    <definedName name="cons12mon" localSheetId="8">'[79]GDP projections'!#REF!</definedName>
    <definedName name="cons12mon" localSheetId="0">'[79]GDP projections'!#REF!</definedName>
    <definedName name="cons12mon" localSheetId="1">'[79]GDP projections'!#REF!</definedName>
    <definedName name="cons12mon" localSheetId="3">'[79]GDP projections'!#REF!</definedName>
    <definedName name="cons12mon" localSheetId="7">'[79]GDP projections'!#REF!</definedName>
    <definedName name="cons12mon">'[79]GDP projections'!#REF!</definedName>
    <definedName name="CONS2">[78]MONTHLY!$CB$4:$CM$4</definedName>
    <definedName name="CONSOL" localSheetId="4">#REF!</definedName>
    <definedName name="CONSOL" localSheetId="5">#REF!</definedName>
    <definedName name="CONSOL" localSheetId="10">#REF!</definedName>
    <definedName name="CONSOL" localSheetId="8">#REF!</definedName>
    <definedName name="CONSOL" localSheetId="0">#REF!</definedName>
    <definedName name="CONSOL" localSheetId="1">#REF!</definedName>
    <definedName name="CONSOL" localSheetId="3">#REF!</definedName>
    <definedName name="CONSOL" localSheetId="7">#REF!</definedName>
    <definedName name="CONSOL">#REF!</definedName>
    <definedName name="CONSOLC2" localSheetId="4">#REF!</definedName>
    <definedName name="CONSOLC2" localSheetId="5">#REF!</definedName>
    <definedName name="CONSOLC2" localSheetId="10">#REF!</definedName>
    <definedName name="CONSOLC2" localSheetId="8">#REF!</definedName>
    <definedName name="CONSOLC2" localSheetId="0">#REF!</definedName>
    <definedName name="CONSOLC2" localSheetId="1">#REF!</definedName>
    <definedName name="CONSOLC2" localSheetId="3">#REF!</definedName>
    <definedName name="CONSOLC2" localSheetId="7">#REF!</definedName>
    <definedName name="CONSOLC2">#REF!</definedName>
    <definedName name="consperc" localSheetId="8">'[79]GDP projections'!#REF!</definedName>
    <definedName name="consperc" localSheetId="3">'[79]GDP projections'!#REF!</definedName>
    <definedName name="consperc" localSheetId="7">'[79]GDP projections'!#REF!</definedName>
    <definedName name="consperc">'[79]GDP projections'!#REF!</definedName>
    <definedName name="consqtr" localSheetId="8">'[79]GDP projections'!#REF!</definedName>
    <definedName name="consqtr" localSheetId="3">'[79]GDP projections'!#REF!</definedName>
    <definedName name="consqtr" localSheetId="7">'[79]GDP projections'!#REF!</definedName>
    <definedName name="consqtr">'[79]GDP projections'!#REF!</definedName>
    <definedName name="CONTENTS" localSheetId="4">[80]Contents!$A$1:$F$36</definedName>
    <definedName name="CONTENTS" localSheetId="5">[80]Contents!$A$1:$F$36</definedName>
    <definedName name="CONTENTS" localSheetId="10">[80]Contents!$A$1:$F$36</definedName>
    <definedName name="CONTENTS" localSheetId="8">[80]Contents!$A$1:$F$36</definedName>
    <definedName name="CONTENTS" localSheetId="0">[80]Contents!$A$1:$F$36</definedName>
    <definedName name="CONTENTS" localSheetId="1">[80]Contents!$A$1:$F$36</definedName>
    <definedName name="CONTENTS">[80]Contents!$A$1:$F$36</definedName>
    <definedName name="cooperantes" localSheetId="4">#REF!</definedName>
    <definedName name="cooperantes" localSheetId="5">#REF!</definedName>
    <definedName name="cooperantes" localSheetId="10">#REF!</definedName>
    <definedName name="cooperantes" localSheetId="8">#REF!</definedName>
    <definedName name="cooperantes" localSheetId="0">#REF!</definedName>
    <definedName name="cooperantes" localSheetId="1">#REF!</definedName>
    <definedName name="cooperantes" localSheetId="3">#REF!</definedName>
    <definedName name="cooperantes" localSheetId="7">#REF!</definedName>
    <definedName name="cooperantes">#REF!</definedName>
    <definedName name="COPA">#N/A</definedName>
    <definedName name="COPARTICIPACION_FEDERAL__LEY_N__23548">[4]C!$B$13:$N$13</definedName>
    <definedName name="copystart" localSheetId="4">#REF!</definedName>
    <definedName name="copystart" localSheetId="5">#REF!</definedName>
    <definedName name="copystart" localSheetId="10">#REF!</definedName>
    <definedName name="copystart" localSheetId="8">#REF!</definedName>
    <definedName name="copystart" localSheetId="0">#REF!</definedName>
    <definedName name="copystart" localSheetId="1">#REF!</definedName>
    <definedName name="copystart" localSheetId="3">#REF!</definedName>
    <definedName name="copystart" localSheetId="7">#REF!</definedName>
    <definedName name="copystart">#REF!</definedName>
    <definedName name="Copytodebt" localSheetId="8">'[3]in-out'!#REF!</definedName>
    <definedName name="Copytodebt" localSheetId="0">#REF!</definedName>
    <definedName name="Copytodebt" localSheetId="1">#REF!</definedName>
    <definedName name="Copytodebt" localSheetId="3">'[3]in-out'!#REF!</definedName>
    <definedName name="Copytodebt" localSheetId="7">'[3]in-out'!#REF!</definedName>
    <definedName name="Copytodebt">'[3]in-out'!#REF!</definedName>
    <definedName name="CostoVentasY1">'[71]Vaciado 1'!$D$126</definedName>
    <definedName name="CostoVentasY2">'[71]Vaciado 1'!$E$126</definedName>
    <definedName name="CostoVentasY3">'[71]Vaciado 1'!$F$126</definedName>
    <definedName name="COUNT" localSheetId="4">#REF!</definedName>
    <definedName name="COUNT" localSheetId="5">#REF!</definedName>
    <definedName name="COUNT" localSheetId="10">#REF!</definedName>
    <definedName name="COUNT" localSheetId="8">#REF!</definedName>
    <definedName name="COUNT" localSheetId="0">#REF!</definedName>
    <definedName name="COUNT" localSheetId="1">#REF!</definedName>
    <definedName name="COUNT" localSheetId="3">#REF!</definedName>
    <definedName name="COUNT" localSheetId="7">#REF!</definedName>
    <definedName name="COUNT">#REF!</definedName>
    <definedName name="COUNTER" localSheetId="4">#REF!</definedName>
    <definedName name="COUNTER" localSheetId="5">#REF!</definedName>
    <definedName name="COUNTER" localSheetId="10">#REF!</definedName>
    <definedName name="COUNTER" localSheetId="8">#REF!</definedName>
    <definedName name="COUNTER" localSheetId="0">#REF!</definedName>
    <definedName name="COUNTER" localSheetId="1">#REF!</definedName>
    <definedName name="COUNTER" localSheetId="3">#REF!</definedName>
    <definedName name="COUNTER" localSheetId="7">#REF!</definedName>
    <definedName name="COUNTER">#REF!</definedName>
    <definedName name="CountryName" localSheetId="4">'[81]Exchange Rate chart'!#REF!</definedName>
    <definedName name="CountryName" localSheetId="5">'[81]Exchange Rate chart'!#REF!</definedName>
    <definedName name="CountryName" localSheetId="10">'[81]Exchange Rate chart'!#REF!</definedName>
    <definedName name="CountryName" localSheetId="8">'[81]Exchange Rate chart'!#REF!</definedName>
    <definedName name="CountryName" localSheetId="0">'[81]Exchange Rate chart'!#REF!</definedName>
    <definedName name="CountryName" localSheetId="1">'[81]Exchange Rate chart'!#REF!</definedName>
    <definedName name="CountryName" localSheetId="3">'[81]Exchange Rate chart'!#REF!</definedName>
    <definedName name="CountryName" localSheetId="7">'[81]Exchange Rate chart'!#REF!</definedName>
    <definedName name="CountryName">'[81]Exchange Rate chart'!#REF!</definedName>
    <definedName name="cp" localSheetId="8" hidden="1">'[82]C Summary'!#REF!</definedName>
    <definedName name="cp" localSheetId="0" hidden="1">#REF!</definedName>
    <definedName name="cp" localSheetId="1" hidden="1">#REF!</definedName>
    <definedName name="cp" localSheetId="3" hidden="1">'[82]C Summary'!#REF!</definedName>
    <definedName name="cp" localSheetId="7" hidden="1">'[82]C Summary'!#REF!</definedName>
    <definedName name="cp" hidden="1">'[82]C Summary'!#REF!</definedName>
    <definedName name="CPF" localSheetId="4">#REF!</definedName>
    <definedName name="CPF" localSheetId="5">#REF!</definedName>
    <definedName name="CPF" localSheetId="10">#REF!</definedName>
    <definedName name="CPF" localSheetId="8">#REF!</definedName>
    <definedName name="CPF" localSheetId="0">#REF!</definedName>
    <definedName name="CPF" localSheetId="1">#REF!</definedName>
    <definedName name="CPF" localSheetId="3">#REF!</definedName>
    <definedName name="CPF" localSheetId="7">#REF!</definedName>
    <definedName name="CPF">#REF!</definedName>
    <definedName name="CPI">[83]CPI!$A$4:$M$160</definedName>
    <definedName name="CPI_Core" localSheetId="4">#REF!</definedName>
    <definedName name="CPI_Core" localSheetId="5">#REF!</definedName>
    <definedName name="CPI_Core" localSheetId="10">#REF!</definedName>
    <definedName name="CPI_Core" localSheetId="8">#REF!</definedName>
    <definedName name="CPI_Core" localSheetId="0">#REF!</definedName>
    <definedName name="CPI_Core" localSheetId="1">#REF!</definedName>
    <definedName name="CPI_Core" localSheetId="3">#REF!</definedName>
    <definedName name="CPI_Core" localSheetId="7">#REF!</definedName>
    <definedName name="CPI_Core">#REF!</definedName>
    <definedName name="CPI_NAT_monthly" localSheetId="4">#REF!</definedName>
    <definedName name="CPI_NAT_monthly" localSheetId="5">#REF!</definedName>
    <definedName name="CPI_NAT_monthly" localSheetId="10">#REF!</definedName>
    <definedName name="CPI_NAT_monthly" localSheetId="8">#REF!</definedName>
    <definedName name="CPI_NAT_monthly" localSheetId="0">#REF!</definedName>
    <definedName name="CPI_NAT_monthly" localSheetId="1">#REF!</definedName>
    <definedName name="CPI_NAT_monthly" localSheetId="3">#REF!</definedName>
    <definedName name="CPI_NAT_monthly" localSheetId="7">#REF!</definedName>
    <definedName name="CPI_NAT_monthly">#REF!</definedName>
    <definedName name="CPICUM" localSheetId="4">#REF!</definedName>
    <definedName name="CPICUM" localSheetId="5">#REF!</definedName>
    <definedName name="CPICUM" localSheetId="10">#REF!</definedName>
    <definedName name="CPICUM" localSheetId="8">#REF!</definedName>
    <definedName name="CPICUM" localSheetId="1">#REF!</definedName>
    <definedName name="CPICUM" localSheetId="3">#REF!</definedName>
    <definedName name="CPICUM" localSheetId="7">#REF!</definedName>
    <definedName name="CPICUM">#REF!</definedName>
    <definedName name="CRECWM">[84]SUPUESTOS!A$15</definedName>
    <definedName name="cred" localSheetId="4">#REF!</definedName>
    <definedName name="cred" localSheetId="5">#REF!</definedName>
    <definedName name="cred" localSheetId="10">#REF!</definedName>
    <definedName name="cred" localSheetId="8">#REF!</definedName>
    <definedName name="cred" localSheetId="0">#REF!</definedName>
    <definedName name="cred" localSheetId="1">#REF!</definedName>
    <definedName name="cred" localSheetId="3">#REF!</definedName>
    <definedName name="cred" localSheetId="7">#REF!</definedName>
    <definedName name="cred">#REF!</definedName>
    <definedName name="cred1" localSheetId="4">#REF!</definedName>
    <definedName name="cred1" localSheetId="5">#REF!</definedName>
    <definedName name="cred1" localSheetId="10">#REF!</definedName>
    <definedName name="cred1" localSheetId="8">#REF!</definedName>
    <definedName name="cred1" localSheetId="0">#REF!</definedName>
    <definedName name="cred1" localSheetId="1">#REF!</definedName>
    <definedName name="cred1" localSheetId="3">#REF!</definedName>
    <definedName name="cred1" localSheetId="7">#REF!</definedName>
    <definedName name="cred1">#REF!</definedName>
    <definedName name="CRED2" localSheetId="4">#REF!</definedName>
    <definedName name="CRED2" localSheetId="5">#REF!</definedName>
    <definedName name="CRED2" localSheetId="10">#REF!</definedName>
    <definedName name="CRED2" localSheetId="8">#REF!</definedName>
    <definedName name="CRED2" localSheetId="0">#REF!</definedName>
    <definedName name="CRED2" localSheetId="1">#REF!</definedName>
    <definedName name="CRED2" localSheetId="3">#REF!</definedName>
    <definedName name="CRED2" localSheetId="7">#REF!</definedName>
    <definedName name="CRED2">#REF!</definedName>
    <definedName name="cred2000" localSheetId="4">#REF!</definedName>
    <definedName name="cred2000" localSheetId="5">#REF!</definedName>
    <definedName name="cred2000" localSheetId="10">#REF!</definedName>
    <definedName name="cred2000" localSheetId="8">#REF!</definedName>
    <definedName name="cred2000" localSheetId="1">#REF!</definedName>
    <definedName name="cred2000">#REF!</definedName>
    <definedName name="cred2001" localSheetId="4">#REF!</definedName>
    <definedName name="cred2001" localSheetId="5">#REF!</definedName>
    <definedName name="cred2001" localSheetId="10">#REF!</definedName>
    <definedName name="cred2001" localSheetId="8">#REF!</definedName>
    <definedName name="cred2001" localSheetId="1">#REF!</definedName>
    <definedName name="cred2001">#REF!</definedName>
    <definedName name="cred2002" localSheetId="4">#REF!</definedName>
    <definedName name="cred2002" localSheetId="5">#REF!</definedName>
    <definedName name="cred2002" localSheetId="10">#REF!</definedName>
    <definedName name="cred2002" localSheetId="8">#REF!</definedName>
    <definedName name="cred2002" localSheetId="1">#REF!</definedName>
    <definedName name="cred2002">#REF!</definedName>
    <definedName name="cred2003" localSheetId="4">#REF!</definedName>
    <definedName name="cred2003" localSheetId="5">#REF!</definedName>
    <definedName name="cred2003" localSheetId="10">#REF!</definedName>
    <definedName name="cred2003" localSheetId="8">#REF!</definedName>
    <definedName name="cred2003" localSheetId="1">#REF!</definedName>
    <definedName name="cred2003">#REF!</definedName>
    <definedName name="cred98" localSheetId="4">[22]Programa!#REF!</definedName>
    <definedName name="cred98" localSheetId="5">[22]Programa!#REF!</definedName>
    <definedName name="cred98" localSheetId="10">[22]Programa!#REF!</definedName>
    <definedName name="cred98" localSheetId="8">[22]Programa!#REF!</definedName>
    <definedName name="cred98" localSheetId="0">[22]Programa!#REF!</definedName>
    <definedName name="cred98" localSheetId="1">[22]Programa!#REF!</definedName>
    <definedName name="cred98" localSheetId="3">[22]Programa!#REF!</definedName>
    <definedName name="cred98" localSheetId="7">[22]Programa!#REF!</definedName>
    <definedName name="cred98">[22]Programa!#REF!</definedName>
    <definedName name="cred98j" localSheetId="4">[22]Programa!#REF!</definedName>
    <definedName name="cred98j" localSheetId="5">[22]Programa!#REF!</definedName>
    <definedName name="cred98j" localSheetId="10">[22]Programa!#REF!</definedName>
    <definedName name="cred98j" localSheetId="8">[22]Programa!#REF!</definedName>
    <definedName name="cred98j" localSheetId="0">[22]Programa!#REF!</definedName>
    <definedName name="cred98j" localSheetId="1">[22]Programa!#REF!</definedName>
    <definedName name="cred98j" localSheetId="3">[22]Programa!#REF!</definedName>
    <definedName name="cred98j" localSheetId="7">[22]Programa!#REF!</definedName>
    <definedName name="cred98j">[22]Programa!#REF!</definedName>
    <definedName name="cred98s" localSheetId="4">#REF!</definedName>
    <definedName name="cred98s" localSheetId="5">#REF!</definedName>
    <definedName name="cred98s" localSheetId="10">#REF!</definedName>
    <definedName name="cred98s" localSheetId="8">#REF!</definedName>
    <definedName name="cred98s" localSheetId="0">#REF!</definedName>
    <definedName name="cred98s" localSheetId="1">#REF!</definedName>
    <definedName name="cred98s" localSheetId="3">#REF!</definedName>
    <definedName name="cred98s" localSheetId="7">#REF!</definedName>
    <definedName name="cred98s">#REF!</definedName>
    <definedName name="cred99" localSheetId="4">#REF!</definedName>
    <definedName name="cred99" localSheetId="5">#REF!</definedName>
    <definedName name="cred99" localSheetId="10">#REF!</definedName>
    <definedName name="cred99" localSheetId="8">#REF!</definedName>
    <definedName name="cred99" localSheetId="1">#REF!</definedName>
    <definedName name="cred99" localSheetId="3">#REF!</definedName>
    <definedName name="cred99" localSheetId="7">#REF!</definedName>
    <definedName name="cred99">#REF!</definedName>
    <definedName name="CREDITO" localSheetId="4">#REF!</definedName>
    <definedName name="CREDITO" localSheetId="5">#REF!</definedName>
    <definedName name="CREDITO" localSheetId="10">#REF!</definedName>
    <definedName name="CREDITO" localSheetId="8">#REF!</definedName>
    <definedName name="CREDITO" localSheetId="1">#REF!</definedName>
    <definedName name="CREDITO" localSheetId="3">#REF!</definedName>
    <definedName name="CREDITO" localSheetId="7">#REF!</definedName>
    <definedName name="CREDITO">#REF!</definedName>
    <definedName name="CREDITOBCH" localSheetId="4">#REF!</definedName>
    <definedName name="CREDITOBCH" localSheetId="5">#REF!</definedName>
    <definedName name="CREDITOBCH" localSheetId="10">#REF!</definedName>
    <definedName name="CREDITOBCH" localSheetId="8">#REF!</definedName>
    <definedName name="CREDITOBCH" localSheetId="1">#REF!</definedName>
    <definedName name="CREDITOBCH">#REF!</definedName>
    <definedName name="CREDITORSB" localSheetId="4">#REF!</definedName>
    <definedName name="CREDITORSB" localSheetId="5">#REF!</definedName>
    <definedName name="CREDITORSB" localSheetId="10">#REF!</definedName>
    <definedName name="CREDITORSB" localSheetId="8">#REF!</definedName>
    <definedName name="CREDITORSB" localSheetId="1">#REF!</definedName>
    <definedName name="CREDITORSB">#REF!</definedName>
    <definedName name="Crng" localSheetId="4">OFFSET(#REF!,0,0,COUNT(#REF!),1)</definedName>
    <definedName name="Crng" localSheetId="5">OFFSET(#REF!,0,0,COUNT(#REF!),1)</definedName>
    <definedName name="Crng" localSheetId="10">OFFSET(#REF!,0,0,COUNT(#REF!),1)</definedName>
    <definedName name="Crng" localSheetId="8">OFFSET(#REF!,0,0,COUNT(#REF!),1)</definedName>
    <definedName name="Crng" localSheetId="0">OFFSET(#REF!,0,0,COUNT(#REF!),1)</definedName>
    <definedName name="Crng" localSheetId="1">OFFSET(#REF!,0,0,COUNT(#REF!),1)</definedName>
    <definedName name="Crng" localSheetId="3">OFFSET(#REF!,0,0,COUNT(#REF!),1)</definedName>
    <definedName name="Crng" localSheetId="7">OFFSET(#REF!,0,0,COUNT(#REF!),1)</definedName>
    <definedName name="Crng">OFFSET(#REF!,0,0,COUNT(#REF!),1)</definedName>
    <definedName name="Crt" localSheetId="4">#REF!</definedName>
    <definedName name="Crt" localSheetId="5">#REF!</definedName>
    <definedName name="Crt" localSheetId="10">#REF!</definedName>
    <definedName name="Crt" localSheetId="8">#REF!</definedName>
    <definedName name="Crt" localSheetId="0">#REF!</definedName>
    <definedName name="Crt" localSheetId="1">#REF!</definedName>
    <definedName name="Crt" localSheetId="3">#REF!</definedName>
    <definedName name="Crt" localSheetId="7">#REF!</definedName>
    <definedName name="Crt">#REF!</definedName>
    <definedName name="CRUDE1">[78]MONTHLY!$B$437:$Z$444</definedName>
    <definedName name="CRUDE2">[78]MONTHLY!$B$451:$Z$458</definedName>
    <definedName name="CRUDE3">[78]MONTHLY!$B$465:$Z$472</definedName>
    <definedName name="CRUZ" localSheetId="4">#REF!</definedName>
    <definedName name="CRUZ" localSheetId="5">#REF!</definedName>
    <definedName name="CRUZ" localSheetId="10">#REF!</definedName>
    <definedName name="CRUZ" localSheetId="8">#REF!</definedName>
    <definedName name="CRUZ" localSheetId="0">#REF!</definedName>
    <definedName name="CRUZ" localSheetId="1">#REF!</definedName>
    <definedName name="CRUZ" localSheetId="3">#REF!</definedName>
    <definedName name="CRUZ" localSheetId="7">#REF!</definedName>
    <definedName name="CRUZ">#REF!</definedName>
    <definedName name="CRUZ1" localSheetId="4">#REF!</definedName>
    <definedName name="CRUZ1" localSheetId="5">#REF!</definedName>
    <definedName name="CRUZ1" localSheetId="10">#REF!</definedName>
    <definedName name="CRUZ1" localSheetId="8">#REF!</definedName>
    <definedName name="CRUZ1" localSheetId="0">#REF!</definedName>
    <definedName name="CRUZ1" localSheetId="1">#REF!</definedName>
    <definedName name="CRUZ1" localSheetId="3">#REF!</definedName>
    <definedName name="CRUZ1" localSheetId="7">#REF!</definedName>
    <definedName name="CRUZ1">#REF!</definedName>
    <definedName name="CS" localSheetId="4">#REF!</definedName>
    <definedName name="CS" localSheetId="5">#REF!</definedName>
    <definedName name="CS" localSheetId="10">#REF!</definedName>
    <definedName name="CS" localSheetId="8">#REF!</definedName>
    <definedName name="CS" localSheetId="0">#REF!</definedName>
    <definedName name="CS" localSheetId="1">#REF!</definedName>
    <definedName name="CS" localSheetId="3">#REF!</definedName>
    <definedName name="CS" localSheetId="7">#REF!</definedName>
    <definedName name="CS">#REF!</definedName>
    <definedName name="CS1A" localSheetId="4">#REF!</definedName>
    <definedName name="CS1A" localSheetId="5">#REF!</definedName>
    <definedName name="CS1A" localSheetId="10">#REF!</definedName>
    <definedName name="CS1A" localSheetId="8">#REF!</definedName>
    <definedName name="CS1A" localSheetId="0">#REF!</definedName>
    <definedName name="CS1A" localSheetId="1">#REF!</definedName>
    <definedName name="CS1A">#REF!</definedName>
    <definedName name="CTOOMA00" localSheetId="4">#REF!</definedName>
    <definedName name="CTOOMA00" localSheetId="5">#REF!</definedName>
    <definedName name="CTOOMA00" localSheetId="10">#REF!</definedName>
    <definedName name="CTOOMA00" localSheetId="8">#REF!</definedName>
    <definedName name="CTOOMA00" localSheetId="1">#REF!</definedName>
    <definedName name="CTOOMA00">#REF!</definedName>
    <definedName name="CTOOMA97" localSheetId="4">#REF!</definedName>
    <definedName name="CTOOMA97" localSheetId="5">#REF!</definedName>
    <definedName name="CTOOMA97" localSheetId="10">#REF!</definedName>
    <definedName name="CTOOMA97" localSheetId="8">#REF!</definedName>
    <definedName name="CTOOMA97" localSheetId="1">#REF!</definedName>
    <definedName name="CTOOMA97">#REF!</definedName>
    <definedName name="CTOOMA98" localSheetId="4">#REF!</definedName>
    <definedName name="CTOOMA98" localSheetId="5">#REF!</definedName>
    <definedName name="CTOOMA98" localSheetId="10">#REF!</definedName>
    <definedName name="CTOOMA98" localSheetId="8">#REF!</definedName>
    <definedName name="CTOOMA98" localSheetId="1">#REF!</definedName>
    <definedName name="CTOOMA98">#REF!</definedName>
    <definedName name="CTOOMA99" localSheetId="4">#REF!</definedName>
    <definedName name="CTOOMA99" localSheetId="5">#REF!</definedName>
    <definedName name="CTOOMA99" localSheetId="10">#REF!</definedName>
    <definedName name="CTOOMA99" localSheetId="8">#REF!</definedName>
    <definedName name="CTOOMA99" localSheetId="1">#REF!</definedName>
    <definedName name="CTOOMA99">#REF!</definedName>
    <definedName name="CTOOMV00" localSheetId="4">#REF!</definedName>
    <definedName name="CTOOMV00" localSheetId="5">#REF!</definedName>
    <definedName name="CTOOMV00" localSheetId="10">#REF!</definedName>
    <definedName name="CTOOMV00" localSheetId="8">#REF!</definedName>
    <definedName name="CTOOMV00" localSheetId="1">#REF!</definedName>
    <definedName name="CTOOMV00">#REF!</definedName>
    <definedName name="CTOOMV97" localSheetId="4">#REF!</definedName>
    <definedName name="CTOOMV97" localSheetId="5">#REF!</definedName>
    <definedName name="CTOOMV97" localSheetId="10">#REF!</definedName>
    <definedName name="CTOOMV97" localSheetId="8">#REF!</definedName>
    <definedName name="CTOOMV97" localSheetId="1">#REF!</definedName>
    <definedName name="CTOOMV97">#REF!</definedName>
    <definedName name="CTOOMV98" localSheetId="4">#REF!</definedName>
    <definedName name="CTOOMV98" localSheetId="5">#REF!</definedName>
    <definedName name="CTOOMV98" localSheetId="10">#REF!</definedName>
    <definedName name="CTOOMV98" localSheetId="8">#REF!</definedName>
    <definedName name="CTOOMV98" localSheetId="1">#REF!</definedName>
    <definedName name="CTOOMV98">#REF!</definedName>
    <definedName name="CTOOMV99" localSheetId="4">#REF!</definedName>
    <definedName name="CTOOMV99" localSheetId="5">#REF!</definedName>
    <definedName name="CTOOMV99" localSheetId="10">#REF!</definedName>
    <definedName name="CTOOMV99" localSheetId="8">#REF!</definedName>
    <definedName name="CTOOMV99" localSheetId="1">#REF!</definedName>
    <definedName name="CTOOMV99">#REF!</definedName>
    <definedName name="cuad1" localSheetId="4">#REF!</definedName>
    <definedName name="cuad1" localSheetId="5">#REF!</definedName>
    <definedName name="cuad1" localSheetId="10">#REF!</definedName>
    <definedName name="cuad1" localSheetId="8">#REF!</definedName>
    <definedName name="cuad1" localSheetId="1">#REF!</definedName>
    <definedName name="cuad1">#REF!</definedName>
    <definedName name="cuad10" localSheetId="4">#REF!</definedName>
    <definedName name="cuad10" localSheetId="5">#REF!</definedName>
    <definedName name="cuad10" localSheetId="10">#REF!</definedName>
    <definedName name="cuad10" localSheetId="8">#REF!</definedName>
    <definedName name="cuad10" localSheetId="1">#REF!</definedName>
    <definedName name="cuad10">#REF!</definedName>
    <definedName name="cuad11" localSheetId="4">#REF!</definedName>
    <definedName name="cuad11" localSheetId="5">#REF!</definedName>
    <definedName name="cuad11" localSheetId="10">#REF!</definedName>
    <definedName name="cuad11" localSheetId="8">#REF!</definedName>
    <definedName name="cuad11" localSheetId="1">#REF!</definedName>
    <definedName name="cuad11">#REF!</definedName>
    <definedName name="cuad12" localSheetId="4">#REF!</definedName>
    <definedName name="cuad12" localSheetId="5">#REF!</definedName>
    <definedName name="cuad12" localSheetId="10">#REF!</definedName>
    <definedName name="cuad12" localSheetId="8">#REF!</definedName>
    <definedName name="cuad12" localSheetId="1">#REF!</definedName>
    <definedName name="cuad12">#REF!</definedName>
    <definedName name="cuad13" localSheetId="4">#REF!</definedName>
    <definedName name="cuad13" localSheetId="5">#REF!</definedName>
    <definedName name="cuad13" localSheetId="10">#REF!</definedName>
    <definedName name="cuad13" localSheetId="8">#REF!</definedName>
    <definedName name="cuad13" localSheetId="1">#REF!</definedName>
    <definedName name="cuad13">#REF!</definedName>
    <definedName name="cuad14" localSheetId="4">#REF!</definedName>
    <definedName name="cuad14" localSheetId="5">#REF!</definedName>
    <definedName name="cuad14" localSheetId="10">#REF!</definedName>
    <definedName name="cuad14" localSheetId="8">#REF!</definedName>
    <definedName name="cuad14" localSheetId="1">#REF!</definedName>
    <definedName name="cuad14">#REF!</definedName>
    <definedName name="cuad15" localSheetId="4">#REF!</definedName>
    <definedName name="cuad15" localSheetId="5">#REF!</definedName>
    <definedName name="cuad15" localSheetId="10">#REF!</definedName>
    <definedName name="cuad15" localSheetId="8">#REF!</definedName>
    <definedName name="cuad15" localSheetId="1">#REF!</definedName>
    <definedName name="cuad15">#REF!</definedName>
    <definedName name="cuad16" localSheetId="4">#REF!</definedName>
    <definedName name="cuad16" localSheetId="5">#REF!</definedName>
    <definedName name="cuad16" localSheetId="10">#REF!</definedName>
    <definedName name="cuad16" localSheetId="8">#REF!</definedName>
    <definedName name="cuad16" localSheetId="1">#REF!</definedName>
    <definedName name="cuad16">#REF!</definedName>
    <definedName name="cuad17" localSheetId="4">#REF!</definedName>
    <definedName name="cuad17" localSheetId="5">#REF!</definedName>
    <definedName name="cuad17" localSheetId="10">#REF!</definedName>
    <definedName name="cuad17" localSheetId="8">#REF!</definedName>
    <definedName name="cuad17" localSheetId="1">#REF!</definedName>
    <definedName name="cuad17">#REF!</definedName>
    <definedName name="cuad18" localSheetId="4">#REF!</definedName>
    <definedName name="cuad18" localSheetId="5">#REF!</definedName>
    <definedName name="cuad18" localSheetId="10">#REF!</definedName>
    <definedName name="cuad18" localSheetId="8">#REF!</definedName>
    <definedName name="cuad18" localSheetId="1">#REF!</definedName>
    <definedName name="cuad18">#REF!</definedName>
    <definedName name="cuad19" localSheetId="4">#REF!</definedName>
    <definedName name="cuad19" localSheetId="5">#REF!</definedName>
    <definedName name="cuad19" localSheetId="10">#REF!</definedName>
    <definedName name="cuad19" localSheetId="8">#REF!</definedName>
    <definedName name="cuad19" localSheetId="1">#REF!</definedName>
    <definedName name="cuad19">#REF!</definedName>
    <definedName name="cuad2" localSheetId="4">#REF!</definedName>
    <definedName name="cuad2" localSheetId="5">#REF!</definedName>
    <definedName name="cuad2" localSheetId="10">#REF!</definedName>
    <definedName name="cuad2" localSheetId="8">#REF!</definedName>
    <definedName name="cuad2" localSheetId="1">#REF!</definedName>
    <definedName name="cuad2">#REF!</definedName>
    <definedName name="cuad20" localSheetId="4">#REF!</definedName>
    <definedName name="cuad20" localSheetId="5">#REF!</definedName>
    <definedName name="cuad20" localSheetId="10">#REF!</definedName>
    <definedName name="cuad20" localSheetId="8">#REF!</definedName>
    <definedName name="cuad20" localSheetId="1">#REF!</definedName>
    <definedName name="cuad20">#REF!</definedName>
    <definedName name="cuad21" localSheetId="4">#REF!</definedName>
    <definedName name="cuad21" localSheetId="5">#REF!</definedName>
    <definedName name="cuad21" localSheetId="10">#REF!</definedName>
    <definedName name="cuad21" localSheetId="8">#REF!</definedName>
    <definedName name="cuad21" localSheetId="1">#REF!</definedName>
    <definedName name="cuad21">#REF!</definedName>
    <definedName name="cuad22" localSheetId="4">#REF!</definedName>
    <definedName name="cuad22" localSheetId="5">#REF!</definedName>
    <definedName name="cuad22" localSheetId="10">#REF!</definedName>
    <definedName name="cuad22" localSheetId="8">#REF!</definedName>
    <definedName name="cuad22" localSheetId="1">#REF!</definedName>
    <definedName name="cuad22">#REF!</definedName>
    <definedName name="cuad23" localSheetId="4">#REF!</definedName>
    <definedName name="cuad23" localSheetId="5">#REF!</definedName>
    <definedName name="cuad23" localSheetId="10">#REF!</definedName>
    <definedName name="cuad23" localSheetId="8">#REF!</definedName>
    <definedName name="cuad23" localSheetId="1">#REF!</definedName>
    <definedName name="cuad23">#REF!</definedName>
    <definedName name="cuad24" localSheetId="4">#REF!</definedName>
    <definedName name="cuad24" localSheetId="5">#REF!</definedName>
    <definedName name="cuad24" localSheetId="10">#REF!</definedName>
    <definedName name="cuad24" localSheetId="8">#REF!</definedName>
    <definedName name="cuad24" localSheetId="1">#REF!</definedName>
    <definedName name="cuad24">#REF!</definedName>
    <definedName name="cuad25" localSheetId="4">#REF!</definedName>
    <definedName name="cuad25" localSheetId="5">#REF!</definedName>
    <definedName name="cuad25" localSheetId="10">#REF!</definedName>
    <definedName name="cuad25" localSheetId="8">#REF!</definedName>
    <definedName name="cuad25" localSheetId="1">#REF!</definedName>
    <definedName name="cuad25">#REF!</definedName>
    <definedName name="cuad3" localSheetId="4">#REF!</definedName>
    <definedName name="cuad3" localSheetId="5">#REF!</definedName>
    <definedName name="cuad3" localSheetId="10">#REF!</definedName>
    <definedName name="cuad3" localSheetId="8">#REF!</definedName>
    <definedName name="cuad3" localSheetId="1">#REF!</definedName>
    <definedName name="cuad3">#REF!</definedName>
    <definedName name="cuad4" localSheetId="4">#REF!</definedName>
    <definedName name="cuad4" localSheetId="5">#REF!</definedName>
    <definedName name="cuad4" localSheetId="10">#REF!</definedName>
    <definedName name="cuad4" localSheetId="8">#REF!</definedName>
    <definedName name="cuad4" localSheetId="1">#REF!</definedName>
    <definedName name="cuad4">#REF!</definedName>
    <definedName name="cuad5" localSheetId="4">#REF!</definedName>
    <definedName name="cuad5" localSheetId="5">#REF!</definedName>
    <definedName name="cuad5" localSheetId="10">#REF!</definedName>
    <definedName name="cuad5" localSheetId="8">#REF!</definedName>
    <definedName name="cuad5" localSheetId="1">#REF!</definedName>
    <definedName name="cuad5">#REF!</definedName>
    <definedName name="cuad6" localSheetId="4">#REF!</definedName>
    <definedName name="cuad6" localSheetId="5">#REF!</definedName>
    <definedName name="cuad6" localSheetId="10">#REF!</definedName>
    <definedName name="cuad6" localSheetId="8">#REF!</definedName>
    <definedName name="cuad6" localSheetId="1">#REF!</definedName>
    <definedName name="cuad6">#REF!</definedName>
    <definedName name="cuad7" localSheetId="4">#REF!</definedName>
    <definedName name="cuad7" localSheetId="5">#REF!</definedName>
    <definedName name="cuad7" localSheetId="10">#REF!</definedName>
    <definedName name="cuad7" localSheetId="8">#REF!</definedName>
    <definedName name="cuad7" localSheetId="1">#REF!</definedName>
    <definedName name="cuad7">#REF!</definedName>
    <definedName name="cuad8" localSheetId="4">#REF!</definedName>
    <definedName name="cuad8" localSheetId="5">#REF!</definedName>
    <definedName name="cuad8" localSheetId="10">#REF!</definedName>
    <definedName name="cuad8" localSheetId="8">#REF!</definedName>
    <definedName name="cuad8" localSheetId="1">#REF!</definedName>
    <definedName name="cuad8">#REF!</definedName>
    <definedName name="cuad9" localSheetId="4">#REF!</definedName>
    <definedName name="cuad9" localSheetId="5">#REF!</definedName>
    <definedName name="cuad9" localSheetId="10">#REF!</definedName>
    <definedName name="cuad9" localSheetId="8">#REF!</definedName>
    <definedName name="cuad9" localSheetId="1">#REF!</definedName>
    <definedName name="cuad9">#REF!</definedName>
    <definedName name="CUADR11" localSheetId="4">#REF!</definedName>
    <definedName name="CUADR11" localSheetId="5">#REF!</definedName>
    <definedName name="CUADR11" localSheetId="10">#REF!</definedName>
    <definedName name="CUADR11" localSheetId="8">#REF!</definedName>
    <definedName name="CUADR11" localSheetId="1">#REF!</definedName>
    <definedName name="CUADR11">#REF!</definedName>
    <definedName name="CUADRO_10.3.1">'[85]fondo promedio'!$A$36:$L$74</definedName>
    <definedName name="CUADRO_N__4.1.3" localSheetId="4">#REF!</definedName>
    <definedName name="CUADRO_N__4.1.3" localSheetId="5">#REF!</definedName>
    <definedName name="CUADRO_N__4.1.3" localSheetId="10">#REF!</definedName>
    <definedName name="CUADRO_N__4.1.3" localSheetId="8">#REF!</definedName>
    <definedName name="CUADRO_N__4.1.3" localSheetId="0">#REF!</definedName>
    <definedName name="CUADRO_N__4.1.3" localSheetId="1">#REF!</definedName>
    <definedName name="CUADRO_N__4.1.3" localSheetId="3">#REF!</definedName>
    <definedName name="CUADRO_N__4.1.3" localSheetId="7">#REF!</definedName>
    <definedName name="CUADRO_N__4.1.3">#REF!</definedName>
    <definedName name="CUADRO_No_9_C" localSheetId="4">#REF!</definedName>
    <definedName name="CUADRO_No_9_C" localSheetId="5">#REF!</definedName>
    <definedName name="CUADRO_No_9_C" localSheetId="10">#REF!</definedName>
    <definedName name="CUADRO_No_9_C" localSheetId="8">#REF!</definedName>
    <definedName name="CUADRO_No_9_C" localSheetId="0">#REF!</definedName>
    <definedName name="CUADRO_No_9_C" localSheetId="1">#REF!</definedName>
    <definedName name="CUADRO_No_9_C" localSheetId="3">#REF!</definedName>
    <definedName name="CUADRO_No_9_C" localSheetId="7">#REF!</definedName>
    <definedName name="CUADRO_No_9_C">#REF!</definedName>
    <definedName name="CUADRO9" localSheetId="4">#REF!</definedName>
    <definedName name="CUADRO9" localSheetId="5">#REF!</definedName>
    <definedName name="CUADRO9" localSheetId="10">#REF!</definedName>
    <definedName name="CUADRO9" localSheetId="8">#REF!</definedName>
    <definedName name="CUADRO9" localSheetId="0">#REF!</definedName>
    <definedName name="CUADRO9" localSheetId="1">#REF!</definedName>
    <definedName name="CUADRO9" localSheetId="3">#REF!</definedName>
    <definedName name="CUADRO9" localSheetId="7">#REF!</definedName>
    <definedName name="CUADRO9">#REF!</definedName>
    <definedName name="CUADRO9A" localSheetId="4">#REF!</definedName>
    <definedName name="CUADRO9A" localSheetId="5">#REF!</definedName>
    <definedName name="CUADRO9A" localSheetId="10">#REF!</definedName>
    <definedName name="CUADRO9A" localSheetId="8">#REF!</definedName>
    <definedName name="CUADRO9A" localSheetId="1">#REF!</definedName>
    <definedName name="CUADRO9A">#REF!</definedName>
    <definedName name="CUADRO9B" localSheetId="4">#REF!</definedName>
    <definedName name="CUADRO9B" localSheetId="5">#REF!</definedName>
    <definedName name="CUADRO9B" localSheetId="10">#REF!</definedName>
    <definedName name="CUADRO9B" localSheetId="8">#REF!</definedName>
    <definedName name="CUADRO9B" localSheetId="1">#REF!</definedName>
    <definedName name="CUADRO9B">#REF!</definedName>
    <definedName name="CUADROI" localSheetId="4">#REF!</definedName>
    <definedName name="CUADROI" localSheetId="5">#REF!</definedName>
    <definedName name="CUADROI" localSheetId="10">#REF!</definedName>
    <definedName name="CUADROI" localSheetId="8">#REF!</definedName>
    <definedName name="CUADROI" localSheetId="1">#REF!</definedName>
    <definedName name="CUADROI">#REF!</definedName>
    <definedName name="CUADROII" localSheetId="4">#REF!</definedName>
    <definedName name="CUADROII" localSheetId="5">#REF!</definedName>
    <definedName name="CUADROII" localSheetId="10">#REF!</definedName>
    <definedName name="CUADROII" localSheetId="8">#REF!</definedName>
    <definedName name="CUADROII" localSheetId="1">#REF!</definedName>
    <definedName name="CUADROII">#REF!</definedName>
    <definedName name="CUADROIII" localSheetId="4">#REF!</definedName>
    <definedName name="CUADROIII" localSheetId="5">#REF!</definedName>
    <definedName name="CUADROIII" localSheetId="10">#REF!</definedName>
    <definedName name="CUADROIII" localSheetId="8">#REF!</definedName>
    <definedName name="CUADROIII" localSheetId="1">#REF!</definedName>
    <definedName name="CUADROIII">#REF!</definedName>
    <definedName name="CUADROIV" localSheetId="4">#REF!</definedName>
    <definedName name="CUADROIV" localSheetId="5">#REF!</definedName>
    <definedName name="CUADROIV" localSheetId="10">#REF!</definedName>
    <definedName name="CUADROIV" localSheetId="8">#REF!</definedName>
    <definedName name="CUADROIV" localSheetId="1">#REF!</definedName>
    <definedName name="CUADROIV">#REF!</definedName>
    <definedName name="CUADROV" localSheetId="4">#REF!</definedName>
    <definedName name="CUADROV" localSheetId="5">#REF!</definedName>
    <definedName name="CUADROV" localSheetId="10">#REF!</definedName>
    <definedName name="CUADROV" localSheetId="8">#REF!</definedName>
    <definedName name="CUADROV" localSheetId="1">#REF!</definedName>
    <definedName name="CUADROV">#REF!</definedName>
    <definedName name="CUADROVI" localSheetId="4">#REF!</definedName>
    <definedName name="CUADROVI" localSheetId="5">#REF!</definedName>
    <definedName name="CUADROVI" localSheetId="10">#REF!</definedName>
    <definedName name="CUADROVI" localSheetId="8">#REF!</definedName>
    <definedName name="CUADROVI" localSheetId="1">#REF!</definedName>
    <definedName name="CUADROVI">#REF!</definedName>
    <definedName name="CUADROVII" localSheetId="4">#REF!</definedName>
    <definedName name="CUADROVII" localSheetId="5">#REF!</definedName>
    <definedName name="CUADROVII" localSheetId="10">#REF!</definedName>
    <definedName name="CUADROVII" localSheetId="8">#REF!</definedName>
    <definedName name="CUADROVII" localSheetId="1">#REF!</definedName>
    <definedName name="CUADROVII">#REF!</definedName>
    <definedName name="CUENTASMON">[58]BCP!#REF!</definedName>
    <definedName name="culo">'[86]graf 1'!$A$1:$IV$2</definedName>
    <definedName name="cuman" localSheetId="4">[59]Contribution!$C$378:$DC$392</definedName>
    <definedName name="cuman" localSheetId="5">[59]Contribution!$C$378:$DC$392</definedName>
    <definedName name="cuman" localSheetId="10">[59]Contribution!$C$378:$DC$392</definedName>
    <definedName name="cuman" localSheetId="8">[59]Contribution!$C$378:$DC$392</definedName>
    <definedName name="cuman" localSheetId="0">[59]Contribution!$C$378:$DC$392</definedName>
    <definedName name="cuman" localSheetId="1">[59]Contribution!$C$378:$DC$392</definedName>
    <definedName name="cuman">[59]Contribution!$C$378:$DC$392</definedName>
    <definedName name="Cuota">'[49]Dinámica Couta Mercado'!$A$11:$O$28</definedName>
    <definedName name="CurMonth" localSheetId="4">#REF!</definedName>
    <definedName name="CurMonth" localSheetId="5">#REF!</definedName>
    <definedName name="CurMonth" localSheetId="10">#REF!</definedName>
    <definedName name="CurMonth" localSheetId="8">#REF!</definedName>
    <definedName name="CurMonth" localSheetId="0">#REF!</definedName>
    <definedName name="CurMonth" localSheetId="1">#REF!</definedName>
    <definedName name="CurMonth" localSheetId="3">#REF!</definedName>
    <definedName name="CurMonth" localSheetId="7">#REF!</definedName>
    <definedName name="CurMonth">#REF!</definedName>
    <definedName name="Currency" localSheetId="4">#REF!</definedName>
    <definedName name="Currency" localSheetId="5">#REF!</definedName>
    <definedName name="Currency" localSheetId="10">#REF!</definedName>
    <definedName name="Currency" localSheetId="8">#REF!</definedName>
    <definedName name="Currency" localSheetId="0">#REF!</definedName>
    <definedName name="Currency" localSheetId="1">#REF!</definedName>
    <definedName name="Currency" localSheetId="3">#REF!</definedName>
    <definedName name="Currency" localSheetId="7">#REF!</definedName>
    <definedName name="Currency">#REF!</definedName>
    <definedName name="CURRENTYEAR" localSheetId="4">#REF!</definedName>
    <definedName name="CURRENTYEAR" localSheetId="5">#REF!</definedName>
    <definedName name="CURRENTYEAR" localSheetId="10">#REF!</definedName>
    <definedName name="CURRENTYEAR" localSheetId="8">#REF!</definedName>
    <definedName name="CURRENTYEAR" localSheetId="1">#REF!</definedName>
    <definedName name="CURRENTYEAR" localSheetId="3">#REF!</definedName>
    <definedName name="CURRENTYEAR" localSheetId="7">#REF!</definedName>
    <definedName name="CURRENTYEAR">#REF!</definedName>
    <definedName name="CurrVintage" localSheetId="4">[87]Current!$D$66</definedName>
    <definedName name="CurrVintage" localSheetId="5">[87]Current!$D$66</definedName>
    <definedName name="CurrVintage" localSheetId="10">[87]Current!$D$66</definedName>
    <definedName name="CurrVintage" localSheetId="8">[87]Current!$D$66</definedName>
    <definedName name="CurrVintage" localSheetId="0">[87]Current!$D$66</definedName>
    <definedName name="CurrVintage" localSheetId="1">[87]Current!$D$66</definedName>
    <definedName name="CurrVintage">[87]Current!$D$66</definedName>
    <definedName name="cutoff">'[88]LIC cutoff'!$A$2:$B$15</definedName>
    <definedName name="CYEAR2021" localSheetId="4">[89]Coal!$B$583:$J$583</definedName>
    <definedName name="CYEAR2021" localSheetId="5">[89]Coal!$B$583:$J$583</definedName>
    <definedName name="CYEAR2021" localSheetId="10">[89]Coal!$B$583:$J$583</definedName>
    <definedName name="CYEAR2021" localSheetId="8">[89]Coal!$B$583:$J$583</definedName>
    <definedName name="CYEAR2021" localSheetId="0">[89]Coal!$B$583:$J$583</definedName>
    <definedName name="CYEAR2021" localSheetId="1">[89]Coal!$B$583:$J$583</definedName>
    <definedName name="CYEAR2021">[89]Coal!$B$583:$J$583</definedName>
    <definedName name="CYEAR2022" localSheetId="4">[89]Coal!$K$583:$V$583</definedName>
    <definedName name="CYEAR2022" localSheetId="5">[89]Coal!$K$583:$V$583</definedName>
    <definedName name="CYEAR2022" localSheetId="10">[89]Coal!$K$583:$V$583</definedName>
    <definedName name="CYEAR2022" localSheetId="8">[89]Coal!$K$583:$V$583</definedName>
    <definedName name="CYEAR2022" localSheetId="0">[89]Coal!$K$583:$V$583</definedName>
    <definedName name="CYEAR2022" localSheetId="1">[89]Coal!$K$583:$V$583</definedName>
    <definedName name="CYEAR2022">[89]Coal!$K$583:$V$583</definedName>
    <definedName name="CYEAR2023" localSheetId="4">[89]Coal!$W$583:$AH$583</definedName>
    <definedName name="CYEAR2023" localSheetId="5">[89]Coal!$W$583:$AH$583</definedName>
    <definedName name="CYEAR2023" localSheetId="10">[89]Coal!$W$583:$AH$583</definedName>
    <definedName name="CYEAR2023" localSheetId="8">[89]Coal!$W$583:$AH$583</definedName>
    <definedName name="CYEAR2023" localSheetId="0">[89]Coal!$W$583:$AH$583</definedName>
    <definedName name="CYEAR2023" localSheetId="1">[89]Coal!$W$583:$AH$583</definedName>
    <definedName name="CYEAR2023">[89]Coal!$W$583:$AH$583</definedName>
    <definedName name="CYEAR2024" localSheetId="4">[89]Coal!$AI$583:$AT$583</definedName>
    <definedName name="CYEAR2024" localSheetId="5">[89]Coal!$AI$583:$AT$583</definedName>
    <definedName name="CYEAR2024" localSheetId="10">[89]Coal!$AI$583:$AT$583</definedName>
    <definedName name="CYEAR2024" localSheetId="8">[89]Coal!$AI$583:$AT$583</definedName>
    <definedName name="CYEAR2024" localSheetId="0">[89]Coal!$AI$583:$AT$583</definedName>
    <definedName name="CYEAR2024" localSheetId="1">[89]Coal!$AI$583:$AT$583</definedName>
    <definedName name="CYEAR2024">[89]Coal!$AI$583:$AT$583</definedName>
    <definedName name="CYEAR2025" localSheetId="4">[89]Coal!$AU$583:$AX$583</definedName>
    <definedName name="CYEAR2025" localSheetId="5">[89]Coal!$AU$583:$AX$583</definedName>
    <definedName name="CYEAR2025" localSheetId="10">[89]Coal!$AU$583:$AX$583</definedName>
    <definedName name="CYEAR2025" localSheetId="8">[89]Coal!$AU$583:$AX$583</definedName>
    <definedName name="CYEAR2025" localSheetId="0">[89]Coal!$AU$583:$AX$583</definedName>
    <definedName name="CYEAR2025" localSheetId="1">[89]Coal!$AU$583:$AX$583</definedName>
    <definedName name="CYEAR2025">[89]Coal!$AU$583:$AX$583</definedName>
    <definedName name="d" localSheetId="8" hidden="1">'[90]Fax a enviar'!#REF!</definedName>
    <definedName name="d" localSheetId="0" hidden="1">#REF!</definedName>
    <definedName name="d" localSheetId="1" hidden="1">#REF!</definedName>
    <definedName name="d" localSheetId="3" hidden="1">'[90]Fax a enviar'!#REF!</definedName>
    <definedName name="d" localSheetId="7" hidden="1">'[90]Fax a enviar'!#REF!</definedName>
    <definedName name="d" hidden="1">'[90]Fax a enviar'!#REF!</definedName>
    <definedName name="D_ALTBCA_GDP" localSheetId="4">#REF!</definedName>
    <definedName name="D_ALTBCA_GDP" localSheetId="5">#REF!</definedName>
    <definedName name="D_ALTBCA_GDP" localSheetId="10">#REF!</definedName>
    <definedName name="D_ALTBCA_GDP" localSheetId="8">#REF!</definedName>
    <definedName name="D_ALTBCA_GDP" localSheetId="0">#REF!</definedName>
    <definedName name="D_ALTBCA_GDP" localSheetId="1">#REF!</definedName>
    <definedName name="D_ALTBCA_GDP" localSheetId="3">#REF!</definedName>
    <definedName name="D_ALTBCA_GDP" localSheetId="7">#REF!</definedName>
    <definedName name="D_ALTBCA_GDP">#REF!</definedName>
    <definedName name="D_ALTNGDP_R" localSheetId="4">#REF!</definedName>
    <definedName name="D_ALTNGDP_R" localSheetId="5">#REF!</definedName>
    <definedName name="D_ALTNGDP_R" localSheetId="10">#REF!</definedName>
    <definedName name="D_ALTNGDP_R" localSheetId="8">#REF!</definedName>
    <definedName name="D_ALTNGDP_R" localSheetId="0">#REF!</definedName>
    <definedName name="D_ALTNGDP_R" localSheetId="1">#REF!</definedName>
    <definedName name="D_ALTNGDP_R" localSheetId="3">#REF!</definedName>
    <definedName name="D_ALTNGDP_R" localSheetId="7">#REF!</definedName>
    <definedName name="D_ALTNGDP_R">#REF!</definedName>
    <definedName name="D_ALTNGDP_RG" localSheetId="4">#REF!</definedName>
    <definedName name="D_ALTNGDP_RG" localSheetId="5">#REF!</definedName>
    <definedName name="D_ALTNGDP_RG" localSheetId="10">#REF!</definedName>
    <definedName name="D_ALTNGDP_RG" localSheetId="8">#REF!</definedName>
    <definedName name="D_ALTNGDP_RG" localSheetId="0">#REF!</definedName>
    <definedName name="D_ALTNGDP_RG" localSheetId="1">#REF!</definedName>
    <definedName name="D_ALTNGDP_RG" localSheetId="3">#REF!</definedName>
    <definedName name="D_ALTNGDP_RG" localSheetId="7">#REF!</definedName>
    <definedName name="D_ALTNGDP_RG">#REF!</definedName>
    <definedName name="D_ALTPCPI" localSheetId="4">#REF!</definedName>
    <definedName name="D_ALTPCPI" localSheetId="5">#REF!</definedName>
    <definedName name="D_ALTPCPI" localSheetId="10">#REF!</definedName>
    <definedName name="D_ALTPCPI" localSheetId="8">#REF!</definedName>
    <definedName name="D_ALTPCPI" localSheetId="1">#REF!</definedName>
    <definedName name="D_ALTPCPI">#REF!</definedName>
    <definedName name="D_ALTPCPIG" localSheetId="4">#REF!</definedName>
    <definedName name="D_ALTPCPIG" localSheetId="5">#REF!</definedName>
    <definedName name="D_ALTPCPIG" localSheetId="10">#REF!</definedName>
    <definedName name="D_ALTPCPIG" localSheetId="8">#REF!</definedName>
    <definedName name="D_ALTPCPIG" localSheetId="1">#REF!</definedName>
    <definedName name="D_ALTPCPIG">#REF!</definedName>
    <definedName name="D_B" localSheetId="4">#REF!</definedName>
    <definedName name="D_B" localSheetId="5">#REF!</definedName>
    <definedName name="D_B" localSheetId="10">#REF!</definedName>
    <definedName name="D_B" localSheetId="8">#REF!</definedName>
    <definedName name="D_B" localSheetId="0">#REF!</definedName>
    <definedName name="D_B" localSheetId="1">#REF!</definedName>
    <definedName name="D_B">#REF!</definedName>
    <definedName name="D_BCA_GDP" localSheetId="4">#REF!</definedName>
    <definedName name="D_BCA_GDP" localSheetId="5">#REF!</definedName>
    <definedName name="D_BCA_GDP" localSheetId="10">#REF!</definedName>
    <definedName name="D_BCA_GDP" localSheetId="8">#REF!</definedName>
    <definedName name="D_BCA_GDP" localSheetId="1">#REF!</definedName>
    <definedName name="D_BCA_GDP">#REF!</definedName>
    <definedName name="D_BFD" localSheetId="4">#REF!</definedName>
    <definedName name="D_BFD" localSheetId="5">#REF!</definedName>
    <definedName name="D_BFD" localSheetId="10">#REF!</definedName>
    <definedName name="D_BFD" localSheetId="8">#REF!</definedName>
    <definedName name="D_BFD" localSheetId="1">#REF!</definedName>
    <definedName name="D_BFD">#REF!</definedName>
    <definedName name="D_BFL" localSheetId="4">#REF!</definedName>
    <definedName name="D_BFL" localSheetId="5">#REF!</definedName>
    <definedName name="D_BFL" localSheetId="10">#REF!</definedName>
    <definedName name="D_BFL" localSheetId="8">#REF!</definedName>
    <definedName name="D_BFL" localSheetId="1">#REF!</definedName>
    <definedName name="D_BFL">#REF!</definedName>
    <definedName name="D_BFL_D" localSheetId="4">#REF!</definedName>
    <definedName name="D_BFL_D" localSheetId="5">#REF!</definedName>
    <definedName name="D_BFL_D" localSheetId="10">#REF!</definedName>
    <definedName name="D_BFL_D" localSheetId="8">#REF!</definedName>
    <definedName name="D_BFL_D" localSheetId="1">#REF!</definedName>
    <definedName name="D_BFL_D">#REF!</definedName>
    <definedName name="D_BFL_S" localSheetId="4">#REF!</definedName>
    <definedName name="D_BFL_S" localSheetId="5">#REF!</definedName>
    <definedName name="D_BFL_S" localSheetId="10">#REF!</definedName>
    <definedName name="D_BFL_S" localSheetId="8">#REF!</definedName>
    <definedName name="D_BFL_S" localSheetId="1">#REF!</definedName>
    <definedName name="D_BFL_S">#REF!</definedName>
    <definedName name="D_BFLG" localSheetId="4">#REF!</definedName>
    <definedName name="D_BFLG" localSheetId="5">#REF!</definedName>
    <definedName name="D_BFLG" localSheetId="10">#REF!</definedName>
    <definedName name="D_BFLG" localSheetId="8">#REF!</definedName>
    <definedName name="D_BFLG" localSheetId="1">#REF!</definedName>
    <definedName name="D_BFLG">#REF!</definedName>
    <definedName name="D_BFOP" localSheetId="4">#REF!</definedName>
    <definedName name="D_BFOP" localSheetId="5">#REF!</definedName>
    <definedName name="D_BFOP" localSheetId="10">#REF!</definedName>
    <definedName name="D_BFOP" localSheetId="8">#REF!</definedName>
    <definedName name="D_BFOP" localSheetId="1">#REF!</definedName>
    <definedName name="D_BFOP">#REF!</definedName>
    <definedName name="D_BFPP" localSheetId="4">#REF!</definedName>
    <definedName name="D_BFPP" localSheetId="5">#REF!</definedName>
    <definedName name="D_BFPP" localSheetId="10">#REF!</definedName>
    <definedName name="D_BFPP" localSheetId="8">#REF!</definedName>
    <definedName name="D_BFPP" localSheetId="1">#REF!</definedName>
    <definedName name="D_BFPP">#REF!</definedName>
    <definedName name="D_BFRA1" localSheetId="4">#REF!</definedName>
    <definedName name="D_BFRA1" localSheetId="5">#REF!</definedName>
    <definedName name="D_BFRA1" localSheetId="10">#REF!</definedName>
    <definedName name="D_BFRA1" localSheetId="8">#REF!</definedName>
    <definedName name="D_BFRA1" localSheetId="1">#REF!</definedName>
    <definedName name="D_BFRA1">#REF!</definedName>
    <definedName name="D_BFX" localSheetId="4">#REF!</definedName>
    <definedName name="D_BFX" localSheetId="5">#REF!</definedName>
    <definedName name="D_BFX" localSheetId="10">#REF!</definedName>
    <definedName name="D_BFX" localSheetId="8">#REF!</definedName>
    <definedName name="D_BFX" localSheetId="1">#REF!</definedName>
    <definedName name="D_BFX">#REF!</definedName>
    <definedName name="D_BFXG" localSheetId="4">#REF!</definedName>
    <definedName name="D_BFXG" localSheetId="5">#REF!</definedName>
    <definedName name="D_BFXG" localSheetId="10">#REF!</definedName>
    <definedName name="D_BFXG" localSheetId="8">#REF!</definedName>
    <definedName name="D_BFXG" localSheetId="1">#REF!</definedName>
    <definedName name="D_BFXG">#REF!</definedName>
    <definedName name="D_BFXP" localSheetId="4">#REF!</definedName>
    <definedName name="D_BFXP" localSheetId="5">#REF!</definedName>
    <definedName name="D_BFXP" localSheetId="10">#REF!</definedName>
    <definedName name="D_BFXP" localSheetId="8">#REF!</definedName>
    <definedName name="D_BFXP" localSheetId="1">#REF!</definedName>
    <definedName name="D_BFXP">#REF!</definedName>
    <definedName name="D_BRASS" localSheetId="4">#REF!</definedName>
    <definedName name="D_BRASS" localSheetId="5">#REF!</definedName>
    <definedName name="D_BRASS" localSheetId="10">#REF!</definedName>
    <definedName name="D_BRASS" localSheetId="8">#REF!</definedName>
    <definedName name="D_BRASS" localSheetId="1">#REF!</definedName>
    <definedName name="D_BRASS">#REF!</definedName>
    <definedName name="D_CalcNGS" localSheetId="4">#REF!</definedName>
    <definedName name="D_CalcNGS" localSheetId="5">#REF!</definedName>
    <definedName name="D_CalcNGS" localSheetId="10">#REF!</definedName>
    <definedName name="D_CalcNGS" localSheetId="8">#REF!</definedName>
    <definedName name="D_CalcNGS" localSheetId="1">#REF!</definedName>
    <definedName name="D_CalcNGS">#REF!</definedName>
    <definedName name="D_CalcNMG_R" localSheetId="4">#REF!</definedName>
    <definedName name="D_CalcNMG_R" localSheetId="5">#REF!</definedName>
    <definedName name="D_CalcNMG_R" localSheetId="10">#REF!</definedName>
    <definedName name="D_CalcNMG_R" localSheetId="8">#REF!</definedName>
    <definedName name="D_CalcNMG_R" localSheetId="1">#REF!</definedName>
    <definedName name="D_CalcNMG_R">#REF!</definedName>
    <definedName name="D_CalcNXG_R" localSheetId="4">#REF!</definedName>
    <definedName name="D_CalcNXG_R" localSheetId="5">#REF!</definedName>
    <definedName name="D_CalcNXG_R" localSheetId="10">#REF!</definedName>
    <definedName name="D_CalcNXG_R" localSheetId="8">#REF!</definedName>
    <definedName name="D_CalcNXG_R" localSheetId="1">#REF!</definedName>
    <definedName name="D_CalcNXG_R">#REF!</definedName>
    <definedName name="D_D" localSheetId="4">#REF!</definedName>
    <definedName name="D_D" localSheetId="5">#REF!</definedName>
    <definedName name="D_D" localSheetId="10">#REF!</definedName>
    <definedName name="D_D" localSheetId="8">#REF!</definedName>
    <definedName name="D_D" localSheetId="1">#REF!</definedName>
    <definedName name="D_D">#REF!</definedName>
    <definedName name="D_D_B" localSheetId="4">#REF!</definedName>
    <definedName name="D_D_B" localSheetId="5">#REF!</definedName>
    <definedName name="D_D_B" localSheetId="10">#REF!</definedName>
    <definedName name="D_D_B" localSheetId="8">#REF!</definedName>
    <definedName name="D_D_B" localSheetId="1">#REF!</definedName>
    <definedName name="D_D_B">#REF!</definedName>
    <definedName name="D_D_Bdiff" localSheetId="4">#REF!</definedName>
    <definedName name="D_D_Bdiff" localSheetId="5">#REF!</definedName>
    <definedName name="D_D_Bdiff" localSheetId="10">#REF!</definedName>
    <definedName name="D_D_Bdiff" localSheetId="8">#REF!</definedName>
    <definedName name="D_D_Bdiff" localSheetId="1">#REF!</definedName>
    <definedName name="D_D_Bdiff">#REF!</definedName>
    <definedName name="D_D_Bdiff1" localSheetId="4">#REF!</definedName>
    <definedName name="D_D_Bdiff1" localSheetId="5">#REF!</definedName>
    <definedName name="D_D_Bdiff1" localSheetId="10">#REF!</definedName>
    <definedName name="D_D_Bdiff1" localSheetId="8">#REF!</definedName>
    <definedName name="D_D_Bdiff1" localSheetId="1">#REF!</definedName>
    <definedName name="D_D_Bdiff1">#REF!</definedName>
    <definedName name="D_D_G" localSheetId="4">#REF!</definedName>
    <definedName name="D_D_G" localSheetId="5">#REF!</definedName>
    <definedName name="D_D_G" localSheetId="10">#REF!</definedName>
    <definedName name="D_D_G" localSheetId="8">#REF!</definedName>
    <definedName name="D_D_G" localSheetId="1">#REF!</definedName>
    <definedName name="D_D_G">#REF!</definedName>
    <definedName name="D_D_Gdiff" localSheetId="4">#REF!</definedName>
    <definedName name="D_D_Gdiff" localSheetId="5">#REF!</definedName>
    <definedName name="D_D_Gdiff" localSheetId="10">#REF!</definedName>
    <definedName name="D_D_Gdiff" localSheetId="8">#REF!</definedName>
    <definedName name="D_D_Gdiff" localSheetId="1">#REF!</definedName>
    <definedName name="D_D_Gdiff">#REF!</definedName>
    <definedName name="D_D_Gdiff1" localSheetId="4">#REF!</definedName>
    <definedName name="D_D_Gdiff1" localSheetId="5">#REF!</definedName>
    <definedName name="D_D_Gdiff1" localSheetId="10">#REF!</definedName>
    <definedName name="D_D_Gdiff1" localSheetId="8">#REF!</definedName>
    <definedName name="D_D_Gdiff1" localSheetId="1">#REF!</definedName>
    <definedName name="D_D_Gdiff1">#REF!</definedName>
    <definedName name="D_D_S" localSheetId="4">#REF!</definedName>
    <definedName name="D_D_S" localSheetId="5">#REF!</definedName>
    <definedName name="D_D_S" localSheetId="10">#REF!</definedName>
    <definedName name="D_D_S" localSheetId="8">#REF!</definedName>
    <definedName name="D_D_S" localSheetId="1">#REF!</definedName>
    <definedName name="D_D_S">#REF!</definedName>
    <definedName name="D_D_Sdiff" localSheetId="4">#REF!</definedName>
    <definedName name="D_D_Sdiff" localSheetId="5">#REF!</definedName>
    <definedName name="D_D_Sdiff" localSheetId="10">#REF!</definedName>
    <definedName name="D_D_Sdiff" localSheetId="8">#REF!</definedName>
    <definedName name="D_D_Sdiff" localSheetId="1">#REF!</definedName>
    <definedName name="D_D_Sdiff">#REF!</definedName>
    <definedName name="D_D_Sdiff1" localSheetId="4">#REF!</definedName>
    <definedName name="D_D_Sdiff1" localSheetId="5">#REF!</definedName>
    <definedName name="D_D_Sdiff1" localSheetId="10">#REF!</definedName>
    <definedName name="D_D_Sdiff1" localSheetId="8">#REF!</definedName>
    <definedName name="D_D_Sdiff1" localSheetId="1">#REF!</definedName>
    <definedName name="D_D_Sdiff1">#REF!</definedName>
    <definedName name="D_DA" localSheetId="4">#REF!</definedName>
    <definedName name="D_DA" localSheetId="5">#REF!</definedName>
    <definedName name="D_DA" localSheetId="10">#REF!</definedName>
    <definedName name="D_DA" localSheetId="8">#REF!</definedName>
    <definedName name="D_DA" localSheetId="1">#REF!</definedName>
    <definedName name="D_DA">#REF!</definedName>
    <definedName name="D_DAdiff" localSheetId="4">#REF!</definedName>
    <definedName name="D_DAdiff" localSheetId="5">#REF!</definedName>
    <definedName name="D_DAdiff" localSheetId="10">#REF!</definedName>
    <definedName name="D_DAdiff" localSheetId="8">#REF!</definedName>
    <definedName name="D_DAdiff" localSheetId="1">#REF!</definedName>
    <definedName name="D_DAdiff">#REF!</definedName>
    <definedName name="D_DAdiff1" localSheetId="4">#REF!</definedName>
    <definedName name="D_DAdiff1" localSheetId="5">#REF!</definedName>
    <definedName name="D_DAdiff1" localSheetId="10">#REF!</definedName>
    <definedName name="D_DAdiff1" localSheetId="8">#REF!</definedName>
    <definedName name="D_DAdiff1" localSheetId="1">#REF!</definedName>
    <definedName name="D_DAdiff1">#REF!</definedName>
    <definedName name="D_Ddiff" localSheetId="4">#REF!</definedName>
    <definedName name="D_Ddiff" localSheetId="5">#REF!</definedName>
    <definedName name="D_Ddiff" localSheetId="10">#REF!</definedName>
    <definedName name="D_Ddiff" localSheetId="8">#REF!</definedName>
    <definedName name="D_Ddiff" localSheetId="1">#REF!</definedName>
    <definedName name="D_Ddiff">#REF!</definedName>
    <definedName name="D_Ddiff1" localSheetId="4">#REF!</definedName>
    <definedName name="D_Ddiff1" localSheetId="5">#REF!</definedName>
    <definedName name="D_Ddiff1" localSheetId="10">#REF!</definedName>
    <definedName name="D_Ddiff1" localSheetId="8">#REF!</definedName>
    <definedName name="D_Ddiff1" localSheetId="1">#REF!</definedName>
    <definedName name="D_Ddiff1">#REF!</definedName>
    <definedName name="D_DSdiff" localSheetId="4">#REF!</definedName>
    <definedName name="D_DSdiff" localSheetId="5">#REF!</definedName>
    <definedName name="D_DSdiff" localSheetId="10">#REF!</definedName>
    <definedName name="D_DSdiff" localSheetId="8">#REF!</definedName>
    <definedName name="D_DSdiff" localSheetId="1">#REF!</definedName>
    <definedName name="D_DSdiff">#REF!</definedName>
    <definedName name="D_DSdiff1" localSheetId="4">#REF!</definedName>
    <definedName name="D_DSdiff1" localSheetId="5">#REF!</definedName>
    <definedName name="D_DSdiff1" localSheetId="10">#REF!</definedName>
    <definedName name="D_DSdiff1" localSheetId="8">#REF!</definedName>
    <definedName name="D_DSdiff1" localSheetId="1">#REF!</definedName>
    <definedName name="D_DSdiff1">#REF!</definedName>
    <definedName name="D_EDNA" localSheetId="4">#REF!</definedName>
    <definedName name="D_EDNA" localSheetId="5">#REF!</definedName>
    <definedName name="D_EDNA" localSheetId="10">#REF!</definedName>
    <definedName name="D_EDNA" localSheetId="8">#REF!</definedName>
    <definedName name="D_EDNA" localSheetId="1">#REF!</definedName>
    <definedName name="D_EDNA">#REF!</definedName>
    <definedName name="D_EDNA_B" localSheetId="8">[91]DA!#REF!</definedName>
    <definedName name="D_EDNA_B">[91]DA!#REF!</definedName>
    <definedName name="D_EDNA_D" localSheetId="8">[91]DA!#REF!</definedName>
    <definedName name="D_EDNA_D">[91]DA!#REF!</definedName>
    <definedName name="D_EDNA_T">[91]DA!#REF!</definedName>
    <definedName name="D_EDNE">[91]DA!#REF!</definedName>
    <definedName name="D_ENDA" localSheetId="4">#REF!</definedName>
    <definedName name="D_ENDA" localSheetId="5">#REF!</definedName>
    <definedName name="D_ENDA" localSheetId="10">#REF!</definedName>
    <definedName name="D_ENDA" localSheetId="8">#REF!</definedName>
    <definedName name="D_ENDA" localSheetId="0">#REF!</definedName>
    <definedName name="D_ENDA" localSheetId="1">#REF!</definedName>
    <definedName name="D_ENDA" localSheetId="3">#REF!</definedName>
    <definedName name="D_ENDA" localSheetId="7">#REF!</definedName>
    <definedName name="D_ENDA">#REF!</definedName>
    <definedName name="D_G" localSheetId="4">#REF!</definedName>
    <definedName name="D_G" localSheetId="5">#REF!</definedName>
    <definedName name="D_G" localSheetId="10">#REF!</definedName>
    <definedName name="D_G" localSheetId="8">#REF!</definedName>
    <definedName name="D_G" localSheetId="0">#REF!</definedName>
    <definedName name="D_G" localSheetId="1">#REF!</definedName>
    <definedName name="D_G" localSheetId="3">#REF!</definedName>
    <definedName name="D_G" localSheetId="7">#REF!</definedName>
    <definedName name="D_G">#REF!</definedName>
    <definedName name="D_GCB" localSheetId="4">#REF!</definedName>
    <definedName name="D_GCB" localSheetId="5">#REF!</definedName>
    <definedName name="D_GCB" localSheetId="10">#REF!</definedName>
    <definedName name="D_GCB" localSheetId="8">#REF!</definedName>
    <definedName name="D_GCB" localSheetId="1">#REF!</definedName>
    <definedName name="D_GCB" localSheetId="3">#REF!</definedName>
    <definedName name="D_GCB" localSheetId="7">#REF!</definedName>
    <definedName name="D_GCB">#REF!</definedName>
    <definedName name="D_GGB" localSheetId="4">#REF!</definedName>
    <definedName name="D_GGB" localSheetId="5">#REF!</definedName>
    <definedName name="D_GGB" localSheetId="10">#REF!</definedName>
    <definedName name="D_GGB" localSheetId="8">#REF!</definedName>
    <definedName name="D_GGB" localSheetId="1">#REF!</definedName>
    <definedName name="D_GGB">#REF!</definedName>
    <definedName name="D_Ind" localSheetId="4">#REF!</definedName>
    <definedName name="D_Ind" localSheetId="5">#REF!</definedName>
    <definedName name="D_Ind" localSheetId="10">#REF!</definedName>
    <definedName name="D_Ind" localSheetId="8">#REF!</definedName>
    <definedName name="D_Ind" localSheetId="0">#REF!</definedName>
    <definedName name="D_Ind" localSheetId="1">#REF!</definedName>
    <definedName name="D_Ind">#REF!</definedName>
    <definedName name="D_L" localSheetId="4">#REF!</definedName>
    <definedName name="D_L" localSheetId="5">#REF!</definedName>
    <definedName name="D_L" localSheetId="10">#REF!</definedName>
    <definedName name="D_L" localSheetId="8">#REF!</definedName>
    <definedName name="D_L" localSheetId="1">#REF!</definedName>
    <definedName name="D_L">#REF!</definedName>
    <definedName name="D_MCV" localSheetId="4">#REF!</definedName>
    <definedName name="D_MCV" localSheetId="5">#REF!</definedName>
    <definedName name="D_MCV" localSheetId="10">#REF!</definedName>
    <definedName name="D_MCV" localSheetId="8">#REF!</definedName>
    <definedName name="D_MCV" localSheetId="1">#REF!</definedName>
    <definedName name="D_MCV">#REF!</definedName>
    <definedName name="D_MCV_B" localSheetId="4">#REF!</definedName>
    <definedName name="D_MCV_B" localSheetId="5">#REF!</definedName>
    <definedName name="D_MCV_B" localSheetId="10">#REF!</definedName>
    <definedName name="D_MCV_B" localSheetId="8">#REF!</definedName>
    <definedName name="D_MCV_B" localSheetId="1">#REF!</definedName>
    <definedName name="D_MCV_B">#REF!</definedName>
    <definedName name="D_MCV_D" localSheetId="4">#REF!</definedName>
    <definedName name="D_MCV_D" localSheetId="5">#REF!</definedName>
    <definedName name="D_MCV_D" localSheetId="10">#REF!</definedName>
    <definedName name="D_MCV_D" localSheetId="8">#REF!</definedName>
    <definedName name="D_MCV_D" localSheetId="1">#REF!</definedName>
    <definedName name="D_MCV_D">#REF!</definedName>
    <definedName name="D_MCV_N" localSheetId="4">#REF!</definedName>
    <definedName name="D_MCV_N" localSheetId="5">#REF!</definedName>
    <definedName name="D_MCV_N" localSheetId="10">#REF!</definedName>
    <definedName name="D_MCV_N" localSheetId="8">#REF!</definedName>
    <definedName name="D_MCV_N" localSheetId="1">#REF!</definedName>
    <definedName name="D_MCV_N">#REF!</definedName>
    <definedName name="D_MCV_T" localSheetId="4">#REF!</definedName>
    <definedName name="D_MCV_T" localSheetId="5">#REF!</definedName>
    <definedName name="D_MCV_T" localSheetId="10">#REF!</definedName>
    <definedName name="D_MCV_T" localSheetId="8">#REF!</definedName>
    <definedName name="D_MCV_T" localSheetId="1">#REF!</definedName>
    <definedName name="D_MCV_T">#REF!</definedName>
    <definedName name="D_NGDP" localSheetId="4">#REF!</definedName>
    <definedName name="D_NGDP" localSheetId="5">#REF!</definedName>
    <definedName name="D_NGDP" localSheetId="10">#REF!</definedName>
    <definedName name="D_NGDP" localSheetId="8">#REF!</definedName>
    <definedName name="D_NGDP" localSheetId="1">#REF!</definedName>
    <definedName name="D_NGDP">#REF!</definedName>
    <definedName name="D_NGDP_D" localSheetId="4">#REF!</definedName>
    <definedName name="D_NGDP_D" localSheetId="5">#REF!</definedName>
    <definedName name="D_NGDP_D" localSheetId="10">#REF!</definedName>
    <definedName name="D_NGDP_D" localSheetId="8">#REF!</definedName>
    <definedName name="D_NGDP_D" localSheetId="1">#REF!</definedName>
    <definedName name="D_NGDP_D">#REF!</definedName>
    <definedName name="D_NGDP_DAQ" localSheetId="4">#REF!</definedName>
    <definedName name="D_NGDP_DAQ" localSheetId="5">#REF!</definedName>
    <definedName name="D_NGDP_DAQ" localSheetId="10">#REF!</definedName>
    <definedName name="D_NGDP_DAQ" localSheetId="8">#REF!</definedName>
    <definedName name="D_NGDP_DAQ" localSheetId="1">#REF!</definedName>
    <definedName name="D_NGDP_DAQ">#REF!</definedName>
    <definedName name="D_NGDP_DQ" localSheetId="4">#REF!</definedName>
    <definedName name="D_NGDP_DQ" localSheetId="5">#REF!</definedName>
    <definedName name="D_NGDP_DQ" localSheetId="10">#REF!</definedName>
    <definedName name="D_NGDP_DQ" localSheetId="8">#REF!</definedName>
    <definedName name="D_NGDP_DQ" localSheetId="1">#REF!</definedName>
    <definedName name="D_NGDP_DQ">#REF!</definedName>
    <definedName name="D_NGDP_RG" localSheetId="4">#REF!</definedName>
    <definedName name="D_NGDP_RG" localSheetId="5">#REF!</definedName>
    <definedName name="D_NGDP_RG" localSheetId="10">#REF!</definedName>
    <definedName name="D_NGDP_RG" localSheetId="8">#REF!</definedName>
    <definedName name="D_NGDP_RG" localSheetId="1">#REF!</definedName>
    <definedName name="D_NGDP_RG">#REF!</definedName>
    <definedName name="D_NGDP_RGAQ" localSheetId="4">#REF!</definedName>
    <definedName name="D_NGDP_RGAQ" localSheetId="5">#REF!</definedName>
    <definedName name="D_NGDP_RGAQ" localSheetId="10">#REF!</definedName>
    <definedName name="D_NGDP_RGAQ" localSheetId="8">#REF!</definedName>
    <definedName name="D_NGDP_RGAQ" localSheetId="1">#REF!</definedName>
    <definedName name="D_NGDP_RGAQ">#REF!</definedName>
    <definedName name="D_NGDP_RGQ" localSheetId="4">#REF!</definedName>
    <definedName name="D_NGDP_RGQ" localSheetId="5">#REF!</definedName>
    <definedName name="D_NGDP_RGQ" localSheetId="10">#REF!</definedName>
    <definedName name="D_NGDP_RGQ" localSheetId="8">#REF!</definedName>
    <definedName name="D_NGDP_RGQ" localSheetId="1">#REF!</definedName>
    <definedName name="D_NGDP_RGQ">#REF!</definedName>
    <definedName name="D_NGDPD" localSheetId="4">#REF!</definedName>
    <definedName name="D_NGDPD" localSheetId="5">#REF!</definedName>
    <definedName name="D_NGDPD" localSheetId="10">#REF!</definedName>
    <definedName name="D_NGDPD" localSheetId="8">#REF!</definedName>
    <definedName name="D_NGDPD" localSheetId="1">#REF!</definedName>
    <definedName name="D_NGDPD">#REF!</definedName>
    <definedName name="D_NGDPDPC" localSheetId="4">#REF!</definedName>
    <definedName name="D_NGDPDPC" localSheetId="5">#REF!</definedName>
    <definedName name="D_NGDPDPC" localSheetId="10">#REF!</definedName>
    <definedName name="D_NGDPDPC" localSheetId="8">#REF!</definedName>
    <definedName name="D_NGDPDPC" localSheetId="1">#REF!</definedName>
    <definedName name="D_NGDPDPC">#REF!</definedName>
    <definedName name="D_NGS" localSheetId="4">#REF!</definedName>
    <definedName name="D_NGS" localSheetId="5">#REF!</definedName>
    <definedName name="D_NGS" localSheetId="10">#REF!</definedName>
    <definedName name="D_NGS" localSheetId="8">#REF!</definedName>
    <definedName name="D_NGS" localSheetId="1">#REF!</definedName>
    <definedName name="D_NGS">#REF!</definedName>
    <definedName name="D_NMG_R" localSheetId="4">#REF!</definedName>
    <definedName name="D_NMG_R" localSheetId="5">#REF!</definedName>
    <definedName name="D_NMG_R" localSheetId="10">#REF!</definedName>
    <definedName name="D_NMG_R" localSheetId="8">#REF!</definedName>
    <definedName name="D_NMG_R" localSheetId="1">#REF!</definedName>
    <definedName name="D_NMG_R">#REF!</definedName>
    <definedName name="D_NSDGDP" localSheetId="4">#REF!</definedName>
    <definedName name="D_NSDGDP" localSheetId="5">#REF!</definedName>
    <definedName name="D_NSDGDP" localSheetId="10">#REF!</definedName>
    <definedName name="D_NSDGDP" localSheetId="8">#REF!</definedName>
    <definedName name="D_NSDGDP" localSheetId="1">#REF!</definedName>
    <definedName name="D_NSDGDP">#REF!</definedName>
    <definedName name="D_NSDGDP_R" localSheetId="4">#REF!</definedName>
    <definedName name="D_NSDGDP_R" localSheetId="5">#REF!</definedName>
    <definedName name="D_NSDGDP_R" localSheetId="10">#REF!</definedName>
    <definedName name="D_NSDGDP_R" localSheetId="8">#REF!</definedName>
    <definedName name="D_NSDGDP_R" localSheetId="1">#REF!</definedName>
    <definedName name="D_NSDGDP_R">#REF!</definedName>
    <definedName name="D_NTDD_RG" localSheetId="4">#REF!</definedName>
    <definedName name="D_NTDD_RG" localSheetId="5">#REF!</definedName>
    <definedName name="D_NTDD_RG" localSheetId="10">#REF!</definedName>
    <definedName name="D_NTDD_RG" localSheetId="8">#REF!</definedName>
    <definedName name="D_NTDD_RG" localSheetId="1">#REF!</definedName>
    <definedName name="D_NTDD_RG">#REF!</definedName>
    <definedName name="D_NTDD_RGAQ" localSheetId="4">#REF!</definedName>
    <definedName name="D_NTDD_RGAQ" localSheetId="5">#REF!</definedName>
    <definedName name="D_NTDD_RGAQ" localSheetId="10">#REF!</definedName>
    <definedName name="D_NTDD_RGAQ" localSheetId="8">#REF!</definedName>
    <definedName name="D_NTDD_RGAQ" localSheetId="1">#REF!</definedName>
    <definedName name="D_NTDD_RGAQ">#REF!</definedName>
    <definedName name="D_NTDD_RGQ" localSheetId="4">#REF!</definedName>
    <definedName name="D_NTDD_RGQ" localSheetId="5">#REF!</definedName>
    <definedName name="D_NTDD_RGQ" localSheetId="10">#REF!</definedName>
    <definedName name="D_NTDD_RGQ" localSheetId="8">#REF!</definedName>
    <definedName name="D_NTDD_RGQ" localSheetId="1">#REF!</definedName>
    <definedName name="D_NTDD_RGQ">#REF!</definedName>
    <definedName name="D_NXG_R" localSheetId="4">#REF!</definedName>
    <definedName name="D_NXG_R" localSheetId="5">#REF!</definedName>
    <definedName name="D_NXG_R" localSheetId="10">#REF!</definedName>
    <definedName name="D_NXG_R" localSheetId="8">#REF!</definedName>
    <definedName name="D_NXG_R" localSheetId="1">#REF!</definedName>
    <definedName name="D_NXG_R">#REF!</definedName>
    <definedName name="D_O" localSheetId="4">#REF!</definedName>
    <definedName name="D_O" localSheetId="5">#REF!</definedName>
    <definedName name="D_O" localSheetId="10">#REF!</definedName>
    <definedName name="D_O" localSheetId="8">#REF!</definedName>
    <definedName name="D_O" localSheetId="1">#REF!</definedName>
    <definedName name="D_O">#REF!</definedName>
    <definedName name="D_OTB" localSheetId="4">#REF!</definedName>
    <definedName name="D_OTB" localSheetId="5">#REF!</definedName>
    <definedName name="D_OTB" localSheetId="10">#REF!</definedName>
    <definedName name="D_OTB" localSheetId="8">#REF!</definedName>
    <definedName name="D_OTB" localSheetId="1">#REF!</definedName>
    <definedName name="D_OTB">#REF!</definedName>
    <definedName name="D_P" localSheetId="4">#REF!</definedName>
    <definedName name="D_P" localSheetId="5">#REF!</definedName>
    <definedName name="D_P" localSheetId="10">#REF!</definedName>
    <definedName name="D_P" localSheetId="8">#REF!</definedName>
    <definedName name="D_P" localSheetId="1">#REF!</definedName>
    <definedName name="D_P">#REF!</definedName>
    <definedName name="D_PCPI" localSheetId="4">#REF!</definedName>
    <definedName name="D_PCPI" localSheetId="5">#REF!</definedName>
    <definedName name="D_PCPI" localSheetId="10">#REF!</definedName>
    <definedName name="D_PCPI" localSheetId="8">#REF!</definedName>
    <definedName name="D_PCPI" localSheetId="1">#REF!</definedName>
    <definedName name="D_PCPI">#REF!</definedName>
    <definedName name="D_PCPIAQ" localSheetId="4">#REF!</definedName>
    <definedName name="D_PCPIAQ" localSheetId="5">#REF!</definedName>
    <definedName name="D_PCPIAQ" localSheetId="10">#REF!</definedName>
    <definedName name="D_PCPIAQ" localSheetId="8">#REF!</definedName>
    <definedName name="D_PCPIAQ" localSheetId="1">#REF!</definedName>
    <definedName name="D_PCPIAQ">#REF!</definedName>
    <definedName name="D_PCPIG" localSheetId="4">#REF!</definedName>
    <definedName name="D_PCPIG" localSheetId="5">#REF!</definedName>
    <definedName name="D_PCPIG" localSheetId="10">#REF!</definedName>
    <definedName name="D_PCPIG" localSheetId="8">#REF!</definedName>
    <definedName name="D_PCPIG" localSheetId="1">#REF!</definedName>
    <definedName name="D_PCPIG">#REF!</definedName>
    <definedName name="D_PCPIGAQ" localSheetId="4">#REF!</definedName>
    <definedName name="D_PCPIGAQ" localSheetId="5">#REF!</definedName>
    <definedName name="D_PCPIGAQ" localSheetId="10">#REF!</definedName>
    <definedName name="D_PCPIGAQ" localSheetId="8">#REF!</definedName>
    <definedName name="D_PCPIGAQ" localSheetId="1">#REF!</definedName>
    <definedName name="D_PCPIGAQ">#REF!</definedName>
    <definedName name="D_PCPIGQ" localSheetId="4">#REF!</definedName>
    <definedName name="D_PCPIGQ" localSheetId="5">#REF!</definedName>
    <definedName name="D_PCPIGQ" localSheetId="10">#REF!</definedName>
    <definedName name="D_PCPIGQ" localSheetId="8">#REF!</definedName>
    <definedName name="D_PCPIGQ" localSheetId="1">#REF!</definedName>
    <definedName name="D_PCPIGQ">#REF!</definedName>
    <definedName name="D_PCPIQ" localSheetId="4">#REF!</definedName>
    <definedName name="D_PCPIQ" localSheetId="5">#REF!</definedName>
    <definedName name="D_PCPIQ" localSheetId="10">#REF!</definedName>
    <definedName name="D_PCPIQ" localSheetId="8">#REF!</definedName>
    <definedName name="D_PCPIQ" localSheetId="1">#REF!</definedName>
    <definedName name="D_PCPIQ">#REF!</definedName>
    <definedName name="D_PPPPC" localSheetId="4">#REF!</definedName>
    <definedName name="D_PPPPC" localSheetId="5">#REF!</definedName>
    <definedName name="D_PPPPC" localSheetId="10">#REF!</definedName>
    <definedName name="D_PPPPC" localSheetId="8">#REF!</definedName>
    <definedName name="D_PPPPC" localSheetId="1">#REF!</definedName>
    <definedName name="D_PPPPC">#REF!</definedName>
    <definedName name="D_PPPWGT" localSheetId="4">#REF!</definedName>
    <definedName name="D_PPPWGT" localSheetId="5">#REF!</definedName>
    <definedName name="D_PPPWGT" localSheetId="10">#REF!</definedName>
    <definedName name="D_PPPWGT" localSheetId="8">#REF!</definedName>
    <definedName name="D_PPPWGT" localSheetId="1">#REF!</definedName>
    <definedName name="D_PPPWGT">#REF!</definedName>
    <definedName name="D_S" localSheetId="4">#REF!</definedName>
    <definedName name="D_S" localSheetId="5">#REF!</definedName>
    <definedName name="D_S" localSheetId="10">#REF!</definedName>
    <definedName name="D_S" localSheetId="8">#REF!</definedName>
    <definedName name="D_S" localSheetId="1">#REF!</definedName>
    <definedName name="D_S">#REF!</definedName>
    <definedName name="D_SRM" localSheetId="4">#REF!</definedName>
    <definedName name="D_SRM" localSheetId="5">#REF!</definedName>
    <definedName name="D_SRM" localSheetId="10">#REF!</definedName>
    <definedName name="D_SRM" localSheetId="8">#REF!</definedName>
    <definedName name="D_SRM" localSheetId="1">#REF!</definedName>
    <definedName name="D_SRM">#REF!</definedName>
    <definedName name="D_SY" localSheetId="4">#REF!</definedName>
    <definedName name="D_SY" localSheetId="5">#REF!</definedName>
    <definedName name="D_SY" localSheetId="10">#REF!</definedName>
    <definedName name="D_SY" localSheetId="8">#REF!</definedName>
    <definedName name="D_SY" localSheetId="1">#REF!</definedName>
    <definedName name="D_SY">#REF!</definedName>
    <definedName name="D_WPCP33_D" localSheetId="4">#REF!</definedName>
    <definedName name="D_WPCP33_D" localSheetId="5">#REF!</definedName>
    <definedName name="D_WPCP33_D" localSheetId="10">#REF!</definedName>
    <definedName name="D_WPCP33_D" localSheetId="8">#REF!</definedName>
    <definedName name="D_WPCP33_D" localSheetId="1">#REF!</definedName>
    <definedName name="D_WPCP33_D">#REF!</definedName>
    <definedName name="D126757F_8C22_4332_AE16_6A56D0626CD4_2007_2008_2009_2010_ICE_ChartType" hidden="1">64</definedName>
    <definedName name="D126757F_8C22_4332_AE16_6A56D0626CD4_2007_2008_2009_2010_ICE_distributionSingle" hidden="1">FALSE</definedName>
    <definedName name="D126757F_8C22_4332_AE16_6A56D0626CD4_2007_2008_2009_2010_ICE_HorAxisGridlines" hidden="1">FALSE</definedName>
    <definedName name="D126757F_8C22_4332_AE16_6A56D0626CD4_2007_2008_2009_2010_ICE_VerAxisGridlines" hidden="1">FALSE</definedName>
    <definedName name="D126757F_8C22_4332_AE16_6A56D0626CD4_Days_Supply__QoMo__ChartType" hidden="1">1</definedName>
    <definedName name="D126757F_8C22_4332_AE16_6A56D0626CD4_Days_Supply__QoMo__distributionSingle" hidden="1">FALSE</definedName>
    <definedName name="D126757F_8C22_4332_AE16_6A56D0626CD4_Days_Supply__QoMo__HorAxisGridlines" hidden="1">FALSE</definedName>
    <definedName name="D126757F_8C22_4332_AE16_6A56D0626CD4_Days_Supply__QoMo__VerAxisGridlines" hidden="1">FALSE</definedName>
    <definedName name="D126757F_8C22_4332_AE16_6A56D0626CD4_Total_Stocks__QoMo__ChartType" hidden="1">1</definedName>
    <definedName name="D126757F_8C22_4332_AE16_6A56D0626CD4_Total_Stocks__QoMo__distributionSingle" hidden="1">FALSE</definedName>
    <definedName name="D126757F_8C22_4332_AE16_6A56D0626CD4_Total_Stocks__QoMo__HorAxisGridlines" hidden="1">FALSE</definedName>
    <definedName name="D126757F_8C22_4332_AE16_6A56D0626CD4_Total_Stocks__QoMo__VerAxisGridlines" hidden="1">FALSE</definedName>
    <definedName name="da" localSheetId="4">#REF!</definedName>
    <definedName name="da" localSheetId="5">#REF!</definedName>
    <definedName name="da" localSheetId="10">#REF!</definedName>
    <definedName name="da" localSheetId="8">#REF!</definedName>
    <definedName name="da" localSheetId="1">#REF!</definedName>
    <definedName name="da">#REF!</definedName>
    <definedName name="DABA" localSheetId="4">#REF!</definedName>
    <definedName name="DABA" localSheetId="5">#REF!</definedName>
    <definedName name="DABA" localSheetId="10">#REF!</definedName>
    <definedName name="DABA" localSheetId="8">#REF!</definedName>
    <definedName name="DABA" localSheetId="1">#REF!</definedName>
    <definedName name="DABA">#REF!</definedName>
    <definedName name="DABI" localSheetId="4">#REF!</definedName>
    <definedName name="DABI" localSheetId="5">#REF!</definedName>
    <definedName name="DABI" localSheetId="10">#REF!</definedName>
    <definedName name="DABI" localSheetId="8">#REF!</definedName>
    <definedName name="DABI" localSheetId="1">#REF!</definedName>
    <definedName name="DABI">#REF!</definedName>
    <definedName name="DABproj">#N/A</definedName>
    <definedName name="DAGproj">#N/A</definedName>
    <definedName name="Daily_Depreciation">'[67]Inter-Bank'!$E$5</definedName>
    <definedName name="DAMU" localSheetId="4">#REF!</definedName>
    <definedName name="DAMU" localSheetId="5">#REF!</definedName>
    <definedName name="DAMU" localSheetId="10">#REF!</definedName>
    <definedName name="DAMU" localSheetId="8">#REF!</definedName>
    <definedName name="DAMU" localSheetId="0">#REF!</definedName>
    <definedName name="DAMU" localSheetId="1">#REF!</definedName>
    <definedName name="DAMU" localSheetId="3">#REF!</definedName>
    <definedName name="DAMU" localSheetId="7">#REF!</definedName>
    <definedName name="DAMU">#REF!</definedName>
    <definedName name="DAperc" localSheetId="4">#REF!</definedName>
    <definedName name="DAperc" localSheetId="5">#REF!</definedName>
    <definedName name="DAperc" localSheetId="10">#REF!</definedName>
    <definedName name="DAperc" localSheetId="8">#REF!</definedName>
    <definedName name="DAperc" localSheetId="0">#REF!</definedName>
    <definedName name="DAperc" localSheetId="1">#REF!</definedName>
    <definedName name="DAperc" localSheetId="3">#REF!</definedName>
    <definedName name="DAperc" localSheetId="7">#REF!</definedName>
    <definedName name="DAperc">#REF!</definedName>
    <definedName name="DAproj">#N/A</definedName>
    <definedName name="DASD">#N/A</definedName>
    <definedName name="DASDB">#N/A</definedName>
    <definedName name="DASDG">#N/A</definedName>
    <definedName name="data" localSheetId="4">#REF!</definedName>
    <definedName name="data" localSheetId="5">#REF!</definedName>
    <definedName name="data" localSheetId="10">#REF!</definedName>
    <definedName name="data" localSheetId="8">#REF!</definedName>
    <definedName name="data" localSheetId="0">#REF!</definedName>
    <definedName name="data" localSheetId="1">#REF!</definedName>
    <definedName name="data" localSheetId="3">#REF!</definedName>
    <definedName name="data" localSheetId="7">#REF!</definedName>
    <definedName name="data">#REF!</definedName>
    <definedName name="data1" localSheetId="4">#REF!</definedName>
    <definedName name="data1" localSheetId="5">#REF!</definedName>
    <definedName name="data1" localSheetId="10">#REF!</definedName>
    <definedName name="data1" localSheetId="8">#REF!</definedName>
    <definedName name="data1" localSheetId="0">#REF!</definedName>
    <definedName name="data1" localSheetId="1">#REF!</definedName>
    <definedName name="data1" localSheetId="3">#REF!</definedName>
    <definedName name="data1" localSheetId="7">#REF!</definedName>
    <definedName name="data1">#REF!</definedName>
    <definedName name="Data2" localSheetId="4">#REF!</definedName>
    <definedName name="Data2" localSheetId="5">#REF!</definedName>
    <definedName name="Data2" localSheetId="10">#REF!</definedName>
    <definedName name="Data2" localSheetId="8">#REF!</definedName>
    <definedName name="Data2" localSheetId="0">#REF!</definedName>
    <definedName name="Data2" localSheetId="1">#REF!</definedName>
    <definedName name="Data2" localSheetId="3">#REF!</definedName>
    <definedName name="Data2" localSheetId="7">#REF!</definedName>
    <definedName name="Data2">#REF!</definedName>
    <definedName name="Database_MI" localSheetId="4">#REF!</definedName>
    <definedName name="Database_MI" localSheetId="5">#REF!</definedName>
    <definedName name="Database_MI" localSheetId="10">#REF!</definedName>
    <definedName name="Database_MI" localSheetId="8">#REF!</definedName>
    <definedName name="Database_MI" localSheetId="1">#REF!</definedName>
    <definedName name="Database_MI">#REF!</definedName>
    <definedName name="dataSeguimiento" localSheetId="4">#REF!</definedName>
    <definedName name="dataSeguimiento" localSheetId="5">#REF!</definedName>
    <definedName name="dataSeguimiento" localSheetId="10">#REF!</definedName>
    <definedName name="dataSeguimiento" localSheetId="8">#REF!</definedName>
    <definedName name="dataSeguimiento" localSheetId="1">#REF!</definedName>
    <definedName name="dataSeguimiento">#REF!</definedName>
    <definedName name="Dataset" localSheetId="4">#REF!</definedName>
    <definedName name="Dataset" localSheetId="5">#REF!</definedName>
    <definedName name="Dataset" localSheetId="10">#REF!</definedName>
    <definedName name="Dataset" localSheetId="8">#REF!</definedName>
    <definedName name="Dataset" localSheetId="0">#REF!</definedName>
    <definedName name="Dataset" localSheetId="1">#REF!</definedName>
    <definedName name="Dataset">#REF!</definedName>
    <definedName name="datatbl" localSheetId="4">#REF!</definedName>
    <definedName name="datatbl" localSheetId="5">#REF!</definedName>
    <definedName name="datatbl" localSheetId="10">#REF!</definedName>
    <definedName name="datatbl" localSheetId="8">#REF!</definedName>
    <definedName name="datatbl" localSheetId="1">#REF!</definedName>
    <definedName name="datatbl">#REF!</definedName>
    <definedName name="date" localSheetId="0">#REF!</definedName>
    <definedName name="date" localSheetId="1">#REF!</definedName>
    <definedName name="date">[92]Tablas!$IV$1:$IV$2</definedName>
    <definedName name="dates">'[45]shared data'!$S$8:$S$155</definedName>
    <definedName name="DATES_A">'[45]shared data'!$D$2:$AC$2</definedName>
    <definedName name="dates_w" localSheetId="4">#REF!</definedName>
    <definedName name="dates_w" localSheetId="5">#REF!</definedName>
    <definedName name="dates_w" localSheetId="10">#REF!</definedName>
    <definedName name="dates_w" localSheetId="8">#REF!</definedName>
    <definedName name="dates_w" localSheetId="0">#REF!</definedName>
    <definedName name="dates_w" localSheetId="1">#REF!</definedName>
    <definedName name="dates_w" localSheetId="3">#REF!</definedName>
    <definedName name="dates_w" localSheetId="7">#REF!</definedName>
    <definedName name="dates_w">#REF!</definedName>
    <definedName name="Dates1" localSheetId="4">#REF!</definedName>
    <definedName name="Dates1" localSheetId="5">#REF!</definedName>
    <definedName name="Dates1" localSheetId="10">#REF!</definedName>
    <definedName name="Dates1" localSheetId="8">#REF!</definedName>
    <definedName name="Dates1" localSheetId="0">#REF!</definedName>
    <definedName name="Dates1" localSheetId="1">#REF!</definedName>
    <definedName name="Dates1" localSheetId="3">#REF!</definedName>
    <definedName name="Dates1" localSheetId="7">#REF!</definedName>
    <definedName name="Dates1">#REF!</definedName>
    <definedName name="datesaa" localSheetId="4">#REF!</definedName>
    <definedName name="datesaa" localSheetId="5">#REF!</definedName>
    <definedName name="datesaa" localSheetId="10">#REF!</definedName>
    <definedName name="datesaa" localSheetId="8">#REF!</definedName>
    <definedName name="datesaa" localSheetId="1">#REF!</definedName>
    <definedName name="datesaa" localSheetId="3">#REF!</definedName>
    <definedName name="datesaa" localSheetId="7">#REF!</definedName>
    <definedName name="datesaa">#REF!</definedName>
    <definedName name="datess" localSheetId="4">#REF!</definedName>
    <definedName name="datess" localSheetId="5">#REF!</definedName>
    <definedName name="datess" localSheetId="10">#REF!</definedName>
    <definedName name="datess" localSheetId="8">#REF!</definedName>
    <definedName name="datess" localSheetId="1">#REF!</definedName>
    <definedName name="datess">#REF!</definedName>
    <definedName name="DB" localSheetId="4">#REF!</definedName>
    <definedName name="DB" localSheetId="5">#REF!</definedName>
    <definedName name="DB" localSheetId="10">#REF!</definedName>
    <definedName name="DB" localSheetId="8">#REF!</definedName>
    <definedName name="DB" localSheetId="0">#REF!</definedName>
    <definedName name="DB" localSheetId="1">#REF!</definedName>
    <definedName name="DB">#REF!</definedName>
    <definedName name="DBA" localSheetId="4">#REF!</definedName>
    <definedName name="DBA" localSheetId="5">#REF!</definedName>
    <definedName name="DBA" localSheetId="10">#REF!</definedName>
    <definedName name="DBA" localSheetId="8">#REF!</definedName>
    <definedName name="DBA" localSheetId="1">#REF!</definedName>
    <definedName name="DBA">#REF!</definedName>
    <definedName name="DBI" localSheetId="4">#REF!</definedName>
    <definedName name="DBI" localSheetId="5">#REF!</definedName>
    <definedName name="DBI" localSheetId="10">#REF!</definedName>
    <definedName name="DBI" localSheetId="8">#REF!</definedName>
    <definedName name="DBI" localSheetId="1">#REF!</definedName>
    <definedName name="DBI">#REF!</definedName>
    <definedName name="dbo" localSheetId="4">#REF!</definedName>
    <definedName name="dbo" localSheetId="5">#REF!</definedName>
    <definedName name="dbo" localSheetId="10">#REF!</definedName>
    <definedName name="dbo" localSheetId="8">#REF!</definedName>
    <definedName name="dbo" localSheetId="0">#REF!</definedName>
    <definedName name="dbo" localSheetId="1">#REF!</definedName>
    <definedName name="dbo">#REF!</definedName>
    <definedName name="DBproj">#N/A</definedName>
    <definedName name="dcc" localSheetId="4">#REF!</definedName>
    <definedName name="dcc" localSheetId="5">#REF!</definedName>
    <definedName name="dcc" localSheetId="10">#REF!</definedName>
    <definedName name="dcc" localSheetId="8">#REF!</definedName>
    <definedName name="dcc" localSheetId="0">#REF!</definedName>
    <definedName name="dcc" localSheetId="1">#REF!</definedName>
    <definedName name="dcc" localSheetId="3">#REF!</definedName>
    <definedName name="dcc" localSheetId="7">#REF!</definedName>
    <definedName name="dcc">#REF!</definedName>
    <definedName name="dcc98j" localSheetId="4">[22]Programa!#REF!</definedName>
    <definedName name="dcc98j" localSheetId="5">[22]Programa!#REF!</definedName>
    <definedName name="dcc98j" localSheetId="10">[22]Programa!#REF!</definedName>
    <definedName name="dcc98j" localSheetId="8">[22]Programa!#REF!</definedName>
    <definedName name="dcc98j" localSheetId="0">[22]Programa!#REF!</definedName>
    <definedName name="dcc98j" localSheetId="1">[22]Programa!#REF!</definedName>
    <definedName name="dcc98j" localSheetId="7">[22]Programa!#REF!</definedName>
    <definedName name="dcc98j">[22]Programa!#REF!</definedName>
    <definedName name="dcc98s" localSheetId="4">#REF!</definedName>
    <definedName name="dcc98s" localSheetId="5">#REF!</definedName>
    <definedName name="dcc98s" localSheetId="10">#REF!</definedName>
    <definedName name="dcc98s" localSheetId="8">#REF!</definedName>
    <definedName name="dcc98s" localSheetId="0">#REF!</definedName>
    <definedName name="dcc98s" localSheetId="1">#REF!</definedName>
    <definedName name="dcc98s" localSheetId="3">#REF!</definedName>
    <definedName name="dcc98s" localSheetId="7">#REF!</definedName>
    <definedName name="dcc98s">#REF!</definedName>
    <definedName name="dd" localSheetId="13" hidden="1">{"Riqfin97",#N/A,FALSE,"Tran";"Riqfinpro",#N/A,FALSE,"Tran"}</definedName>
    <definedName name="dd" localSheetId="14" hidden="1">{"Riqfin97",#N/A,FALSE,"Tran";"Riqfinpro",#N/A,FALSE,"Tran"}</definedName>
    <definedName name="dd" localSheetId="15" hidden="1">{"Riqfin97",#N/A,FALSE,"Tran";"Riqfinpro",#N/A,FALSE,"Tran"}</definedName>
    <definedName name="dd" localSheetId="16" hidden="1">{"Riqfin97",#N/A,FALSE,"Tran";"Riqfinpro",#N/A,FALSE,"Tran"}</definedName>
    <definedName name="dd" localSheetId="2" hidden="1">{"Riqfin97",#N/A,FALSE,"Tran";"Riqfinpro",#N/A,FALSE,"Tran"}</definedName>
    <definedName name="dd" localSheetId="4" hidden="1">{"Riqfin97",#N/A,FALSE,"Tran";"Riqfinpro",#N/A,FALSE,"Tran"}</definedName>
    <definedName name="dd" localSheetId="5" hidden="1">{"Riqfin97",#N/A,FALSE,"Tran";"Riqfinpro",#N/A,FALSE,"Tran"}</definedName>
    <definedName name="dd" localSheetId="9" hidden="1">{"Riqfin97",#N/A,FALSE,"Tran";"Riqfinpro",#N/A,FALSE,"Tran"}</definedName>
    <definedName name="dd" localSheetId="10" hidden="1">{"Riqfin97",#N/A,FALSE,"Tran";"Riqfinpro",#N/A,FALSE,"Tran"}</definedName>
    <definedName name="dd" localSheetId="8" hidden="1">{"Riqfin97",#N/A,FALSE,"Tran";"Riqfinpro",#N/A,FALSE,"Tran"}</definedName>
    <definedName name="dd" localSheetId="0" hidden="1">{"Riqfin97",#N/A,FALSE,"Tran";"Riqfinpro",#N/A,FALSE,"Tran"}</definedName>
    <definedName name="dd" localSheetId="1" hidden="1">{"Riqfin97",#N/A,FALSE,"Tran";"Riqfinpro",#N/A,FALSE,"Tran"}</definedName>
    <definedName name="dd" localSheetId="3" hidden="1">{"Riqfin97",#N/A,FALSE,"Tran";"Riqfinpro",#N/A,FALSE,"Tran"}</definedName>
    <definedName name="dd" localSheetId="7" hidden="1">{"Riqfin97",#N/A,FALSE,"Tran";"Riqfinpro",#N/A,FALSE,"Tran"}</definedName>
    <definedName name="dd" localSheetId="12" hidden="1">{"Riqfin97",#N/A,FALSE,"Tran";"Riqfinpro",#N/A,FALSE,"Tran"}</definedName>
    <definedName name="dd" hidden="1">{"Riqfin97",#N/A,FALSE,"Tran";"Riqfinpro",#N/A,FALSE,"Tran"}</definedName>
    <definedName name="DD__Charts_area" localSheetId="4">#REF!</definedName>
    <definedName name="DD__Charts_area" localSheetId="5">#REF!</definedName>
    <definedName name="DD__Charts_area" localSheetId="10">#REF!</definedName>
    <definedName name="DD__Charts_area" localSheetId="8">#REF!</definedName>
    <definedName name="DD__Charts_area" localSheetId="0">#REF!</definedName>
    <definedName name="DD__Charts_area" localSheetId="1">#REF!</definedName>
    <definedName name="DD__Charts_area" localSheetId="3">#REF!</definedName>
    <definedName name="DD__Charts_area" localSheetId="7">#REF!</definedName>
    <definedName name="DD__Charts_area">#REF!</definedName>
    <definedName name="DD__GDI" localSheetId="4">#REF!</definedName>
    <definedName name="DD__GDI" localSheetId="5">#REF!</definedName>
    <definedName name="DD__GDI" localSheetId="10">#REF!</definedName>
    <definedName name="DD__GDI" localSheetId="8">#REF!</definedName>
    <definedName name="DD__GDI" localSheetId="1">#REF!</definedName>
    <definedName name="DD__GDI" localSheetId="3">#REF!</definedName>
    <definedName name="DD__GDI" localSheetId="7">#REF!</definedName>
    <definedName name="DD__GDI">#REF!</definedName>
    <definedName name="DD__GDP_real_by_sector_of_origin" localSheetId="4">#REF!</definedName>
    <definedName name="DD__GDP_real_by_sector_of_origin" localSheetId="5">#REF!</definedName>
    <definedName name="DD__GDP_real_by_sector_of_origin" localSheetId="10">#REF!</definedName>
    <definedName name="DD__GDP_real_by_sector_of_origin" localSheetId="8">#REF!</definedName>
    <definedName name="DD__GDP_real_by_sector_of_origin" localSheetId="1">#REF!</definedName>
    <definedName name="DD__GDP_real_by_sector_of_origin" localSheetId="3">#REF!</definedName>
    <definedName name="DD__GDP_real_by_sector_of_origin" localSheetId="7">#REF!</definedName>
    <definedName name="DD__GDP_real_by_sector_of_origin">#REF!</definedName>
    <definedName name="DD__Labor_Productivity" localSheetId="4">#REF!</definedName>
    <definedName name="DD__Labor_Productivity" localSheetId="5">#REF!</definedName>
    <definedName name="DD__Labor_Productivity" localSheetId="10">#REF!</definedName>
    <definedName name="DD__Labor_Productivity" localSheetId="8">#REF!</definedName>
    <definedName name="DD__Labor_Productivity" localSheetId="1">#REF!</definedName>
    <definedName name="DD__Labor_Productivity">#REF!</definedName>
    <definedName name="DD__National_Accounts_at_1958_prices_" localSheetId="4">#REF!</definedName>
    <definedName name="DD__National_Accounts_at_1958_prices_" localSheetId="5">#REF!</definedName>
    <definedName name="DD__National_Accounts_at_1958_prices_" localSheetId="10">#REF!</definedName>
    <definedName name="DD__National_Accounts_at_1958_prices_" localSheetId="8">#REF!</definedName>
    <definedName name="DD__National_Accounts_at_1958_prices_" localSheetId="1">#REF!</definedName>
    <definedName name="DD__National_Accounts_at_1958_prices_">#REF!</definedName>
    <definedName name="DD__National_Accounts_at_Current_Prices" localSheetId="4">#REF!</definedName>
    <definedName name="DD__National_Accounts_at_Current_Prices" localSheetId="5">#REF!</definedName>
    <definedName name="DD__National_Accounts_at_Current_Prices" localSheetId="10">#REF!</definedName>
    <definedName name="DD__National_Accounts_at_Current_Prices" localSheetId="8">#REF!</definedName>
    <definedName name="DD__National_Accounts_at_Current_Prices" localSheetId="1">#REF!</definedName>
    <definedName name="DD__National_Accounts_at_Current_Prices">#REF!</definedName>
    <definedName name="DD__National_Accounts_Deflators" localSheetId="4">#REF!</definedName>
    <definedName name="DD__National_Accounts_Deflators" localSheetId="5">#REF!</definedName>
    <definedName name="DD__National_Accounts_Deflators" localSheetId="10">#REF!</definedName>
    <definedName name="DD__National_Accounts_Deflators" localSheetId="8">#REF!</definedName>
    <definedName name="DD__National_Accounts_Deflators" localSheetId="1">#REF!</definedName>
    <definedName name="DD__National_Accounts_Deflators">#REF!</definedName>
    <definedName name="DD__Prices_CPI_all_items" localSheetId="4">#REF!</definedName>
    <definedName name="DD__Prices_CPI_all_items" localSheetId="5">#REF!</definedName>
    <definedName name="DD__Prices_CPI_all_items" localSheetId="10">#REF!</definedName>
    <definedName name="DD__Prices_CPI_all_items" localSheetId="8">#REF!</definedName>
    <definedName name="DD__Prices_CPI_all_items" localSheetId="1">#REF!</definedName>
    <definedName name="DD__Prices_CPI_all_items">#REF!</definedName>
    <definedName name="DD__Prices_CPI_by_components" localSheetId="4">#REF!</definedName>
    <definedName name="DD__Prices_CPI_by_components" localSheetId="5">#REF!</definedName>
    <definedName name="DD__Prices_CPI_by_components" localSheetId="10">#REF!</definedName>
    <definedName name="DD__Prices_CPI_by_components" localSheetId="8">#REF!</definedName>
    <definedName name="DD__Prices_CPI_by_components" localSheetId="1">#REF!</definedName>
    <definedName name="DD__Prices_CPI_by_components">#REF!</definedName>
    <definedName name="DD__Prices_Wage_Indicators" localSheetId="4">#REF!</definedName>
    <definedName name="DD__Prices_Wage_Indicators" localSheetId="5">#REF!</definedName>
    <definedName name="DD__Prices_Wage_Indicators" localSheetId="10">#REF!</definedName>
    <definedName name="DD__Prices_Wage_Indicators" localSheetId="8">#REF!</definedName>
    <definedName name="DD__Prices_Wage_Indicators" localSheetId="1">#REF!</definedName>
    <definedName name="DD__Prices_Wage_Indicators">#REF!</definedName>
    <definedName name="DD__Selected_Agricultural_Sector_Statistics" localSheetId="4">#REF!</definedName>
    <definedName name="DD__Selected_Agricultural_Sector_Statistics" localSheetId="5">#REF!</definedName>
    <definedName name="DD__Selected_Agricultural_Sector_Statistics" localSheetId="10">#REF!</definedName>
    <definedName name="DD__Selected_Agricultural_Sector_Statistics" localSheetId="8">#REF!</definedName>
    <definedName name="DD__Selected_Agricultural_Sector_Statistics" localSheetId="1">#REF!</definedName>
    <definedName name="DD__Selected_Agricultural_Sector_Statistics">#REF!</definedName>
    <definedName name="DD__Selected_Agricultural_Sector_Statistics__concluded" localSheetId="4">#REF!</definedName>
    <definedName name="DD__Selected_Agricultural_Sector_Statistics__concluded" localSheetId="5">#REF!</definedName>
    <definedName name="DD__Selected_Agricultural_Sector_Statistics__concluded" localSheetId="10">#REF!</definedName>
    <definedName name="DD__Selected_Agricultural_Sector_Statistics__concluded" localSheetId="8">#REF!</definedName>
    <definedName name="DD__Selected_Agricultural_Sector_Statistics__concluded" localSheetId="1">#REF!</definedName>
    <definedName name="DD__Selected_Agricultural_Sector_Statistics__concluded">#REF!</definedName>
    <definedName name="DD_Index_of_employment" localSheetId="4">#REF!</definedName>
    <definedName name="DD_Index_of_employment" localSheetId="5">#REF!</definedName>
    <definedName name="DD_Index_of_employment" localSheetId="10">#REF!</definedName>
    <definedName name="DD_Index_of_employment" localSheetId="8">#REF!</definedName>
    <definedName name="DD_Index_of_employment" localSheetId="1">#REF!</definedName>
    <definedName name="DD_Index_of_employment">#REF!</definedName>
    <definedName name="DD_Indicators_of_emp_wages_ulc" localSheetId="4">#REF!</definedName>
    <definedName name="DD_Indicators_of_emp_wages_ulc" localSheetId="5">#REF!</definedName>
    <definedName name="DD_Indicators_of_emp_wages_ulc" localSheetId="10">#REF!</definedName>
    <definedName name="DD_Indicators_of_emp_wages_ulc" localSheetId="8">#REF!</definedName>
    <definedName name="DD_Indicators_of_emp_wages_ulc" localSheetId="1">#REF!</definedName>
    <definedName name="DD_Indicators_of_emp_wages_ulc">#REF!</definedName>
    <definedName name="DD_Labor_Productivity" localSheetId="4">#REF!</definedName>
    <definedName name="DD_Labor_Productivity" localSheetId="5">#REF!</definedName>
    <definedName name="DD_Labor_Productivity" localSheetId="10">#REF!</definedName>
    <definedName name="DD_Labor_Productivity" localSheetId="8">#REF!</definedName>
    <definedName name="DD_Labor_Productivity" localSheetId="1">#REF!</definedName>
    <definedName name="DD_Labor_Productivity">#REF!</definedName>
    <definedName name="DDD" localSheetId="4">#REF!</definedName>
    <definedName name="DDD" localSheetId="5">#REF!</definedName>
    <definedName name="DDD" localSheetId="10">#REF!</definedName>
    <definedName name="DDD" localSheetId="8">#REF!</definedName>
    <definedName name="DDD" localSheetId="0">#REF!</definedName>
    <definedName name="DDD" localSheetId="1">#REF!</definedName>
    <definedName name="DDD">#REF!</definedName>
    <definedName name="dddd" localSheetId="13" hidden="1">{"Minpmon",#N/A,FALSE,"Monthinput"}</definedName>
    <definedName name="dddd" localSheetId="14" hidden="1">{"Minpmon",#N/A,FALSE,"Monthinput"}</definedName>
    <definedName name="dddd" localSheetId="15" hidden="1">{"Minpmon",#N/A,FALSE,"Monthinput"}</definedName>
    <definedName name="dddd" localSheetId="16" hidden="1">{"Minpmon",#N/A,FALSE,"Monthinput"}</definedName>
    <definedName name="dddd" localSheetId="2" hidden="1">{"Minpmon",#N/A,FALSE,"Monthinput"}</definedName>
    <definedName name="dddd" localSheetId="4" hidden="1">{"Minpmon",#N/A,FALSE,"Monthinput"}</definedName>
    <definedName name="dddd" localSheetId="5" hidden="1">{"Minpmon",#N/A,FALSE,"Monthinput"}</definedName>
    <definedName name="dddd" localSheetId="9" hidden="1">{"Minpmon",#N/A,FALSE,"Monthinput"}</definedName>
    <definedName name="dddd" localSheetId="10" hidden="1">{"Minpmon",#N/A,FALSE,"Monthinput"}</definedName>
    <definedName name="dddd" localSheetId="8" hidden="1">{"Minpmon",#N/A,FALSE,"Monthinput"}</definedName>
    <definedName name="dddd" localSheetId="0" hidden="1">{"Minpmon",#N/A,FALSE,"Monthinput"}</definedName>
    <definedName name="dddd" localSheetId="1" hidden="1">{"Minpmon",#N/A,FALSE,"Monthinput"}</definedName>
    <definedName name="dddd" localSheetId="3" hidden="1">{"Minpmon",#N/A,FALSE,"Monthinput"}</definedName>
    <definedName name="dddd" localSheetId="7" hidden="1">{"Minpmon",#N/A,FALSE,"Monthinput"}</definedName>
    <definedName name="dddd" localSheetId="12" hidden="1">{"Minpmon",#N/A,FALSE,"Monthinput"}</definedName>
    <definedName name="dddd" hidden="1">{"Minpmon",#N/A,FALSE,"Monthinput"}</definedName>
    <definedName name="dddddd" localSheetId="13" hidden="1">{"Tab1",#N/A,FALSE,"P";"Tab2",#N/A,FALSE,"P"}</definedName>
    <definedName name="dddddd" localSheetId="14" hidden="1">{"Tab1",#N/A,FALSE,"P";"Tab2",#N/A,FALSE,"P"}</definedName>
    <definedName name="dddddd" localSheetId="15" hidden="1">{"Tab1",#N/A,FALSE,"P";"Tab2",#N/A,FALSE,"P"}</definedName>
    <definedName name="dddddd" localSheetId="16" hidden="1">{"Tab1",#N/A,FALSE,"P";"Tab2",#N/A,FALSE,"P"}</definedName>
    <definedName name="dddddd" localSheetId="2" hidden="1">{"Tab1",#N/A,FALSE,"P";"Tab2",#N/A,FALSE,"P"}</definedName>
    <definedName name="dddddd" localSheetId="4" hidden="1">{"Tab1",#N/A,FALSE,"P";"Tab2",#N/A,FALSE,"P"}</definedName>
    <definedName name="dddddd" localSheetId="5" hidden="1">{"Tab1",#N/A,FALSE,"P";"Tab2",#N/A,FALSE,"P"}</definedName>
    <definedName name="dddddd" localSheetId="9" hidden="1">{"Tab1",#N/A,FALSE,"P";"Tab2",#N/A,FALSE,"P"}</definedName>
    <definedName name="dddddd" localSheetId="10" hidden="1">{"Tab1",#N/A,FALSE,"P";"Tab2",#N/A,FALSE,"P"}</definedName>
    <definedName name="dddddd" localSheetId="8" hidden="1">{"Tab1",#N/A,FALSE,"P";"Tab2",#N/A,FALSE,"P"}</definedName>
    <definedName name="dddddd" localSheetId="0" hidden="1">{"Tab1",#N/A,FALSE,"P";"Tab2",#N/A,FALSE,"P"}</definedName>
    <definedName name="dddddd" localSheetId="1" hidden="1">{"Tab1",#N/A,FALSE,"P";"Tab2",#N/A,FALSE,"P"}</definedName>
    <definedName name="dddddd" localSheetId="3" hidden="1">{"Tab1",#N/A,FALSE,"P";"Tab2",#N/A,FALSE,"P"}</definedName>
    <definedName name="dddddd" localSheetId="7" hidden="1">{"Tab1",#N/A,FALSE,"P";"Tab2",#N/A,FALSE,"P"}</definedName>
    <definedName name="dddddd" localSheetId="12" hidden="1">{"Tab1",#N/A,FALSE,"P";"Tab2",#N/A,FALSE,"P"}</definedName>
    <definedName name="dddddd" hidden="1">{"Tab1",#N/A,FALSE,"P";"Tab2",#N/A,FALSE,"P"}</definedName>
    <definedName name="ddgdg" localSheetId="4" hidden="1">#REF!</definedName>
    <definedName name="ddgdg" localSheetId="5" hidden="1">#REF!</definedName>
    <definedName name="ddgdg" localSheetId="10" hidden="1">#REF!</definedName>
    <definedName name="ddgdg" localSheetId="8" hidden="1">#REF!</definedName>
    <definedName name="ddgdg" localSheetId="0" hidden="1">#REF!</definedName>
    <definedName name="ddgdg" localSheetId="1" hidden="1">#REF!</definedName>
    <definedName name="ddgdg" localSheetId="3" hidden="1">#REF!</definedName>
    <definedName name="ddgdg" localSheetId="7" hidden="1">#REF!</definedName>
    <definedName name="ddgdg" hidden="1">#REF!</definedName>
    <definedName name="DDR" localSheetId="4">#REF!</definedName>
    <definedName name="DDR" localSheetId="5">#REF!</definedName>
    <definedName name="DDR" localSheetId="10">#REF!</definedName>
    <definedName name="DDR" localSheetId="8">#REF!</definedName>
    <definedName name="DDR" localSheetId="1">#REF!</definedName>
    <definedName name="DDR" localSheetId="3">#REF!</definedName>
    <definedName name="DDR" localSheetId="7">#REF!</definedName>
    <definedName name="DDR">#REF!</definedName>
    <definedName name="DDRBA" localSheetId="4">#REF!</definedName>
    <definedName name="DDRBA" localSheetId="5">#REF!</definedName>
    <definedName name="DDRBA" localSheetId="10">#REF!</definedName>
    <definedName name="DDRBA" localSheetId="8">#REF!</definedName>
    <definedName name="DDRBA" localSheetId="1">#REF!</definedName>
    <definedName name="DDRBA" localSheetId="3">#REF!</definedName>
    <definedName name="DDRBA" localSheetId="7">#REF!</definedName>
    <definedName name="DDRBA">#REF!</definedName>
    <definedName name="Deal_Date">'[67]Inter-Bank'!$B$5</definedName>
    <definedName name="DEBRIEF" localSheetId="4">#REF!</definedName>
    <definedName name="DEBRIEF" localSheetId="5">#REF!</definedName>
    <definedName name="DEBRIEF" localSheetId="10">#REF!</definedName>
    <definedName name="DEBRIEF" localSheetId="8">#REF!</definedName>
    <definedName name="DEBRIEF" localSheetId="0">#REF!</definedName>
    <definedName name="DEBRIEF" localSheetId="1">#REF!</definedName>
    <definedName name="DEBRIEF" localSheetId="3">#REF!</definedName>
    <definedName name="DEBRIEF" localSheetId="7">#REF!</definedName>
    <definedName name="DEBRIEF">#REF!</definedName>
    <definedName name="DEBT" localSheetId="4">#REF!</definedName>
    <definedName name="DEBT" localSheetId="5">#REF!</definedName>
    <definedName name="DEBT" localSheetId="10">#REF!</definedName>
    <definedName name="DEBT" localSheetId="8">#REF!</definedName>
    <definedName name="DEBT" localSheetId="0">#REF!</definedName>
    <definedName name="DEBT" localSheetId="1">#REF!</definedName>
    <definedName name="DEBT" localSheetId="3">#REF!</definedName>
    <definedName name="DEBT" localSheetId="7">#REF!</definedName>
    <definedName name="DEBT">#REF!</definedName>
    <definedName name="DEBT_NEW" localSheetId="8">[57]Debt!#REF!</definedName>
    <definedName name="DEBT_NEW" localSheetId="3">[57]Debt!#REF!</definedName>
    <definedName name="DEBT_NEW" localSheetId="7">[57]Debt!#REF!</definedName>
    <definedName name="DEBT_NEW">[57]Debt!#REF!</definedName>
    <definedName name="DEBT_OLD" localSheetId="8">[57]Debt!#REF!</definedName>
    <definedName name="DEBT_OLD" localSheetId="3">[57]Debt!#REF!</definedName>
    <definedName name="DEBT_OLD" localSheetId="7">[57]Debt!#REF!</definedName>
    <definedName name="DEBT_OLD">[57]Debt!#REF!</definedName>
    <definedName name="DEBT_TOT" localSheetId="8">[57]Debt!#REF!</definedName>
    <definedName name="DEBT_TOT" localSheetId="3">[57]Debt!#REF!</definedName>
    <definedName name="DEBT_TOT" localSheetId="7">[57]Debt!#REF!</definedName>
    <definedName name="DEBT_TOT">[57]Debt!#REF!</definedName>
    <definedName name="DEBT1" localSheetId="4">#REF!</definedName>
    <definedName name="DEBT1" localSheetId="5">#REF!</definedName>
    <definedName name="DEBT1" localSheetId="10">#REF!</definedName>
    <definedName name="DEBT1" localSheetId="8">#REF!</definedName>
    <definedName name="DEBT1" localSheetId="0">#REF!</definedName>
    <definedName name="DEBT1" localSheetId="1">#REF!</definedName>
    <definedName name="DEBT1" localSheetId="3">#REF!</definedName>
    <definedName name="DEBT1" localSheetId="7">#REF!</definedName>
    <definedName name="DEBT1">#REF!</definedName>
    <definedName name="DEBT10" localSheetId="4">#REF!</definedName>
    <definedName name="DEBT10" localSheetId="5">#REF!</definedName>
    <definedName name="DEBT10" localSheetId="10">#REF!</definedName>
    <definedName name="DEBT10" localSheetId="8">#REF!</definedName>
    <definedName name="DEBT10" localSheetId="0">#REF!</definedName>
    <definedName name="DEBT10" localSheetId="1">#REF!</definedName>
    <definedName name="DEBT10" localSheetId="3">#REF!</definedName>
    <definedName name="DEBT10" localSheetId="7">#REF!</definedName>
    <definedName name="DEBT10">#REF!</definedName>
    <definedName name="DEBT11" localSheetId="4">#REF!</definedName>
    <definedName name="DEBT11" localSheetId="5">#REF!</definedName>
    <definedName name="DEBT11" localSheetId="10">#REF!</definedName>
    <definedName name="DEBT11" localSheetId="8">#REF!</definedName>
    <definedName name="DEBT11" localSheetId="0">#REF!</definedName>
    <definedName name="DEBT11" localSheetId="1">#REF!</definedName>
    <definedName name="DEBT11" localSheetId="3">#REF!</definedName>
    <definedName name="DEBT11" localSheetId="7">#REF!</definedName>
    <definedName name="DEBT11">#REF!</definedName>
    <definedName name="DEBT12" localSheetId="4">#REF!</definedName>
    <definedName name="DEBT12" localSheetId="5">#REF!</definedName>
    <definedName name="DEBT12" localSheetId="10">#REF!</definedName>
    <definedName name="DEBT12" localSheetId="8">#REF!</definedName>
    <definedName name="DEBT12" localSheetId="1">#REF!</definedName>
    <definedName name="DEBT12">#REF!</definedName>
    <definedName name="DEBT13" localSheetId="4">#REF!</definedName>
    <definedName name="DEBT13" localSheetId="5">#REF!</definedName>
    <definedName name="DEBT13" localSheetId="10">#REF!</definedName>
    <definedName name="DEBT13" localSheetId="8">#REF!</definedName>
    <definedName name="DEBT13" localSheetId="1">#REF!</definedName>
    <definedName name="DEBT13">#REF!</definedName>
    <definedName name="DEBT14" localSheetId="4">#REF!</definedName>
    <definedName name="DEBT14" localSheetId="5">#REF!</definedName>
    <definedName name="DEBT14" localSheetId="10">#REF!</definedName>
    <definedName name="DEBT14" localSheetId="8">#REF!</definedName>
    <definedName name="DEBT14" localSheetId="1">#REF!</definedName>
    <definedName name="DEBT14">#REF!</definedName>
    <definedName name="DEBT15" localSheetId="4">#REF!</definedName>
    <definedName name="DEBT15" localSheetId="5">#REF!</definedName>
    <definedName name="DEBT15" localSheetId="10">#REF!</definedName>
    <definedName name="DEBT15" localSheetId="8">#REF!</definedName>
    <definedName name="DEBT15" localSheetId="1">#REF!</definedName>
    <definedName name="DEBT15">#REF!</definedName>
    <definedName name="DEBT16" localSheetId="4">#REF!</definedName>
    <definedName name="DEBT16" localSheetId="5">#REF!</definedName>
    <definedName name="DEBT16" localSheetId="10">#REF!</definedName>
    <definedName name="DEBT16" localSheetId="8">#REF!</definedName>
    <definedName name="DEBT16" localSheetId="1">#REF!</definedName>
    <definedName name="DEBT16">#REF!</definedName>
    <definedName name="DEBT2" localSheetId="4">#REF!</definedName>
    <definedName name="DEBT2" localSheetId="5">#REF!</definedName>
    <definedName name="DEBT2" localSheetId="10">#REF!</definedName>
    <definedName name="DEBT2" localSheetId="8">#REF!</definedName>
    <definedName name="DEBT2" localSheetId="1">#REF!</definedName>
    <definedName name="DEBT2">#REF!</definedName>
    <definedName name="DEBT3" localSheetId="4">#REF!</definedName>
    <definedName name="DEBT3" localSheetId="5">#REF!</definedName>
    <definedName name="DEBT3" localSheetId="10">#REF!</definedName>
    <definedName name="DEBT3" localSheetId="8">#REF!</definedName>
    <definedName name="DEBT3" localSheetId="1">#REF!</definedName>
    <definedName name="DEBT3">#REF!</definedName>
    <definedName name="DEBT4" localSheetId="4">#REF!</definedName>
    <definedName name="DEBT4" localSheetId="5">#REF!</definedName>
    <definedName name="DEBT4" localSheetId="10">#REF!</definedName>
    <definedName name="DEBT4" localSheetId="8">#REF!</definedName>
    <definedName name="DEBT4" localSheetId="1">#REF!</definedName>
    <definedName name="DEBT4">#REF!</definedName>
    <definedName name="DEBT5" localSheetId="4">#REF!</definedName>
    <definedName name="DEBT5" localSheetId="5">#REF!</definedName>
    <definedName name="DEBT5" localSheetId="10">#REF!</definedName>
    <definedName name="DEBT5" localSheetId="8">#REF!</definedName>
    <definedName name="DEBT5" localSheetId="1">#REF!</definedName>
    <definedName name="DEBT5">#REF!</definedName>
    <definedName name="DEBT6" localSheetId="4">#REF!</definedName>
    <definedName name="DEBT6" localSheetId="5">#REF!</definedName>
    <definedName name="DEBT6" localSheetId="10">#REF!</definedName>
    <definedName name="DEBT6" localSheetId="8">#REF!</definedName>
    <definedName name="DEBT6" localSheetId="1">#REF!</definedName>
    <definedName name="DEBT6">#REF!</definedName>
    <definedName name="DEBT7" localSheetId="4">#REF!</definedName>
    <definedName name="DEBT7" localSheetId="5">#REF!</definedName>
    <definedName name="DEBT7" localSheetId="10">#REF!</definedName>
    <definedName name="DEBT7" localSheetId="8">#REF!</definedName>
    <definedName name="DEBT7" localSheetId="1">#REF!</definedName>
    <definedName name="DEBT7">#REF!</definedName>
    <definedName name="DEBT8" localSheetId="4">#REF!</definedName>
    <definedName name="DEBT8" localSheetId="5">#REF!</definedName>
    <definedName name="DEBT8" localSheetId="10">#REF!</definedName>
    <definedName name="DEBT8" localSheetId="8">#REF!</definedName>
    <definedName name="DEBT8" localSheetId="1">#REF!</definedName>
    <definedName name="DEBT8">#REF!</definedName>
    <definedName name="DEBT9" localSheetId="4">#REF!</definedName>
    <definedName name="DEBT9" localSheetId="5">#REF!</definedName>
    <definedName name="DEBT9" localSheetId="10">#REF!</definedName>
    <definedName name="DEBT9" localSheetId="8">#REF!</definedName>
    <definedName name="DEBT9" localSheetId="1">#REF!</definedName>
    <definedName name="DEBT9">#REF!</definedName>
    <definedName name="defesti" localSheetId="4">#REF!</definedName>
    <definedName name="defesti" localSheetId="5">#REF!</definedName>
    <definedName name="defesti" localSheetId="10">#REF!</definedName>
    <definedName name="defesti" localSheetId="8">#REF!</definedName>
    <definedName name="defesti" localSheetId="1">#REF!</definedName>
    <definedName name="defesti">#REF!</definedName>
    <definedName name="deficit" localSheetId="4">#REF!</definedName>
    <definedName name="deficit" localSheetId="5">#REF!</definedName>
    <definedName name="deficit" localSheetId="10">#REF!</definedName>
    <definedName name="deficit" localSheetId="8">#REF!</definedName>
    <definedName name="deficit" localSheetId="1">#REF!</definedName>
    <definedName name="deficit">#REF!</definedName>
    <definedName name="DEFICIT98" localSheetId="4">#REF!</definedName>
    <definedName name="DEFICIT98" localSheetId="5">#REF!</definedName>
    <definedName name="DEFICIT98" localSheetId="10">#REF!</definedName>
    <definedName name="DEFICIT98" localSheetId="8">#REF!</definedName>
    <definedName name="DEFICIT98" localSheetId="1">#REF!</definedName>
    <definedName name="DEFICIT98">#REF!</definedName>
    <definedName name="DEFICIT99" localSheetId="4">#REF!</definedName>
    <definedName name="DEFICIT99" localSheetId="5">#REF!</definedName>
    <definedName name="DEFICIT99" localSheetId="10">#REF!</definedName>
    <definedName name="DEFICIT99" localSheetId="8">#REF!</definedName>
    <definedName name="DEFICIT99" localSheetId="1">#REF!</definedName>
    <definedName name="DEFICIT99">#REF!</definedName>
    <definedName name="DEFL" localSheetId="4">#REF!</definedName>
    <definedName name="DEFL" localSheetId="5">#REF!</definedName>
    <definedName name="DEFL" localSheetId="10">#REF!</definedName>
    <definedName name="DEFL" localSheetId="8">#REF!</definedName>
    <definedName name="DEFL" localSheetId="1">#REF!</definedName>
    <definedName name="DEFL">#REF!</definedName>
    <definedName name="DEG" localSheetId="4">#REF!</definedName>
    <definedName name="DEG" localSheetId="5">#REF!</definedName>
    <definedName name="DEG" localSheetId="10">#REF!</definedName>
    <definedName name="DEG" localSheetId="8">#REF!</definedName>
    <definedName name="DEG" localSheetId="0">#REF!</definedName>
    <definedName name="DEG" localSheetId="1">#REF!</definedName>
    <definedName name="DEG">#REF!</definedName>
    <definedName name="DEM">[51]CIRRs!$C$84</definedName>
    <definedName name="DEMEURO" localSheetId="4">#REF!</definedName>
    <definedName name="DEMEURO" localSheetId="5">#REF!</definedName>
    <definedName name="DEMEURO" localSheetId="10">#REF!</definedName>
    <definedName name="DEMEURO" localSheetId="8">#REF!</definedName>
    <definedName name="DEMEURO" localSheetId="0">#REF!</definedName>
    <definedName name="DEMEURO" localSheetId="1">#REF!</definedName>
    <definedName name="DEMEURO" localSheetId="3">#REF!</definedName>
    <definedName name="DEMEURO" localSheetId="7">#REF!</definedName>
    <definedName name="DEMEURO">#REF!</definedName>
    <definedName name="Denmark_wt">'[66]OECD wgt'!$B$17</definedName>
    <definedName name="Department" localSheetId="4">'[81]Exchange Rate chart'!#REF!</definedName>
    <definedName name="Department" localSheetId="5">'[81]Exchange Rate chart'!#REF!</definedName>
    <definedName name="Department" localSheetId="10">'[81]Exchange Rate chart'!#REF!</definedName>
    <definedName name="Department" localSheetId="8">'[81]Exchange Rate chart'!#REF!</definedName>
    <definedName name="Department" localSheetId="0">'[81]Exchange Rate chart'!#REF!</definedName>
    <definedName name="Department" localSheetId="1">'[81]Exchange Rate chart'!#REF!</definedName>
    <definedName name="Department" localSheetId="3">'[81]Exchange Rate chart'!#REF!</definedName>
    <definedName name="Department" localSheetId="7">'[81]Exchange Rate chart'!#REF!</definedName>
    <definedName name="Department">'[81]Exchange Rate chart'!#REF!</definedName>
    <definedName name="DependenciaBrecha">[93]ROE!$B$136</definedName>
    <definedName name="DependenciaBrecha2" localSheetId="4">[94]ROE!$B$136</definedName>
    <definedName name="DependenciaBrecha2" localSheetId="5">[94]ROE!$B$136</definedName>
    <definedName name="DependenciaBrecha2" localSheetId="10">[94]ROE!$B$136</definedName>
    <definedName name="DependenciaBrecha2" localSheetId="8">[94]ROE!$B$136</definedName>
    <definedName name="DependenciaBrecha2" localSheetId="0">[94]ROE!$B$136</definedName>
    <definedName name="DependenciaBrecha2" localSheetId="1">[94]ROE!$B$136</definedName>
    <definedName name="DependenciaBrecha2">[94]ROE!$B$136</definedName>
    <definedName name="DependenciaSpread">[93]ROE!$B$134</definedName>
    <definedName name="DependenciaSpread2" localSheetId="4">[94]ROE!$B$134</definedName>
    <definedName name="DependenciaSpread2" localSheetId="5">[94]ROE!$B$134</definedName>
    <definedName name="DependenciaSpread2" localSheetId="10">[94]ROE!$B$134</definedName>
    <definedName name="DependenciaSpread2" localSheetId="8">[94]ROE!$B$134</definedName>
    <definedName name="DependenciaSpread2" localSheetId="0">[94]ROE!$B$134</definedName>
    <definedName name="DependenciaSpread2" localSheetId="1">[94]ROE!$B$134</definedName>
    <definedName name="DependenciaSpread2">[94]ROE!$B$134</definedName>
    <definedName name="der" localSheetId="13" hidden="1">{"Tab1",#N/A,FALSE,"P";"Tab2",#N/A,FALSE,"P"}</definedName>
    <definedName name="der" localSheetId="14" hidden="1">{"Tab1",#N/A,FALSE,"P";"Tab2",#N/A,FALSE,"P"}</definedName>
    <definedName name="der" localSheetId="15" hidden="1">{"Tab1",#N/A,FALSE,"P";"Tab2",#N/A,FALSE,"P"}</definedName>
    <definedName name="der" localSheetId="16" hidden="1">{"Tab1",#N/A,FALSE,"P";"Tab2",#N/A,FALSE,"P"}</definedName>
    <definedName name="der" localSheetId="2" hidden="1">{"Tab1",#N/A,FALSE,"P";"Tab2",#N/A,FALSE,"P"}</definedName>
    <definedName name="der" localSheetId="4" hidden="1">{"Tab1",#N/A,FALSE,"P";"Tab2",#N/A,FALSE,"P"}</definedName>
    <definedName name="der" localSheetId="5" hidden="1">{"Tab1",#N/A,FALSE,"P";"Tab2",#N/A,FALSE,"P"}</definedName>
    <definedName name="der" localSheetId="9" hidden="1">{"Tab1",#N/A,FALSE,"P";"Tab2",#N/A,FALSE,"P"}</definedName>
    <definedName name="der" localSheetId="10" hidden="1">{"Tab1",#N/A,FALSE,"P";"Tab2",#N/A,FALSE,"P"}</definedName>
    <definedName name="der" localSheetId="8" hidden="1">{"Tab1",#N/A,FALSE,"P";"Tab2",#N/A,FALSE,"P"}</definedName>
    <definedName name="der" localSheetId="0" hidden="1">{"Tab1",#N/A,FALSE,"P";"Tab2",#N/A,FALSE,"P"}</definedName>
    <definedName name="der" localSheetId="1" hidden="1">{"Tab1",#N/A,FALSE,"P";"Tab2",#N/A,FALSE,"P"}</definedName>
    <definedName name="der" localSheetId="3" hidden="1">{"Tab1",#N/A,FALSE,"P";"Tab2",#N/A,FALSE,"P"}</definedName>
    <definedName name="der" localSheetId="7" hidden="1">{"Tab1",#N/A,FALSE,"P";"Tab2",#N/A,FALSE,"P"}</definedName>
    <definedName name="der" localSheetId="12" hidden="1">{"Tab1",#N/A,FALSE,"P";"Tab2",#N/A,FALSE,"P"}</definedName>
    <definedName name="der" hidden="1">{"Tab1",#N/A,FALSE,"P";"Tab2",#N/A,FALSE,"P"}</definedName>
    <definedName name="DES" localSheetId="4">#REF!</definedName>
    <definedName name="DES" localSheetId="5">#REF!</definedName>
    <definedName name="DES" localSheetId="10">#REF!</definedName>
    <definedName name="DES" localSheetId="8">#REF!</definedName>
    <definedName name="DES" localSheetId="0">#REF!</definedName>
    <definedName name="DES" localSheetId="1">#REF!</definedName>
    <definedName name="DES" localSheetId="3">#REF!</definedName>
    <definedName name="DES" localSheetId="7">#REF!</definedName>
    <definedName name="DES">#REF!</definedName>
    <definedName name="DESC96" localSheetId="4">#REF!</definedName>
    <definedName name="DESC96" localSheetId="5">#REF!</definedName>
    <definedName name="DESC96" localSheetId="10">#REF!</definedName>
    <definedName name="DESC96" localSheetId="8">#REF!</definedName>
    <definedName name="DESC96" localSheetId="1">#REF!</definedName>
    <definedName name="DESC96" localSheetId="3">#REF!</definedName>
    <definedName name="DESC96" localSheetId="7">#REF!</definedName>
    <definedName name="DESC96">#REF!</definedName>
    <definedName name="DESPUESCORTE" localSheetId="4">#REF!</definedName>
    <definedName name="DESPUESCORTE" localSheetId="5">#REF!</definedName>
    <definedName name="DESPUESCORTE" localSheetId="10">#REF!</definedName>
    <definedName name="DESPUESCORTE" localSheetId="8">#REF!</definedName>
    <definedName name="DESPUESCORTE" localSheetId="1">#REF!</definedName>
    <definedName name="DESPUESCORTE" localSheetId="3">#REF!</definedName>
    <definedName name="DESPUESCORTE" localSheetId="7">#REF!</definedName>
    <definedName name="DESPUESCORTE">#REF!</definedName>
    <definedName name="dexbccr" localSheetId="4">#REF!</definedName>
    <definedName name="dexbccr" localSheetId="5">#REF!</definedName>
    <definedName name="dexbccr" localSheetId="10">#REF!</definedName>
    <definedName name="dexbccr" localSheetId="8">#REF!</definedName>
    <definedName name="dexbccr" localSheetId="1">#REF!</definedName>
    <definedName name="dexbccr">#REF!</definedName>
    <definedName name="df" localSheetId="4">[5]!df</definedName>
    <definedName name="df" localSheetId="5">[5]!df</definedName>
    <definedName name="df" localSheetId="10">[5]!df</definedName>
    <definedName name="df" localSheetId="8">[5]!df</definedName>
    <definedName name="df" localSheetId="0">[5]!df</definedName>
    <definedName name="df" localSheetId="1">[5]!df</definedName>
    <definedName name="df">[5]!df</definedName>
    <definedName name="dfdf" localSheetId="8" hidden="1">'[90]Fax a enviar'!#REF!</definedName>
    <definedName name="dfdf" localSheetId="0" hidden="1">#REF!</definedName>
    <definedName name="dfdf" localSheetId="1" hidden="1">#REF!</definedName>
    <definedName name="dfdf" localSheetId="3" hidden="1">'[90]Fax a enviar'!#REF!</definedName>
    <definedName name="dfdf" localSheetId="7" hidden="1">'[90]Fax a enviar'!#REF!</definedName>
    <definedName name="dfdf" hidden="1">'[90]Fax a enviar'!#REF!</definedName>
    <definedName name="dfdfsd" localSheetId="8" hidden="1">'[95]Fax a enviar'!#REF!</definedName>
    <definedName name="dfdfsd" localSheetId="0" hidden="1">#REF!</definedName>
    <definedName name="dfdfsd" localSheetId="1" hidden="1">#REF!</definedName>
    <definedName name="dfdfsd" localSheetId="3" hidden="1">'[95]Fax a enviar'!#REF!</definedName>
    <definedName name="dfdfsd" localSheetId="7" hidden="1">'[95]Fax a enviar'!#REF!</definedName>
    <definedName name="dfdfsd" hidden="1">'[95]Fax a enviar'!#REF!</definedName>
    <definedName name="dfdgfdfd" localSheetId="8" hidden="1">'[96]Fax a enviar'!#REF!</definedName>
    <definedName name="dfdgfdfd" localSheetId="0" hidden="1">'[96]Fax a enviar'!#REF!</definedName>
    <definedName name="dfdgfdfd" localSheetId="1" hidden="1">'[96]Fax a enviar'!#REF!</definedName>
    <definedName name="dfdgfdfd" localSheetId="3" hidden="1">'[96]Fax a enviar'!#REF!</definedName>
    <definedName name="dfdgfdfd" localSheetId="7" hidden="1">'[96]Fax a enviar'!#REF!</definedName>
    <definedName name="dfdgfdfd" hidden="1">'[96]Fax a enviar'!#REF!</definedName>
    <definedName name="dfdgfdsfsd" localSheetId="4" hidden="1">#REF!</definedName>
    <definedName name="dfdgfdsfsd" localSheetId="5" hidden="1">#REF!</definedName>
    <definedName name="dfdgfdsfsd" localSheetId="10" hidden="1">#REF!</definedName>
    <definedName name="dfdgfdsfsd" localSheetId="8" hidden="1">#REF!</definedName>
    <definedName name="dfdgfdsfsd" localSheetId="0" hidden="1">#REF!</definedName>
    <definedName name="dfdgfdsfsd" localSheetId="1" hidden="1">#REF!</definedName>
    <definedName name="dfdgfdsfsd" localSheetId="3" hidden="1">#REF!</definedName>
    <definedName name="dfdgfdsfsd" localSheetId="7" hidden="1">#REF!</definedName>
    <definedName name="dfdgfdsfsd" hidden="1">#REF!</definedName>
    <definedName name="dfgd" localSheetId="4">#REF!</definedName>
    <definedName name="dfgd" localSheetId="5">#REF!</definedName>
    <definedName name="dfgd" localSheetId="10">#REF!</definedName>
    <definedName name="dfgd" localSheetId="8">#REF!</definedName>
    <definedName name="dfgd" localSheetId="0">#REF!</definedName>
    <definedName name="dfgd" localSheetId="1">#REF!</definedName>
    <definedName name="dfgd" localSheetId="3">#REF!</definedName>
    <definedName name="dfgd" localSheetId="7">#REF!</definedName>
    <definedName name="dfgd">#REF!</definedName>
    <definedName name="DG" localSheetId="4">#REF!</definedName>
    <definedName name="DG" localSheetId="5">#REF!</definedName>
    <definedName name="DG" localSheetId="10">#REF!</definedName>
    <definedName name="DG" localSheetId="8">#REF!</definedName>
    <definedName name="DG" localSheetId="1">#REF!</definedName>
    <definedName name="DG" localSheetId="3">#REF!</definedName>
    <definedName name="DG" localSheetId="7">#REF!</definedName>
    <definedName name="DG">#REF!</definedName>
    <definedName name="DG_S" localSheetId="4">#REF!</definedName>
    <definedName name="DG_S" localSheetId="5">#REF!</definedName>
    <definedName name="DG_S" localSheetId="10">#REF!</definedName>
    <definedName name="DG_S" localSheetId="8">#REF!</definedName>
    <definedName name="DG_S" localSheetId="1">#REF!</definedName>
    <definedName name="DG_S">#REF!</definedName>
    <definedName name="dgdgd" localSheetId="4" hidden="1">#REF!</definedName>
    <definedName name="dgdgd" localSheetId="5" hidden="1">#REF!</definedName>
    <definedName name="dgdgd" localSheetId="10" hidden="1">#REF!</definedName>
    <definedName name="dgdgd" localSheetId="8" hidden="1">#REF!</definedName>
    <definedName name="dgdgd" localSheetId="0" hidden="1">#REF!</definedName>
    <definedName name="dgdgd" localSheetId="1" hidden="1">#REF!</definedName>
    <definedName name="dgdgd" hidden="1">#REF!</definedName>
    <definedName name="DGImonth" localSheetId="4">#REF!</definedName>
    <definedName name="DGImonth" localSheetId="5">#REF!</definedName>
    <definedName name="DGImonth" localSheetId="10">#REF!</definedName>
    <definedName name="DGImonth" localSheetId="8">#REF!</definedName>
    <definedName name="DGImonth" localSheetId="1">#REF!</definedName>
    <definedName name="DGImonth">#REF!</definedName>
    <definedName name="DGproj">#N/A</definedName>
    <definedName name="DIARIO" localSheetId="4">#REF!</definedName>
    <definedName name="DIARIO" localSheetId="5">#REF!</definedName>
    <definedName name="DIARIO" localSheetId="10">#REF!</definedName>
    <definedName name="DIARIO" localSheetId="8">#REF!</definedName>
    <definedName name="DIARIO" localSheetId="0">#REF!</definedName>
    <definedName name="DIARIO" localSheetId="1">#REF!</definedName>
    <definedName name="DIARIO" localSheetId="3">#REF!</definedName>
    <definedName name="DIARIO" localSheetId="7">#REF!</definedName>
    <definedName name="DIARIO">#REF!</definedName>
    <definedName name="DIC._88" localSheetId="4">#REF!</definedName>
    <definedName name="DIC._88" localSheetId="5">#REF!</definedName>
    <definedName name="DIC._88" localSheetId="10">#REF!</definedName>
    <definedName name="DIC._88" localSheetId="8">#REF!</definedName>
    <definedName name="DIC._88" localSheetId="1">#REF!</definedName>
    <definedName name="DIC._88" localSheetId="3">#REF!</definedName>
    <definedName name="DIC._88" localSheetId="7">#REF!</definedName>
    <definedName name="DIC._88">#REF!</definedName>
    <definedName name="DIC._89" localSheetId="4">#REF!</definedName>
    <definedName name="DIC._89" localSheetId="5">#REF!</definedName>
    <definedName name="DIC._89" localSheetId="10">#REF!</definedName>
    <definedName name="DIC._89" localSheetId="8">#REF!</definedName>
    <definedName name="DIC._89" localSheetId="1">#REF!</definedName>
    <definedName name="DIC._89" localSheetId="3">#REF!</definedName>
    <definedName name="DIC._89" localSheetId="7">#REF!</definedName>
    <definedName name="DIC._89">#REF!</definedName>
    <definedName name="DIFCTO00" localSheetId="4">#REF!</definedName>
    <definedName name="DIFCTO00" localSheetId="5">#REF!</definedName>
    <definedName name="DIFCTO00" localSheetId="10">#REF!</definedName>
    <definedName name="DIFCTO00" localSheetId="8">#REF!</definedName>
    <definedName name="DIFCTO00" localSheetId="1">#REF!</definedName>
    <definedName name="DIFCTO00">#REF!</definedName>
    <definedName name="DIFCTO97" localSheetId="4">#REF!</definedName>
    <definedName name="DIFCTO97" localSheetId="5">#REF!</definedName>
    <definedName name="DIFCTO97" localSheetId="10">#REF!</definedName>
    <definedName name="DIFCTO97" localSheetId="8">#REF!</definedName>
    <definedName name="DIFCTO97" localSheetId="1">#REF!</definedName>
    <definedName name="DIFCTO97">#REF!</definedName>
    <definedName name="DIFCTO98" localSheetId="4">#REF!</definedName>
    <definedName name="DIFCTO98" localSheetId="5">#REF!</definedName>
    <definedName name="DIFCTO98" localSheetId="10">#REF!</definedName>
    <definedName name="DIFCTO98" localSheetId="8">#REF!</definedName>
    <definedName name="DIFCTO98" localSheetId="1">#REF!</definedName>
    <definedName name="DIFCTO98">#REF!</definedName>
    <definedName name="DIFCTO99" localSheetId="4">#REF!</definedName>
    <definedName name="DIFCTO99" localSheetId="5">#REF!</definedName>
    <definedName name="DIFCTO99" localSheetId="10">#REF!</definedName>
    <definedName name="DIFCTO99" localSheetId="8">#REF!</definedName>
    <definedName name="DIFCTO99" localSheetId="1">#REF!</definedName>
    <definedName name="DIFCTO99">#REF!</definedName>
    <definedName name="Diferencia" localSheetId="8">[97]A.11!#REF!</definedName>
    <definedName name="Diferencia">[97]A.11!#REF!</definedName>
    <definedName name="DISB" localSheetId="8">[57]Debt!#REF!</definedName>
    <definedName name="DISB">[57]Debt!#REF!</definedName>
    <definedName name="Discount_IDA">[98]NPV!$B$28</definedName>
    <definedName name="Discount_IDA1" localSheetId="4">#REF!</definedName>
    <definedName name="Discount_IDA1" localSheetId="5">#REF!</definedName>
    <definedName name="Discount_IDA1" localSheetId="10">#REF!</definedName>
    <definedName name="Discount_IDA1" localSheetId="8">#REF!</definedName>
    <definedName name="Discount_IDA1" localSheetId="0">#REF!</definedName>
    <definedName name="Discount_IDA1" localSheetId="1">#REF!</definedName>
    <definedName name="Discount_IDA1" localSheetId="3">#REF!</definedName>
    <definedName name="Discount_IDA1" localSheetId="7">#REF!</definedName>
    <definedName name="Discount_IDA1">#REF!</definedName>
    <definedName name="Discount_NC" localSheetId="8">[98]NPV!#REF!</definedName>
    <definedName name="Discount_NC" localSheetId="0">#REF!</definedName>
    <definedName name="Discount_NC" localSheetId="1">#REF!</definedName>
    <definedName name="Discount_NC" localSheetId="3">[98]NPV!#REF!</definedName>
    <definedName name="Discount_NC" localSheetId="7">[98]NPV!#REF!</definedName>
    <definedName name="Discount_NC">[98]NPV!#REF!</definedName>
    <definedName name="DiscountRate" localSheetId="4">#REF!</definedName>
    <definedName name="DiscountRate" localSheetId="5">#REF!</definedName>
    <definedName name="DiscountRate" localSheetId="10">#REF!</definedName>
    <definedName name="DiscountRate" localSheetId="8">#REF!</definedName>
    <definedName name="DiscountRate" localSheetId="0">#REF!</definedName>
    <definedName name="DiscountRate" localSheetId="1">#REF!</definedName>
    <definedName name="DiscountRate" localSheetId="3">#REF!</definedName>
    <definedName name="DiscountRate" localSheetId="7">#REF!</definedName>
    <definedName name="DiscountRate">#REF!</definedName>
    <definedName name="divi">[99]Base!$H$2816</definedName>
    <definedName name="DIVISOOR">[100]Sheet2!$A$46</definedName>
    <definedName name="DIVISOR" localSheetId="4">#REF!</definedName>
    <definedName name="DIVISOR" localSheetId="5">#REF!</definedName>
    <definedName name="DIVISOR" localSheetId="10">#REF!</definedName>
    <definedName name="DIVISOR" localSheetId="8">#REF!</definedName>
    <definedName name="DIVISOR" localSheetId="0">#REF!</definedName>
    <definedName name="DIVISOR" localSheetId="1">#REF!</definedName>
    <definedName name="DIVISOR" localSheetId="3">#REF!</definedName>
    <definedName name="DIVISOR" localSheetId="7">#REF!</definedName>
    <definedName name="DIVISOR">#REF!</definedName>
    <definedName name="DIVISOR1" localSheetId="4">#REF!</definedName>
    <definedName name="DIVISOR1" localSheetId="5">#REF!</definedName>
    <definedName name="DIVISOR1" localSheetId="10">#REF!</definedName>
    <definedName name="DIVISOR1" localSheetId="8">#REF!</definedName>
    <definedName name="DIVISOR1" localSheetId="0">#REF!</definedName>
    <definedName name="DIVISOR1" localSheetId="1">#REF!</definedName>
    <definedName name="DIVISOR1" localSheetId="3">#REF!</definedName>
    <definedName name="DIVISOR1" localSheetId="7">#REF!</definedName>
    <definedName name="DIVISOR1">#REF!</definedName>
    <definedName name="DKK" localSheetId="4">#REF!</definedName>
    <definedName name="DKK" localSheetId="5">#REF!</definedName>
    <definedName name="DKK" localSheetId="10">#REF!</definedName>
    <definedName name="DKK" localSheetId="8">#REF!</definedName>
    <definedName name="DKK" localSheetId="0">#REF!</definedName>
    <definedName name="DKK" localSheetId="1">#REF!</definedName>
    <definedName name="DKK" localSheetId="3">#REF!</definedName>
    <definedName name="DKK" localSheetId="7">#REF!</definedName>
    <definedName name="DKK">#REF!</definedName>
    <definedName name="DKR" localSheetId="4">#REF!</definedName>
    <definedName name="DKR" localSheetId="5">#REF!</definedName>
    <definedName name="DKR" localSheetId="10">#REF!</definedName>
    <definedName name="DKR" localSheetId="8">#REF!</definedName>
    <definedName name="DKR" localSheetId="0">#REF!</definedName>
    <definedName name="DKR" localSheetId="1">#REF!</definedName>
    <definedName name="DKR">#REF!</definedName>
    <definedName name="DM" localSheetId="4">#REF!</definedName>
    <definedName name="DM" localSheetId="5">#REF!</definedName>
    <definedName name="DM" localSheetId="10">#REF!</definedName>
    <definedName name="DM" localSheetId="8">#REF!</definedName>
    <definedName name="DM" localSheetId="0">#REF!</definedName>
    <definedName name="DM" localSheetId="1">#REF!</definedName>
    <definedName name="DM">#REF!</definedName>
    <definedName name="DM1A" localSheetId="4">#REF!</definedName>
    <definedName name="DM1A" localSheetId="5">#REF!</definedName>
    <definedName name="DM1A" localSheetId="10">#REF!</definedName>
    <definedName name="DM1A" localSheetId="8">#REF!</definedName>
    <definedName name="DM1A" localSheetId="0">#REF!</definedName>
    <definedName name="DM1A" localSheetId="1">#REF!</definedName>
    <definedName name="DM1A">#REF!</definedName>
    <definedName name="DMBYS">[84]RESULTADOS!$A$86:$IV$86</definedName>
    <definedName name="DMU" localSheetId="4">#REF!</definedName>
    <definedName name="DMU" localSheetId="5">#REF!</definedName>
    <definedName name="DMU" localSheetId="10">#REF!</definedName>
    <definedName name="DMU" localSheetId="8">#REF!</definedName>
    <definedName name="DMU" localSheetId="0">#REF!</definedName>
    <definedName name="DMU" localSheetId="1">#REF!</definedName>
    <definedName name="DMU" localSheetId="3">#REF!</definedName>
    <definedName name="DMU" localSheetId="7">#REF!</definedName>
    <definedName name="DMU">#REF!</definedName>
    <definedName name="DNP">[84]SUPUESTOS!A$18</definedName>
    <definedName name="DO" localSheetId="4">#REF!</definedName>
    <definedName name="DO" localSheetId="5">#REF!</definedName>
    <definedName name="DO" localSheetId="10">#REF!</definedName>
    <definedName name="DO" localSheetId="8">#REF!</definedName>
    <definedName name="DO" localSheetId="0">#REF!</definedName>
    <definedName name="DO" localSheetId="1">#REF!</definedName>
    <definedName name="DO" localSheetId="3">#REF!</definedName>
    <definedName name="DO" localSheetId="7">#REF!</definedName>
    <definedName name="DO">#REF!</definedName>
    <definedName name="DOMI">#N/A</definedName>
    <definedName name="DOMINIO2">#N/A</definedName>
    <definedName name="DPOB">[84]SUPUESTOS!A$7</definedName>
    <definedName name="Dproj">#N/A</definedName>
    <definedName name="DR" localSheetId="4">#REF!</definedName>
    <definedName name="DR" localSheetId="5">#REF!</definedName>
    <definedName name="DR" localSheetId="10">#REF!</definedName>
    <definedName name="DR" localSheetId="8">#REF!</definedName>
    <definedName name="DR" localSheetId="0">#REF!</definedName>
    <definedName name="DR" localSheetId="1">#REF!</definedName>
    <definedName name="DR" localSheetId="3">#REF!</definedName>
    <definedName name="DR" localSheetId="7">#REF!</definedName>
    <definedName name="DR">#REF!</definedName>
    <definedName name="DR1A" localSheetId="4">#REF!</definedName>
    <definedName name="DR1A" localSheetId="5">#REF!</definedName>
    <definedName name="DR1A" localSheetId="10">#REF!</definedName>
    <definedName name="DR1A" localSheetId="8">#REF!</definedName>
    <definedName name="DR1A" localSheetId="0">#REF!</definedName>
    <definedName name="DR1A" localSheetId="1">#REF!</definedName>
    <definedName name="DR1A" localSheetId="3">#REF!</definedName>
    <definedName name="DR1A" localSheetId="7">#REF!</definedName>
    <definedName name="DR1A">#REF!</definedName>
    <definedName name="drd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FP">'[84]SMONET-FINANC'!$A$99:$IV$99</definedName>
    <definedName name="ds" localSheetId="8" hidden="1">'[90]Fax a enviar'!#REF!</definedName>
    <definedName name="ds" localSheetId="0" hidden="1">'[90]Fax a enviar'!#REF!</definedName>
    <definedName name="ds" localSheetId="1" hidden="1">'[90]Fax a enviar'!#REF!</definedName>
    <definedName name="ds" localSheetId="3" hidden="1">'[90]Fax a enviar'!#REF!</definedName>
    <definedName name="ds" localSheetId="7" hidden="1">'[90]Fax a enviar'!#REF!</definedName>
    <definedName name="ds" hidden="1">'[90]Fax a enviar'!#REF!</definedName>
    <definedName name="DSA_Assumptions" localSheetId="4">#REF!</definedName>
    <definedName name="DSA_Assumptions" localSheetId="5">#REF!</definedName>
    <definedName name="DSA_Assumptions" localSheetId="10">#REF!</definedName>
    <definedName name="DSA_Assumptions" localSheetId="8">#REF!</definedName>
    <definedName name="DSA_Assumptions" localSheetId="0">#REF!</definedName>
    <definedName name="DSA_Assumptions" localSheetId="1">#REF!</definedName>
    <definedName name="DSA_Assumptions" localSheetId="3">#REF!</definedName>
    <definedName name="DSA_Assumptions" localSheetId="7">#REF!</definedName>
    <definedName name="DSA_Assumptions">#REF!</definedName>
    <definedName name="dsaout" localSheetId="4">#REF!</definedName>
    <definedName name="dsaout" localSheetId="5">#REF!</definedName>
    <definedName name="dsaout" localSheetId="10">#REF!</definedName>
    <definedName name="dsaout" localSheetId="8">#REF!</definedName>
    <definedName name="dsaout" localSheetId="1">#REF!</definedName>
    <definedName name="dsaout" localSheetId="3">#REF!</definedName>
    <definedName name="dsaout" localSheetId="7">#REF!</definedName>
    <definedName name="dsaout">#REF!</definedName>
    <definedName name="DSD">#N/A</definedName>
    <definedName name="DSD_S">#N/A</definedName>
    <definedName name="DSDB">#N/A</definedName>
    <definedName name="DSDG">#N/A</definedName>
    <definedName name="dsds" localSheetId="8" hidden="1">'[90]Fax a enviar'!#REF!</definedName>
    <definedName name="dsds" localSheetId="0" hidden="1">#REF!</definedName>
    <definedName name="dsds" localSheetId="1" hidden="1">#REF!</definedName>
    <definedName name="dsds" localSheetId="3" hidden="1">'[90]Fax a enviar'!#REF!</definedName>
    <definedName name="dsds" localSheetId="7" hidden="1">'[90]Fax a enviar'!#REF!</definedName>
    <definedName name="dsds" hidden="1">'[90]Fax a enviar'!#REF!</definedName>
    <definedName name="DSI" localSheetId="4">#REF!</definedName>
    <definedName name="DSI" localSheetId="5">#REF!</definedName>
    <definedName name="DSI" localSheetId="10">#REF!</definedName>
    <definedName name="DSI" localSheetId="8">#REF!</definedName>
    <definedName name="DSI" localSheetId="0">#REF!</definedName>
    <definedName name="DSI" localSheetId="1">#REF!</definedName>
    <definedName name="DSI" localSheetId="3">#REF!</definedName>
    <definedName name="DSI" localSheetId="7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4">#REF!</definedName>
    <definedName name="DSP" localSheetId="5">#REF!</definedName>
    <definedName name="DSP" localSheetId="10">#REF!</definedName>
    <definedName name="DSP" localSheetId="8">#REF!</definedName>
    <definedName name="DSP" localSheetId="0">#REF!</definedName>
    <definedName name="DSP" localSheetId="1">#REF!</definedName>
    <definedName name="DSP" localSheetId="3">#REF!</definedName>
    <definedName name="DSP" localSheetId="7">#REF!</definedName>
    <definedName name="DSP">#REF!</definedName>
    <definedName name="DSPBproj">#N/A</definedName>
    <definedName name="DSPG" localSheetId="4">#REF!</definedName>
    <definedName name="DSPG" localSheetId="5">#REF!</definedName>
    <definedName name="DSPG" localSheetId="10">#REF!</definedName>
    <definedName name="DSPG" localSheetId="8">#REF!</definedName>
    <definedName name="DSPG" localSheetId="0">#REF!</definedName>
    <definedName name="DSPG" localSheetId="1">#REF!</definedName>
    <definedName name="DSPG" localSheetId="3">#REF!</definedName>
    <definedName name="DSPG" localSheetId="7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TS" localSheetId="4">#REF!</definedName>
    <definedName name="DTS" localSheetId="5">#REF!</definedName>
    <definedName name="DTS" localSheetId="10">#REF!</definedName>
    <definedName name="DTS" localSheetId="8">#REF!</definedName>
    <definedName name="DTS" localSheetId="0">#REF!</definedName>
    <definedName name="DTS" localSheetId="1">#REF!</definedName>
    <definedName name="DTS" localSheetId="3">#REF!</definedName>
    <definedName name="DTS" localSheetId="7">#REF!</definedName>
    <definedName name="DTS">#REF!</definedName>
    <definedName name="dummy" localSheetId="4">#REF!</definedName>
    <definedName name="dummy" localSheetId="5">#REF!</definedName>
    <definedName name="dummy" localSheetId="10">#REF!</definedName>
    <definedName name="dummy" localSheetId="8">#REF!</definedName>
    <definedName name="dummy" localSheetId="1">#REF!</definedName>
    <definedName name="dummy" localSheetId="3">#REF!</definedName>
    <definedName name="dummy" localSheetId="7">#REF!</definedName>
    <definedName name="dummy">#REF!</definedName>
    <definedName name="DXBYS">[84]RESULTADOS!$A$82:$IV$82</definedName>
    <definedName name="DY" localSheetId="4">#REF!</definedName>
    <definedName name="DY" localSheetId="5">#REF!</definedName>
    <definedName name="DY" localSheetId="10">#REF!</definedName>
    <definedName name="DY" localSheetId="8">#REF!</definedName>
    <definedName name="DY" localSheetId="0">#REF!</definedName>
    <definedName name="DY" localSheetId="1">#REF!</definedName>
    <definedName name="DY" localSheetId="3">#REF!</definedName>
    <definedName name="DY" localSheetId="7">#REF!</definedName>
    <definedName name="DY">#REF!</definedName>
    <definedName name="DY1A" localSheetId="4">#REF!</definedName>
    <definedName name="DY1A" localSheetId="5">#REF!</definedName>
    <definedName name="DY1A" localSheetId="10">#REF!</definedName>
    <definedName name="DY1A" localSheetId="8">#REF!</definedName>
    <definedName name="DY1A" localSheetId="0">#REF!</definedName>
    <definedName name="DY1A" localSheetId="1">#REF!</definedName>
    <definedName name="DY1A" localSheetId="3">#REF!</definedName>
    <definedName name="DY1A" localSheetId="7">#REF!</definedName>
    <definedName name="DY1A">#REF!</definedName>
    <definedName name="E" localSheetId="4">#REF!</definedName>
    <definedName name="E" localSheetId="5">#REF!</definedName>
    <definedName name="E" localSheetId="10">#REF!</definedName>
    <definedName name="E" localSheetId="8">#REF!</definedName>
    <definedName name="E" localSheetId="0">#REF!</definedName>
    <definedName name="E" localSheetId="1">#REF!</definedName>
    <definedName name="E" localSheetId="3">#REF!</definedName>
    <definedName name="E" localSheetId="7">#REF!</definedName>
    <definedName name="E">#REF!</definedName>
    <definedName name="EBRD" localSheetId="4">#REF!</definedName>
    <definedName name="EBRD" localSheetId="5">#REF!</definedName>
    <definedName name="EBRD" localSheetId="10">#REF!</definedName>
    <definedName name="EBRD" localSheetId="8">#REF!</definedName>
    <definedName name="EBRD" localSheetId="1">#REF!</definedName>
    <definedName name="EBRD">#REF!</definedName>
    <definedName name="Ecowas" localSheetId="8">[70]terms!#REF!</definedName>
    <definedName name="Ecowas">[70]terms!#REF!</definedName>
    <definedName name="ECU" localSheetId="4">#REF!</definedName>
    <definedName name="ECU" localSheetId="5">#REF!</definedName>
    <definedName name="ECU" localSheetId="10">#REF!</definedName>
    <definedName name="ECU" localSheetId="8">#REF!</definedName>
    <definedName name="ECU" localSheetId="0">#REF!</definedName>
    <definedName name="ECU" localSheetId="1">#REF!</definedName>
    <definedName name="ECU" localSheetId="3">#REF!</definedName>
    <definedName name="ECU" localSheetId="7">#REF!</definedName>
    <definedName name="ECU">#REF!</definedName>
    <definedName name="EDNA">#N/A</definedName>
    <definedName name="EDNA_B" localSheetId="8">[91]Q6!#REF!</definedName>
    <definedName name="EDNA_B" localSheetId="0">[91]Q6!#REF!</definedName>
    <definedName name="EDNA_B" localSheetId="1">[91]Q6!#REF!</definedName>
    <definedName name="EDNA_B" localSheetId="7">[91]Q6!#REF!</definedName>
    <definedName name="EDNA_B">[91]Q6!#REF!</definedName>
    <definedName name="EDNA_D" localSheetId="0">[91]Q7!#REF!</definedName>
    <definedName name="EDNA_D" localSheetId="1">[91]Q7!#REF!</definedName>
    <definedName name="EDNA_D">[91]Q7!#REF!</definedName>
    <definedName name="EDNA_T">[91]Q5!#REF!</definedName>
    <definedName name="EDNE">[91]Q7!#REF!</definedName>
    <definedName name="edr" localSheetId="13" hidden="1">{"Riqfin97",#N/A,FALSE,"Tran";"Riqfinpro",#N/A,FALSE,"Tran"}</definedName>
    <definedName name="edr" localSheetId="14" hidden="1">{"Riqfin97",#N/A,FALSE,"Tran";"Riqfinpro",#N/A,FALSE,"Tran"}</definedName>
    <definedName name="edr" localSheetId="15" hidden="1">{"Riqfin97",#N/A,FALSE,"Tran";"Riqfinpro",#N/A,FALSE,"Tran"}</definedName>
    <definedName name="edr" localSheetId="16" hidden="1">{"Riqfin97",#N/A,FALSE,"Tran";"Riqfinpro",#N/A,FALSE,"Tran"}</definedName>
    <definedName name="edr" localSheetId="2" hidden="1">{"Riqfin97",#N/A,FALSE,"Tran";"Riqfinpro",#N/A,FALSE,"Tran"}</definedName>
    <definedName name="edr" localSheetId="4" hidden="1">{"Riqfin97",#N/A,FALSE,"Tran";"Riqfinpro",#N/A,FALSE,"Tran"}</definedName>
    <definedName name="edr" localSheetId="5" hidden="1">{"Riqfin97",#N/A,FALSE,"Tran";"Riqfinpro",#N/A,FALSE,"Tran"}</definedName>
    <definedName name="edr" localSheetId="9" hidden="1">{"Riqfin97",#N/A,FALSE,"Tran";"Riqfinpro",#N/A,FALSE,"Tran"}</definedName>
    <definedName name="edr" localSheetId="10" hidden="1">{"Riqfin97",#N/A,FALSE,"Tran";"Riqfinpro",#N/A,FALSE,"Tran"}</definedName>
    <definedName name="edr" localSheetId="8" hidden="1">{"Riqfin97",#N/A,FALSE,"Tran";"Riqfinpro",#N/A,FALSE,"Tran"}</definedName>
    <definedName name="edr" localSheetId="0" hidden="1">{"Riqfin97",#N/A,FALSE,"Tran";"Riqfinpro",#N/A,FALSE,"Tran"}</definedName>
    <definedName name="edr" localSheetId="1" hidden="1">{"Riqfin97",#N/A,FALSE,"Tran";"Riqfinpro",#N/A,FALSE,"Tran"}</definedName>
    <definedName name="edr" localSheetId="3" hidden="1">{"Riqfin97",#N/A,FALSE,"Tran";"Riqfinpro",#N/A,FALSE,"Tran"}</definedName>
    <definedName name="edr" localSheetId="7" hidden="1">{"Riqfin97",#N/A,FALSE,"Tran";"Riqfinpro",#N/A,FALSE,"Tran"}</definedName>
    <definedName name="edr" localSheetId="12" hidden="1">{"Riqfin97",#N/A,FALSE,"Tran";"Riqfinpro",#N/A,FALSE,"Tran"}</definedName>
    <definedName name="edr" hidden="1">{"Riqfin97",#N/A,FALSE,"Tran";"Riqfinpro",#N/A,FALSE,"Tran"}</definedName>
    <definedName name="ee" localSheetId="13" hidden="1">{"Tab1",#N/A,FALSE,"P";"Tab2",#N/A,FALSE,"P"}</definedName>
    <definedName name="ee" localSheetId="14" hidden="1">{"Tab1",#N/A,FALSE,"P";"Tab2",#N/A,FALSE,"P"}</definedName>
    <definedName name="ee" localSheetId="15" hidden="1">{"Tab1",#N/A,FALSE,"P";"Tab2",#N/A,FALSE,"P"}</definedName>
    <definedName name="ee" localSheetId="16" hidden="1">{"Tab1",#N/A,FALSE,"P";"Tab2",#N/A,FALSE,"P"}</definedName>
    <definedName name="ee" localSheetId="2" hidden="1">{"Tab1",#N/A,FALSE,"P";"Tab2",#N/A,FALSE,"P"}</definedName>
    <definedName name="ee" localSheetId="4" hidden="1">{"Tab1",#N/A,FALSE,"P";"Tab2",#N/A,FALSE,"P"}</definedName>
    <definedName name="ee" localSheetId="5" hidden="1">{"Tab1",#N/A,FALSE,"P";"Tab2",#N/A,FALSE,"P"}</definedName>
    <definedName name="ee" localSheetId="9" hidden="1">{"Tab1",#N/A,FALSE,"P";"Tab2",#N/A,FALSE,"P"}</definedName>
    <definedName name="ee" localSheetId="10" hidden="1">{"Tab1",#N/A,FALSE,"P";"Tab2",#N/A,FALSE,"P"}</definedName>
    <definedName name="ee" localSheetId="8" hidden="1">{"Tab1",#N/A,FALSE,"P";"Tab2",#N/A,FALSE,"P"}</definedName>
    <definedName name="ee" localSheetId="0" hidden="1">{"Tab1",#N/A,FALSE,"P";"Tab2",#N/A,FALSE,"P"}</definedName>
    <definedName name="ee" localSheetId="1" hidden="1">{"Tab1",#N/A,FALSE,"P";"Tab2",#N/A,FALSE,"P"}</definedName>
    <definedName name="ee" localSheetId="3" hidden="1">{"Tab1",#N/A,FALSE,"P";"Tab2",#N/A,FALSE,"P"}</definedName>
    <definedName name="ee" localSheetId="7" hidden="1">{"Tab1",#N/A,FALSE,"P";"Tab2",#N/A,FALSE,"P"}</definedName>
    <definedName name="ee" localSheetId="12" hidden="1">{"Tab1",#N/A,FALSE,"P";"Tab2",#N/A,FALSE,"P"}</definedName>
    <definedName name="ee" hidden="1">{"Tab1",#N/A,FALSE,"P";"Tab2",#N/A,FALSE,"P"}</definedName>
    <definedName name="EE_Table_02.___Selected_National_Accounts_Aggregates" localSheetId="4">#REF!</definedName>
    <definedName name="EE_Table_02.___Selected_National_Accounts_Aggregates" localSheetId="5">#REF!</definedName>
    <definedName name="EE_Table_02.___Selected_National_Accounts_Aggregates" localSheetId="10">#REF!</definedName>
    <definedName name="EE_Table_02.___Selected_National_Accounts_Aggregates" localSheetId="8">#REF!</definedName>
    <definedName name="EE_Table_02.___Selected_National_Accounts_Aggregates" localSheetId="0">#REF!</definedName>
    <definedName name="EE_Table_02.___Selected_National_Accounts_Aggregates" localSheetId="1">#REF!</definedName>
    <definedName name="EE_Table_02.___Selected_National_Accounts_Aggregates" localSheetId="3">#REF!</definedName>
    <definedName name="EE_Table_02.___Selected_National_Accounts_Aggregates" localSheetId="7">#REF!</definedName>
    <definedName name="EE_Table_02.___Selected_National_Accounts_Aggregates">#REF!</definedName>
    <definedName name="EE_Table_03.___Expenditure_and_Savings" localSheetId="4">#REF!</definedName>
    <definedName name="EE_Table_03.___Expenditure_and_Savings" localSheetId="5">#REF!</definedName>
    <definedName name="EE_Table_03.___Expenditure_and_Savings" localSheetId="10">#REF!</definedName>
    <definedName name="EE_Table_03.___Expenditure_and_Savings" localSheetId="8">#REF!</definedName>
    <definedName name="EE_Table_03.___Expenditure_and_Savings" localSheetId="1">#REF!</definedName>
    <definedName name="EE_Table_03.___Expenditure_and_Savings" localSheetId="3">#REF!</definedName>
    <definedName name="EE_Table_03.___Expenditure_and_Savings" localSheetId="7">#REF!</definedName>
    <definedName name="EE_Table_03.___Expenditure_and_Savings">#REF!</definedName>
    <definedName name="EE_Table_04.___Consumer_Price_Indices____1" localSheetId="4">#REF!</definedName>
    <definedName name="EE_Table_04.___Consumer_Price_Indices____1" localSheetId="5">#REF!</definedName>
    <definedName name="EE_Table_04.___Consumer_Price_Indices____1" localSheetId="10">#REF!</definedName>
    <definedName name="EE_Table_04.___Consumer_Price_Indices____1" localSheetId="8">#REF!</definedName>
    <definedName name="EE_Table_04.___Consumer_Price_Indices____1" localSheetId="1">#REF!</definedName>
    <definedName name="EE_Table_04.___Consumer_Price_Indices____1" localSheetId="3">#REF!</definedName>
    <definedName name="EE_Table_04.___Consumer_Price_Indices____1" localSheetId="7">#REF!</definedName>
    <definedName name="EE_Table_04.___Consumer_Price_Indices____1">#REF!</definedName>
    <definedName name="EE_Table_16.__National_Accounts_at_Current_Prices" localSheetId="4">#REF!</definedName>
    <definedName name="EE_Table_16.__National_Accounts_at_Current_Prices" localSheetId="5">#REF!</definedName>
    <definedName name="EE_Table_16.__National_Accounts_at_Current_Prices" localSheetId="10">#REF!</definedName>
    <definedName name="EE_Table_16.__National_Accounts_at_Current_Prices" localSheetId="8">#REF!</definedName>
    <definedName name="EE_Table_16.__National_Accounts_at_Current_Prices" localSheetId="1">#REF!</definedName>
    <definedName name="EE_Table_16.__National_Accounts_at_Current_Prices">#REF!</definedName>
    <definedName name="EE_Table_17___Real_Gross_Domestic_Expenditure" localSheetId="4">#REF!</definedName>
    <definedName name="EE_Table_17___Real_Gross_Domestic_Expenditure" localSheetId="5">#REF!</definedName>
    <definedName name="EE_Table_17___Real_Gross_Domestic_Expenditure" localSheetId="10">#REF!</definedName>
    <definedName name="EE_Table_17___Real_Gross_Domestic_Expenditure" localSheetId="8">#REF!</definedName>
    <definedName name="EE_Table_17___Real_Gross_Domestic_Expenditure" localSheetId="1">#REF!</definedName>
    <definedName name="EE_Table_17___Real_Gross_Domestic_Expenditure">#REF!</definedName>
    <definedName name="EE_Table_18.__Real_Gross_Domestic_Product_by_Sector" localSheetId="4">#REF!</definedName>
    <definedName name="EE_Table_18.__Real_Gross_Domestic_Product_by_Sector" localSheetId="5">#REF!</definedName>
    <definedName name="EE_Table_18.__Real_Gross_Domestic_Product_by_Sector" localSheetId="10">#REF!</definedName>
    <definedName name="EE_Table_18.__Real_Gross_Domestic_Product_by_Sector" localSheetId="8">#REF!</definedName>
    <definedName name="EE_Table_18.__Real_Gross_Domestic_Product_by_Sector" localSheetId="1">#REF!</definedName>
    <definedName name="EE_Table_18.__Real_Gross_Domestic_Product_by_Sector">#REF!</definedName>
    <definedName name="EE_Table_19.__Gross_Domestic_Investment" localSheetId="4">#REF!</definedName>
    <definedName name="EE_Table_19.__Gross_Domestic_Investment" localSheetId="5">#REF!</definedName>
    <definedName name="EE_Table_19.__Gross_Domestic_Investment" localSheetId="10">#REF!</definedName>
    <definedName name="EE_Table_19.__Gross_Domestic_Investment" localSheetId="8">#REF!</definedName>
    <definedName name="EE_Table_19.__Gross_Domestic_Investment" localSheetId="1">#REF!</definedName>
    <definedName name="EE_Table_19.__Gross_Domestic_Investment">#REF!</definedName>
    <definedName name="EE_Table_20.__Selected_Agricultural_Sector_Statistics" localSheetId="4">#REF!</definedName>
    <definedName name="EE_Table_20.__Selected_Agricultural_Sector_Statistics" localSheetId="5">#REF!</definedName>
    <definedName name="EE_Table_20.__Selected_Agricultural_Sector_Statistics" localSheetId="10">#REF!</definedName>
    <definedName name="EE_Table_20.__Selected_Agricultural_Sector_Statistics" localSheetId="8">#REF!</definedName>
    <definedName name="EE_Table_20.__Selected_Agricultural_Sector_Statistics" localSheetId="1">#REF!</definedName>
    <definedName name="EE_Table_20.__Selected_Agricultural_Sector_Statistics">#REF!</definedName>
    <definedName name="EE_Table_20.5__Ag_Sector_Statistics__concluded" localSheetId="4">#REF!</definedName>
    <definedName name="EE_Table_20.5__Ag_Sector_Statistics__concluded" localSheetId="5">#REF!</definedName>
    <definedName name="EE_Table_20.5__Ag_Sector_Statistics__concluded" localSheetId="10">#REF!</definedName>
    <definedName name="EE_Table_20.5__Ag_Sector_Statistics__concluded" localSheetId="8">#REF!</definedName>
    <definedName name="EE_Table_20.5__Ag_Sector_Statistics__concluded" localSheetId="1">#REF!</definedName>
    <definedName name="EE_Table_20.5__Ag_Sector_Statistics__concluded">#REF!</definedName>
    <definedName name="EE_Table_21.__Manufacturing_Production" localSheetId="4">#REF!</definedName>
    <definedName name="EE_Table_21.__Manufacturing_Production" localSheetId="5">#REF!</definedName>
    <definedName name="EE_Table_21.__Manufacturing_Production" localSheetId="10">#REF!</definedName>
    <definedName name="EE_Table_21.__Manufacturing_Production" localSheetId="8">#REF!</definedName>
    <definedName name="EE_Table_21.__Manufacturing_Production" localSheetId="1">#REF!</definedName>
    <definedName name="EE_Table_21.__Manufacturing_Production">#REF!</definedName>
    <definedName name="EE_Table_22.__Production_Exports_and_Imports_of_Petroleum" localSheetId="4">#REF!</definedName>
    <definedName name="EE_Table_22.__Production_Exports_and_Imports_of_Petroleum" localSheetId="5">#REF!</definedName>
    <definedName name="EE_Table_22.__Production_Exports_and_Imports_of_Petroleum" localSheetId="10">#REF!</definedName>
    <definedName name="EE_Table_22.__Production_Exports_and_Imports_of_Petroleum" localSheetId="8">#REF!</definedName>
    <definedName name="EE_Table_22.__Production_Exports_and_Imports_of_Petroleum" localSheetId="1">#REF!</definedName>
    <definedName name="EE_Table_22.__Production_Exports_and_Imports_of_Petroleum">#REF!</definedName>
    <definedName name="EE_Table_23.__Retail_Prices_for_Petroleum_Products" localSheetId="4">#REF!</definedName>
    <definedName name="EE_Table_23.__Retail_Prices_for_Petroleum_Products" localSheetId="5">#REF!</definedName>
    <definedName name="EE_Table_23.__Retail_Prices_for_Petroleum_Products" localSheetId="10">#REF!</definedName>
    <definedName name="EE_Table_23.__Retail_Prices_for_Petroleum_Products" localSheetId="8">#REF!</definedName>
    <definedName name="EE_Table_23.__Retail_Prices_for_Petroleum_Products" localSheetId="1">#REF!</definedName>
    <definedName name="EE_Table_23.__Retail_Prices_for_Petroleum_Products">#REF!</definedName>
    <definedName name="EE_Table_24.__Consumption_of_Petroleum_and_Derivatives" localSheetId="4">#REF!</definedName>
    <definedName name="EE_Table_24.__Consumption_of_Petroleum_and_Derivatives" localSheetId="5">#REF!</definedName>
    <definedName name="EE_Table_24.__Consumption_of_Petroleum_and_Derivatives" localSheetId="10">#REF!</definedName>
    <definedName name="EE_Table_24.__Consumption_of_Petroleum_and_Derivatives" localSheetId="8">#REF!</definedName>
    <definedName name="EE_Table_24.__Consumption_of_Petroleum_and_Derivatives" localSheetId="1">#REF!</definedName>
    <definedName name="EE_Table_24.__Consumption_of_Petroleum_and_Derivatives">#REF!</definedName>
    <definedName name="EE_Table_25.__Production_and_Distribution_Electricity" localSheetId="4">#REF!</definedName>
    <definedName name="EE_Table_25.__Production_and_Distribution_Electricity" localSheetId="5">#REF!</definedName>
    <definedName name="EE_Table_25.__Production_and_Distribution_Electricity" localSheetId="10">#REF!</definedName>
    <definedName name="EE_Table_25.__Production_and_Distribution_Electricity" localSheetId="8">#REF!</definedName>
    <definedName name="EE_Table_25.__Production_and_Distribution_Electricity" localSheetId="1">#REF!</definedName>
    <definedName name="EE_Table_25.__Production_and_Distribution_Electricity">#REF!</definedName>
    <definedName name="EE_Table_26.__Average_Price_of_Electricity" localSheetId="4">#REF!</definedName>
    <definedName name="EE_Table_26.__Average_Price_of_Electricity" localSheetId="5">#REF!</definedName>
    <definedName name="EE_Table_26.__Average_Price_of_Electricity" localSheetId="10">#REF!</definedName>
    <definedName name="EE_Table_26.__Average_Price_of_Electricity" localSheetId="8">#REF!</definedName>
    <definedName name="EE_Table_26.__Average_Price_of_Electricity" localSheetId="1">#REF!</definedName>
    <definedName name="EE_Table_26.__Average_Price_of_Electricity">#REF!</definedName>
    <definedName name="EE_Table_27.__Guatemala___Consumer_Price_Indices__1" localSheetId="4">#REF!</definedName>
    <definedName name="EE_Table_27.__Guatemala___Consumer_Price_Indices__1" localSheetId="5">#REF!</definedName>
    <definedName name="EE_Table_27.__Guatemala___Consumer_Price_Indices__1" localSheetId="10">#REF!</definedName>
    <definedName name="EE_Table_27.__Guatemala___Consumer_Price_Indices__1" localSheetId="8">#REF!</definedName>
    <definedName name="EE_Table_27.__Guatemala___Consumer_Price_Indices__1" localSheetId="1">#REF!</definedName>
    <definedName name="EE_Table_27.__Guatemala___Consumer_Price_Indices__1">#REF!</definedName>
    <definedName name="EE_Table_28._Guatemala___Selected_Wage_Indicators_1" localSheetId="4">#REF!</definedName>
    <definedName name="EE_Table_28._Guatemala___Selected_Wage_Indicators_1" localSheetId="5">#REF!</definedName>
    <definedName name="EE_Table_28._Guatemala___Selected_Wage_Indicators_1" localSheetId="10">#REF!</definedName>
    <definedName name="EE_Table_28._Guatemala___Selected_Wage_Indicators_1" localSheetId="8">#REF!</definedName>
    <definedName name="EE_Table_28._Guatemala___Selected_Wage_Indicators_1" localSheetId="1">#REF!</definedName>
    <definedName name="EE_Table_28._Guatemala___Selected_Wage_Indicators_1">#REF!</definedName>
    <definedName name="EE_Table_29.__Minimum_Monthly_Wages_by_Economic_Activity" localSheetId="4">#REF!</definedName>
    <definedName name="EE_Table_29.__Minimum_Monthly_Wages_by_Economic_Activity" localSheetId="5">#REF!</definedName>
    <definedName name="EE_Table_29.__Minimum_Monthly_Wages_by_Economic_Activity" localSheetId="10">#REF!</definedName>
    <definedName name="EE_Table_29.__Minimum_Monthly_Wages_by_Economic_Activity" localSheetId="8">#REF!</definedName>
    <definedName name="EE_Table_29.__Minimum_Monthly_Wages_by_Economic_Activity" localSheetId="1">#REF!</definedName>
    <definedName name="EE_Table_29.__Minimum_Monthly_Wages_by_Economic_Activity">#REF!</definedName>
    <definedName name="EE_Table_30._Guatemala___Selected_Employment_and_Labor_Productivity_Indicators" localSheetId="4">#REF!</definedName>
    <definedName name="EE_Table_30._Guatemala___Selected_Employment_and_Labor_Productivity_Indicators" localSheetId="5">#REF!</definedName>
    <definedName name="EE_Table_30._Guatemala___Selected_Employment_and_Labor_Productivity_Indicators" localSheetId="10">#REF!</definedName>
    <definedName name="EE_Table_30._Guatemala___Selected_Employment_and_Labor_Productivity_Indicators" localSheetId="8">#REF!</definedName>
    <definedName name="EE_Table_30._Guatemala___Selected_Employment_and_Labor_Productivity_Indicators" localSheetId="1">#REF!</definedName>
    <definedName name="EE_Table_30._Guatemala___Selected_Employment_and_Labor_Productivity_Indicators">#REF!</definedName>
    <definedName name="EE_Table_31._Wage_and_Employment_Indicators_1" localSheetId="4">#REF!</definedName>
    <definedName name="EE_Table_31._Wage_and_Employment_Indicators_1" localSheetId="5">#REF!</definedName>
    <definedName name="EE_Table_31._Wage_and_Employment_Indicators_1" localSheetId="10">#REF!</definedName>
    <definedName name="EE_Table_31._Wage_and_Employment_Indicators_1" localSheetId="8">#REF!</definedName>
    <definedName name="EE_Table_31._Wage_and_Employment_Indicators_1" localSheetId="1">#REF!</definedName>
    <definedName name="EE_Table_31._Wage_and_Employment_Indicators_1">#REF!</definedName>
    <definedName name="EE_Table_32_ULC_PROD_indicators" localSheetId="4">#REF!</definedName>
    <definedName name="EE_Table_32_ULC_PROD_indicators" localSheetId="5">#REF!</definedName>
    <definedName name="EE_Table_32_ULC_PROD_indicators" localSheetId="10">#REF!</definedName>
    <definedName name="EE_Table_32_ULC_PROD_indicators" localSheetId="8">#REF!</definedName>
    <definedName name="EE_Table_32_ULC_PROD_indicators" localSheetId="1">#REF!</definedName>
    <definedName name="EE_Table_32_ULC_PROD_indicators">#REF!</definedName>
    <definedName name="EE_Table_33_Indicators_of_Competitiveness" localSheetId="4">#REF!</definedName>
    <definedName name="EE_Table_33_Indicators_of_Competitiveness" localSheetId="5">#REF!</definedName>
    <definedName name="EE_Table_33_Indicators_of_Competitiveness" localSheetId="10">#REF!</definedName>
    <definedName name="EE_Table_33_Indicators_of_Competitiveness" localSheetId="8">#REF!</definedName>
    <definedName name="EE_Table_33_Indicators_of_Competitiveness" localSheetId="1">#REF!</definedName>
    <definedName name="EE_Table_33_Indicators_of_Competitiveness">#REF!</definedName>
    <definedName name="eee" localSheetId="13" hidden="1">{"Tab1",#N/A,FALSE,"P";"Tab2",#N/A,FALSE,"P"}</definedName>
    <definedName name="eee" localSheetId="14" hidden="1">{"Tab1",#N/A,FALSE,"P";"Tab2",#N/A,FALSE,"P"}</definedName>
    <definedName name="eee" localSheetId="15" hidden="1">{"Tab1",#N/A,FALSE,"P";"Tab2",#N/A,FALSE,"P"}</definedName>
    <definedName name="eee" localSheetId="16" hidden="1">{"Tab1",#N/A,FALSE,"P";"Tab2",#N/A,FALSE,"P"}</definedName>
    <definedName name="eee" localSheetId="2" hidden="1">{"Tab1",#N/A,FALSE,"P";"Tab2",#N/A,FALSE,"P"}</definedName>
    <definedName name="eee" localSheetId="4" hidden="1">{"Tab1",#N/A,FALSE,"P";"Tab2",#N/A,FALSE,"P"}</definedName>
    <definedName name="eee" localSheetId="5" hidden="1">{"Tab1",#N/A,FALSE,"P";"Tab2",#N/A,FALSE,"P"}</definedName>
    <definedName name="eee" localSheetId="9" hidden="1">{"Tab1",#N/A,FALSE,"P";"Tab2",#N/A,FALSE,"P"}</definedName>
    <definedName name="eee" localSheetId="10" hidden="1">{"Tab1",#N/A,FALSE,"P";"Tab2",#N/A,FALSE,"P"}</definedName>
    <definedName name="eee" localSheetId="8" hidden="1">{"Tab1",#N/A,FALSE,"P";"Tab2",#N/A,FALSE,"P"}</definedName>
    <definedName name="eee" localSheetId="0" hidden="1">{"Tab1",#N/A,FALSE,"P";"Tab2",#N/A,FALSE,"P"}</definedName>
    <definedName name="eee" localSheetId="1" hidden="1">{"Tab1",#N/A,FALSE,"P";"Tab2",#N/A,FALSE,"P"}</definedName>
    <definedName name="eee" localSheetId="3" hidden="1">{"Tab1",#N/A,FALSE,"P";"Tab2",#N/A,FALSE,"P"}</definedName>
    <definedName name="eee" localSheetId="7" hidden="1">{"Tab1",#N/A,FALSE,"P";"Tab2",#N/A,FALSE,"P"}</definedName>
    <definedName name="eee" localSheetId="12" hidden="1">{"Tab1",#N/A,FALSE,"P";"Tab2",#N/A,FALSE,"P"}</definedName>
    <definedName name="eee" hidden="1">{"Tab1",#N/A,FALSE,"P";"Tab2",#N/A,FALSE,"P"}</definedName>
    <definedName name="eeee" localSheetId="13" hidden="1">{"Riqfin97",#N/A,FALSE,"Tran";"Riqfinpro",#N/A,FALSE,"Tran"}</definedName>
    <definedName name="eeee" localSheetId="14" hidden="1">{"Riqfin97",#N/A,FALSE,"Tran";"Riqfinpro",#N/A,FALSE,"Tran"}</definedName>
    <definedName name="eeee" localSheetId="15" hidden="1">{"Riqfin97",#N/A,FALSE,"Tran";"Riqfinpro",#N/A,FALSE,"Tran"}</definedName>
    <definedName name="eeee" localSheetId="16" hidden="1">{"Riqfin97",#N/A,FALSE,"Tran";"Riqfinpro",#N/A,FALSE,"Tran"}</definedName>
    <definedName name="eeee" localSheetId="2" hidden="1">{"Riqfin97",#N/A,FALSE,"Tran";"Riqfinpro",#N/A,FALSE,"Tran"}</definedName>
    <definedName name="eeee" localSheetId="4" hidden="1">{"Riqfin97",#N/A,FALSE,"Tran";"Riqfinpro",#N/A,FALSE,"Tran"}</definedName>
    <definedName name="eeee" localSheetId="5" hidden="1">{"Riqfin97",#N/A,FALSE,"Tran";"Riqfinpro",#N/A,FALSE,"Tran"}</definedName>
    <definedName name="eeee" localSheetId="9" hidden="1">{"Riqfin97",#N/A,FALSE,"Tran";"Riqfinpro",#N/A,FALSE,"Tran"}</definedName>
    <definedName name="eeee" localSheetId="10" hidden="1">{"Riqfin97",#N/A,FALSE,"Tran";"Riqfinpro",#N/A,FALSE,"Tran"}</definedName>
    <definedName name="eeee" localSheetId="8" hidden="1">{"Riqfin97",#N/A,FALSE,"Tran";"Riqfinpro",#N/A,FALSE,"Tran"}</definedName>
    <definedName name="eeee" localSheetId="0" hidden="1">{"Riqfin97",#N/A,FALSE,"Tran";"Riqfinpro",#N/A,FALSE,"Tran"}</definedName>
    <definedName name="eeee" localSheetId="1" hidden="1">{"Riqfin97",#N/A,FALSE,"Tran";"Riqfinpro",#N/A,FALSE,"Tran"}</definedName>
    <definedName name="eeee" localSheetId="3" hidden="1">{"Riqfin97",#N/A,FALSE,"Tran";"Riqfinpro",#N/A,FALSE,"Tran"}</definedName>
    <definedName name="eeee" localSheetId="7" hidden="1">{"Riqfin97",#N/A,FALSE,"Tran";"Riqfinpro",#N/A,FALSE,"Tran"}</definedName>
    <definedName name="eeee" localSheetId="12" hidden="1">{"Riqfin97",#N/A,FALSE,"Tran";"Riqfinpro",#N/A,FALSE,"Tran"}</definedName>
    <definedName name="eeee" hidden="1">{"Riqfin97",#N/A,FALSE,"Tran";"Riqfinpro",#N/A,FALSE,"Tran"}</definedName>
    <definedName name="eeeee" localSheetId="13" hidden="1">{"Riqfin97",#N/A,FALSE,"Tran";"Riqfinpro",#N/A,FALSE,"Tran"}</definedName>
    <definedName name="eeeee" localSheetId="14" hidden="1">{"Riqfin97",#N/A,FALSE,"Tran";"Riqfinpro",#N/A,FALSE,"Tran"}</definedName>
    <definedName name="eeeee" localSheetId="15" hidden="1">{"Riqfin97",#N/A,FALSE,"Tran";"Riqfinpro",#N/A,FALSE,"Tran"}</definedName>
    <definedName name="eeeee" localSheetId="16" hidden="1">{"Riqfin97",#N/A,FALSE,"Tran";"Riqfinpro",#N/A,FALSE,"Tran"}</definedName>
    <definedName name="eeeee" localSheetId="2" hidden="1">{"Riqfin97",#N/A,FALSE,"Tran";"Riqfinpro",#N/A,FALSE,"Tran"}</definedName>
    <definedName name="eeeee" localSheetId="4" hidden="1">{"Riqfin97",#N/A,FALSE,"Tran";"Riqfinpro",#N/A,FALSE,"Tran"}</definedName>
    <definedName name="eeeee" localSheetId="5" hidden="1">{"Riqfin97",#N/A,FALSE,"Tran";"Riqfinpro",#N/A,FALSE,"Tran"}</definedName>
    <definedName name="eeeee" localSheetId="9" hidden="1">{"Riqfin97",#N/A,FALSE,"Tran";"Riqfinpro",#N/A,FALSE,"Tran"}</definedName>
    <definedName name="eeeee" localSheetId="10" hidden="1">{"Riqfin97",#N/A,FALSE,"Tran";"Riqfinpro",#N/A,FALSE,"Tran"}</definedName>
    <definedName name="eeeee" localSheetId="8" hidden="1">{"Riqfin97",#N/A,FALSE,"Tran";"Riqfinpro",#N/A,FALSE,"Tran"}</definedName>
    <definedName name="eeeee" localSheetId="0" hidden="1">{"Riqfin97",#N/A,FALSE,"Tran";"Riqfinpro",#N/A,FALSE,"Tran"}</definedName>
    <definedName name="eeeee" localSheetId="1" hidden="1">{"Riqfin97",#N/A,FALSE,"Tran";"Riqfinpro",#N/A,FALSE,"Tran"}</definedName>
    <definedName name="eeeee" localSheetId="3" hidden="1">{"Riqfin97",#N/A,FALSE,"Tran";"Riqfinpro",#N/A,FALSE,"Tran"}</definedName>
    <definedName name="eeeee" localSheetId="7" hidden="1">{"Riqfin97",#N/A,FALSE,"Tran";"Riqfinpro",#N/A,FALSE,"Tran"}</definedName>
    <definedName name="eeeee" localSheetId="12" hidden="1">{"Riqfin97",#N/A,FALSE,"Tran";"Riqfinpro",#N/A,FALSE,"Tran"}</definedName>
    <definedName name="eeeee" hidden="1">{"Riqfin97",#N/A,FALSE,"Tran";"Riqfinpro",#N/A,FALSE,"Tran"}</definedName>
    <definedName name="eeeeeee" localSheetId="13" hidden="1">{"Riqfin97",#N/A,FALSE,"Tran";"Riqfinpro",#N/A,FALSE,"Tran"}</definedName>
    <definedName name="eeeeeee" localSheetId="14" hidden="1">{"Riqfin97",#N/A,FALSE,"Tran";"Riqfinpro",#N/A,FALSE,"Tran"}</definedName>
    <definedName name="eeeeeee" localSheetId="15" hidden="1">{"Riqfin97",#N/A,FALSE,"Tran";"Riqfinpro",#N/A,FALSE,"Tran"}</definedName>
    <definedName name="eeeeeee" localSheetId="16" hidden="1">{"Riqfin97",#N/A,FALSE,"Tran";"Riqfinpro",#N/A,FALSE,"Tran"}</definedName>
    <definedName name="eeeeeee" localSheetId="2" hidden="1">{"Riqfin97",#N/A,FALSE,"Tran";"Riqfinpro",#N/A,FALSE,"Tran"}</definedName>
    <definedName name="eeeeeee" localSheetId="4" hidden="1">{"Riqfin97",#N/A,FALSE,"Tran";"Riqfinpro",#N/A,FALSE,"Tran"}</definedName>
    <definedName name="eeeeeee" localSheetId="5" hidden="1">{"Riqfin97",#N/A,FALSE,"Tran";"Riqfinpro",#N/A,FALSE,"Tran"}</definedName>
    <definedName name="eeeeeee" localSheetId="9" hidden="1">{"Riqfin97",#N/A,FALSE,"Tran";"Riqfinpro",#N/A,FALSE,"Tran"}</definedName>
    <definedName name="eeeeeee" localSheetId="10" hidden="1">{"Riqfin97",#N/A,FALSE,"Tran";"Riqfinpro",#N/A,FALSE,"Tran"}</definedName>
    <definedName name="eeeeeee" localSheetId="8" hidden="1">{"Riqfin97",#N/A,FALSE,"Tran";"Riqfinpro",#N/A,FALSE,"Tran"}</definedName>
    <definedName name="eeeeeee" localSheetId="0" hidden="1">{"Riqfin97",#N/A,FALSE,"Tran";"Riqfinpro",#N/A,FALSE,"Tran"}</definedName>
    <definedName name="eeeeeee" localSheetId="1" hidden="1">{"Riqfin97",#N/A,FALSE,"Tran";"Riqfinpro",#N/A,FALSE,"Tran"}</definedName>
    <definedName name="eeeeeee" localSheetId="3" hidden="1">{"Riqfin97",#N/A,FALSE,"Tran";"Riqfinpro",#N/A,FALSE,"Tran"}</definedName>
    <definedName name="eeeeeee" localSheetId="7" hidden="1">{"Riqfin97",#N/A,FALSE,"Tran";"Riqfinpro",#N/A,FALSE,"Tran"}</definedName>
    <definedName name="eeeeeee" localSheetId="12" hidden="1">{"Riqfin97",#N/A,FALSE,"Tran";"Riqfinpro",#N/A,FALSE,"Tran"}</definedName>
    <definedName name="eeeeeee" hidden="1">{"Riqfin97",#N/A,FALSE,"Tran";"Riqfinpro",#N/A,FALSE,"Tran"}</definedName>
    <definedName name="eeeeeeeeee" localSheetId="4" hidden="1">#REF!</definedName>
    <definedName name="eeeeeeeeee" localSheetId="5" hidden="1">#REF!</definedName>
    <definedName name="eeeeeeeeee" localSheetId="10" hidden="1">#REF!</definedName>
    <definedName name="eeeeeeeeee" localSheetId="8" hidden="1">#REF!</definedName>
    <definedName name="eeeeeeeeee" localSheetId="0" hidden="1">#REF!</definedName>
    <definedName name="eeeeeeeeee" localSheetId="1" hidden="1">#REF!</definedName>
    <definedName name="eeeeeeeeee" localSheetId="3" hidden="1">#REF!</definedName>
    <definedName name="eeeeeeeeee" localSheetId="7" hidden="1">#REF!</definedName>
    <definedName name="eeeeeeeeee" hidden="1">#REF!</definedName>
    <definedName name="efdfrd" localSheetId="13" hidden="1">{"Tab1",#N/A,FALSE,"P";"Tab2",#N/A,FALSE,"P"}</definedName>
    <definedName name="efdfrd" localSheetId="14" hidden="1">{"Tab1",#N/A,FALSE,"P";"Tab2",#N/A,FALSE,"P"}</definedName>
    <definedName name="efdfrd" localSheetId="15" hidden="1">{"Tab1",#N/A,FALSE,"P";"Tab2",#N/A,FALSE,"P"}</definedName>
    <definedName name="efdfrd" localSheetId="16" hidden="1">{"Tab1",#N/A,FALSE,"P";"Tab2",#N/A,FALSE,"P"}</definedName>
    <definedName name="efdfrd" localSheetId="2" hidden="1">{"Tab1",#N/A,FALSE,"P";"Tab2",#N/A,FALSE,"P"}</definedName>
    <definedName name="efdfrd" localSheetId="4" hidden="1">{"Tab1",#N/A,FALSE,"P";"Tab2",#N/A,FALSE,"P"}</definedName>
    <definedName name="efdfrd" localSheetId="5" hidden="1">{"Tab1",#N/A,FALSE,"P";"Tab2",#N/A,FALSE,"P"}</definedName>
    <definedName name="efdfrd" localSheetId="9" hidden="1">{"Tab1",#N/A,FALSE,"P";"Tab2",#N/A,FALSE,"P"}</definedName>
    <definedName name="efdfrd" localSheetId="10" hidden="1">{"Tab1",#N/A,FALSE,"P";"Tab2",#N/A,FALSE,"P"}</definedName>
    <definedName name="efdfrd" localSheetId="8" hidden="1">{"Tab1",#N/A,FALSE,"P";"Tab2",#N/A,FALSE,"P"}</definedName>
    <definedName name="efdfrd" localSheetId="0" hidden="1">{"Tab1",#N/A,FALSE,"P";"Tab2",#N/A,FALSE,"P"}</definedName>
    <definedName name="efdfrd" localSheetId="1" hidden="1">{"Tab1",#N/A,FALSE,"P";"Tab2",#N/A,FALSE,"P"}</definedName>
    <definedName name="efdfrd" localSheetId="3" hidden="1">{"Tab1",#N/A,FALSE,"P";"Tab2",#N/A,FALSE,"P"}</definedName>
    <definedName name="efdfrd" localSheetId="7" hidden="1">{"Tab1",#N/A,FALSE,"P";"Tab2",#N/A,FALSE,"P"}</definedName>
    <definedName name="efdfrd" localSheetId="12" hidden="1">{"Tab1",#N/A,FALSE,"P";"Tab2",#N/A,FALSE,"P"}</definedName>
    <definedName name="efdfrd" hidden="1">{"Tab1",#N/A,FALSE,"P";"Tab2",#N/A,FALSE,"P"}</definedName>
    <definedName name="efdgd" localSheetId="0" hidden="1">#REF!</definedName>
    <definedName name="efdgd" localSheetId="1" hidden="1">#REF!</definedName>
    <definedName name="efdgd" localSheetId="3" hidden="1">'[101]Fax a enviar'!#REF!</definedName>
    <definedName name="efdgd" hidden="1">'[101]Fax a enviar'!#REF!</definedName>
    <definedName name="EfectivoCuentasBancarias">'[71]Vaciado 1'!$D$13</definedName>
    <definedName name="efefte" localSheetId="8" hidden="1">'[101]Fax a enviar'!#REF!</definedName>
    <definedName name="efefte" localSheetId="0" hidden="1">#REF!</definedName>
    <definedName name="efefte" localSheetId="1" hidden="1">#REF!</definedName>
    <definedName name="efefte" localSheetId="7" hidden="1">'[101]Fax a enviar'!#REF!</definedName>
    <definedName name="efefte" hidden="1">'[101]Fax a enviar'!#REF!</definedName>
    <definedName name="efsdfsd" localSheetId="4" hidden="1">#REF!</definedName>
    <definedName name="efsdfsd" localSheetId="5" hidden="1">#REF!</definedName>
    <definedName name="efsdfsd" localSheetId="10" hidden="1">#REF!</definedName>
    <definedName name="efsdfsd" localSheetId="8" hidden="1">#REF!</definedName>
    <definedName name="efsdfsd" localSheetId="0" hidden="1">#REF!</definedName>
    <definedName name="efsdfsd" localSheetId="1" hidden="1">#REF!</definedName>
    <definedName name="efsdfsd" localSheetId="3" hidden="1">#REF!</definedName>
    <definedName name="efsdfsd" localSheetId="7" hidden="1">#REF!</definedName>
    <definedName name="efsdfsd" hidden="1">#REF!</definedName>
    <definedName name="EIB">[51]CIRRs!$C$61</definedName>
    <definedName name="eka" localSheetId="4">#REF!</definedName>
    <definedName name="eka" localSheetId="5">#REF!</definedName>
    <definedName name="eka" localSheetId="10">#REF!</definedName>
    <definedName name="eka" localSheetId="8">#REF!</definedName>
    <definedName name="eka" localSheetId="0">#REF!</definedName>
    <definedName name="eka" localSheetId="1">#REF!</definedName>
    <definedName name="eka" localSheetId="3">#REF!</definedName>
    <definedName name="eka" localSheetId="7">#REF!</definedName>
    <definedName name="eka">#REF!</definedName>
    <definedName name="ele" localSheetId="4">#REF!</definedName>
    <definedName name="ele" localSheetId="5">#REF!</definedName>
    <definedName name="ele" localSheetId="10">#REF!</definedName>
    <definedName name="ele" localSheetId="8">#REF!</definedName>
    <definedName name="ele" localSheetId="1">#REF!</definedName>
    <definedName name="ele" localSheetId="3">#REF!</definedName>
    <definedName name="ele" localSheetId="7">#REF!</definedName>
    <definedName name="ele">#REF!</definedName>
    <definedName name="elect" localSheetId="4">#REF!</definedName>
    <definedName name="elect" localSheetId="5">#REF!</definedName>
    <definedName name="elect" localSheetId="10">#REF!</definedName>
    <definedName name="elect" localSheetId="8">#REF!</definedName>
    <definedName name="elect" localSheetId="1">#REF!</definedName>
    <definedName name="elect" localSheetId="3">#REF!</definedName>
    <definedName name="elect" localSheetId="7">#REF!</definedName>
    <definedName name="elect">#REF!</definedName>
    <definedName name="ELV" localSheetId="4">[102]FIN!#REF!</definedName>
    <definedName name="ELV" localSheetId="5">[102]FIN!#REF!</definedName>
    <definedName name="ELV" localSheetId="10">[102]FIN!#REF!</definedName>
    <definedName name="ELV" localSheetId="8">[102]FIN!#REF!</definedName>
    <definedName name="ELV" localSheetId="0">[102]FIN!#REF!</definedName>
    <definedName name="ELV" localSheetId="1">[102]FIN!#REF!</definedName>
    <definedName name="ELV" localSheetId="3">[102]FIN!#REF!</definedName>
    <definedName name="ELV" localSheetId="7">[102]FIN!#REF!</definedName>
    <definedName name="ELV">[102]FIN!#REF!</definedName>
    <definedName name="EMETEL" localSheetId="4">#REF!</definedName>
    <definedName name="EMETEL" localSheetId="5">#REF!</definedName>
    <definedName name="EMETEL" localSheetId="10">#REF!</definedName>
    <definedName name="EMETEL" localSheetId="8">#REF!</definedName>
    <definedName name="EMETEL" localSheetId="0">#REF!</definedName>
    <definedName name="EMETEL" localSheetId="1">#REF!</definedName>
    <definedName name="EMETEL" localSheetId="3">#REF!</definedName>
    <definedName name="EMETEL" localSheetId="7">#REF!</definedName>
    <definedName name="EMETEL">#REF!</definedName>
    <definedName name="emi" localSheetId="4">#REF!</definedName>
    <definedName name="emi" localSheetId="5">#REF!</definedName>
    <definedName name="emi" localSheetId="10">#REF!</definedName>
    <definedName name="emi" localSheetId="8">#REF!</definedName>
    <definedName name="emi" localSheetId="0">#REF!</definedName>
    <definedName name="emi" localSheetId="1">#REF!</definedName>
    <definedName name="emi" localSheetId="3">#REF!</definedName>
    <definedName name="emi" localSheetId="7">#REF!</definedName>
    <definedName name="emi">#REF!</definedName>
    <definedName name="emi98j" localSheetId="4">[22]Programa!#REF!</definedName>
    <definedName name="emi98j" localSheetId="5">[22]Programa!#REF!</definedName>
    <definedName name="emi98j" localSheetId="10">[22]Programa!#REF!</definedName>
    <definedName name="emi98j" localSheetId="8">[22]Programa!#REF!</definedName>
    <definedName name="emi98j" localSheetId="0">#REF!</definedName>
    <definedName name="emi98j" localSheetId="1">#REF!</definedName>
    <definedName name="emi98j" localSheetId="3">[22]Programa!#REF!</definedName>
    <definedName name="emi98j" localSheetId="7">[22]Programa!#REF!</definedName>
    <definedName name="emi98j">[22]Programa!#REF!</definedName>
    <definedName name="emi98s" localSheetId="4">#REF!</definedName>
    <definedName name="emi98s" localSheetId="5">#REF!</definedName>
    <definedName name="emi98s" localSheetId="10">#REF!</definedName>
    <definedName name="emi98s" localSheetId="8">#REF!</definedName>
    <definedName name="emi98s" localSheetId="0">#REF!</definedName>
    <definedName name="emi98s" localSheetId="1">#REF!</definedName>
    <definedName name="emi98s" localSheetId="3">#REF!</definedName>
    <definedName name="emi98s" localSheetId="7">#REF!</definedName>
    <definedName name="emi98s">#REF!</definedName>
    <definedName name="EMISION" localSheetId="8">[58]BCP!#REF!</definedName>
    <definedName name="EMISION" localSheetId="0">#REF!</definedName>
    <definedName name="EMISION" localSheetId="1">#REF!</definedName>
    <definedName name="EMISION" localSheetId="3">[58]BCP!#REF!</definedName>
    <definedName name="EMISION" localSheetId="7">[58]BCP!#REF!</definedName>
    <definedName name="EMISION">[58]BCP!#REF!</definedName>
    <definedName name="EMIT">'[103]Ranking Bancario'!$BF$5:$BJ$54</definedName>
    <definedName name="empty" localSheetId="4">#REF!</definedName>
    <definedName name="empty" localSheetId="5">#REF!</definedName>
    <definedName name="empty" localSheetId="10">#REF!</definedName>
    <definedName name="empty" localSheetId="8">#REF!</definedName>
    <definedName name="empty" localSheetId="0">#REF!</definedName>
    <definedName name="empty" localSheetId="1">#REF!</definedName>
    <definedName name="empty" localSheetId="3">#REF!</definedName>
    <definedName name="empty" localSheetId="7">#REF!</definedName>
    <definedName name="empty">#REF!</definedName>
    <definedName name="encajec" localSheetId="4">#REF!</definedName>
    <definedName name="encajec" localSheetId="5">#REF!</definedName>
    <definedName name="encajec" localSheetId="10">#REF!</definedName>
    <definedName name="encajec" localSheetId="8">#REF!</definedName>
    <definedName name="encajec" localSheetId="1">#REF!</definedName>
    <definedName name="encajec" localSheetId="3">#REF!</definedName>
    <definedName name="encajec" localSheetId="7">#REF!</definedName>
    <definedName name="encajec">#REF!</definedName>
    <definedName name="encajed" localSheetId="4">#REF!</definedName>
    <definedName name="encajed" localSheetId="5">#REF!</definedName>
    <definedName name="encajed" localSheetId="10">#REF!</definedName>
    <definedName name="encajed" localSheetId="8">#REF!</definedName>
    <definedName name="encajed" localSheetId="1">#REF!</definedName>
    <definedName name="encajed" localSheetId="3">#REF!</definedName>
    <definedName name="encajed" localSheetId="7">#REF!</definedName>
    <definedName name="encajed">#REF!</definedName>
    <definedName name="ENDA">#N/A</definedName>
    <definedName name="ENDA_PR" localSheetId="4">#REF!</definedName>
    <definedName name="ENDA_PR" localSheetId="5">#REF!</definedName>
    <definedName name="ENDA_PR" localSheetId="10">#REF!</definedName>
    <definedName name="ENDA_PR" localSheetId="8">#REF!</definedName>
    <definedName name="ENDA_PR" localSheetId="0">#REF!</definedName>
    <definedName name="ENDA_PR" localSheetId="1">#REF!</definedName>
    <definedName name="ENDA_PR" localSheetId="3">#REF!</definedName>
    <definedName name="ENDA_PR" localSheetId="7">#REF!</definedName>
    <definedName name="ENDA_PR">#REF!</definedName>
    <definedName name="enda2">[1]Q6!$E$132:$AH$132</definedName>
    <definedName name="ENDE" localSheetId="4">#REF!</definedName>
    <definedName name="ENDE" localSheetId="5">#REF!</definedName>
    <definedName name="ENDE" localSheetId="10">#REF!</definedName>
    <definedName name="ENDE" localSheetId="8">#REF!</definedName>
    <definedName name="ENDE" localSheetId="0">#REF!</definedName>
    <definedName name="ENDE" localSheetId="1">#REF!</definedName>
    <definedName name="ENDE" localSheetId="3">#REF!</definedName>
    <definedName name="ENDE" localSheetId="7">#REF!</definedName>
    <definedName name="ENDE">#REF!</definedName>
    <definedName name="ENE._89" localSheetId="4">#REF!</definedName>
    <definedName name="ENE._89" localSheetId="5">#REF!</definedName>
    <definedName name="ENE._89" localSheetId="10">#REF!</definedName>
    <definedName name="ENE._89" localSheetId="8">#REF!</definedName>
    <definedName name="ENE._89" localSheetId="1">#REF!</definedName>
    <definedName name="ENE._89" localSheetId="3">#REF!</definedName>
    <definedName name="ENE._89" localSheetId="7">#REF!</definedName>
    <definedName name="ENE._89">#REF!</definedName>
    <definedName name="ENE._90" localSheetId="4">#REF!</definedName>
    <definedName name="ENE._90" localSheetId="5">#REF!</definedName>
    <definedName name="ENE._90" localSheetId="10">#REF!</definedName>
    <definedName name="ENE._90" localSheetId="8">#REF!</definedName>
    <definedName name="ENE._90" localSheetId="1">#REF!</definedName>
    <definedName name="ENE._90" localSheetId="3">#REF!</definedName>
    <definedName name="ENE._90" localSheetId="7">#REF!</definedName>
    <definedName name="ENE._90">#REF!</definedName>
    <definedName name="enri" localSheetId="4">#REF!</definedName>
    <definedName name="enri" localSheetId="5">#REF!</definedName>
    <definedName name="enri" localSheetId="10">#REF!</definedName>
    <definedName name="enri" localSheetId="8">#REF!</definedName>
    <definedName name="enri" localSheetId="0">#REF!</definedName>
    <definedName name="enri" localSheetId="1">#REF!</definedName>
    <definedName name="enri">#REF!</definedName>
    <definedName name="EP" localSheetId="4">#REF!</definedName>
    <definedName name="EP" localSheetId="5">#REF!</definedName>
    <definedName name="EP" localSheetId="10">#REF!</definedName>
    <definedName name="EP" localSheetId="8">#REF!</definedName>
    <definedName name="EP" localSheetId="1">#REF!</definedName>
    <definedName name="EP">#REF!</definedName>
    <definedName name="EPNF96" localSheetId="4">#REF!</definedName>
    <definedName name="EPNF96" localSheetId="5">#REF!</definedName>
    <definedName name="EPNF96" localSheetId="10">#REF!</definedName>
    <definedName name="EPNF96" localSheetId="8">#REF!</definedName>
    <definedName name="EPNF96" localSheetId="1">#REF!</definedName>
    <definedName name="EPNF96">#REF!</definedName>
    <definedName name="erererer" localSheetId="0" hidden="1">#REF!</definedName>
    <definedName name="erererer" localSheetId="1" hidden="1">#REF!</definedName>
    <definedName name="erererer" hidden="1">'[90]Fax a enviar'!#REF!</definedName>
    <definedName name="ererwrw" localSheetId="0" hidden="1">#REF!</definedName>
    <definedName name="ererwrw" localSheetId="1" hidden="1">#REF!</definedName>
    <definedName name="ererwrw" hidden="1">'[96]Fax a enviar'!#REF!</definedName>
    <definedName name="ergferger" localSheetId="13" hidden="1">{"Main Economic Indicators",#N/A,FALSE,"C"}</definedName>
    <definedName name="ergferger" localSheetId="14" hidden="1">{"Main Economic Indicators",#N/A,FALSE,"C"}</definedName>
    <definedName name="ergferger" localSheetId="15" hidden="1">{"Main Economic Indicators",#N/A,FALSE,"C"}</definedName>
    <definedName name="ergferger" localSheetId="16" hidden="1">{"Main Economic Indicators",#N/A,FALSE,"C"}</definedName>
    <definedName name="ergferger" localSheetId="2" hidden="1">{"Main Economic Indicators",#N/A,FALSE,"C"}</definedName>
    <definedName name="ergferger" localSheetId="4" hidden="1">{"Main Economic Indicators",#N/A,FALSE,"C"}</definedName>
    <definedName name="ergferger" localSheetId="5" hidden="1">{"Main Economic Indicators",#N/A,FALSE,"C"}</definedName>
    <definedName name="ergferger" localSheetId="9" hidden="1">{"Main Economic Indicators",#N/A,FALSE,"C"}</definedName>
    <definedName name="ergferger" localSheetId="10" hidden="1">{"Main Economic Indicators",#N/A,FALSE,"C"}</definedName>
    <definedName name="ergferger" localSheetId="8" hidden="1">{"Main Economic Indicators",#N/A,FALSE,"C"}</definedName>
    <definedName name="ergferger" localSheetId="0" hidden="1">{"Main Economic Indicators",#N/A,FALSE,"C"}</definedName>
    <definedName name="ergferger" localSheetId="1" hidden="1">{"Main Economic Indicators",#N/A,FALSE,"C"}</definedName>
    <definedName name="ergferger" localSheetId="3" hidden="1">{"Main Economic Indicators",#N/A,FALSE,"C"}</definedName>
    <definedName name="ergferger" localSheetId="7" hidden="1">{"Main Economic Indicators",#N/A,FALSE,"C"}</definedName>
    <definedName name="ergferger" localSheetId="12" hidden="1">{"Main Economic Indicators",#N/A,FALSE,"C"}</definedName>
    <definedName name="ergferger" hidden="1">{"Main Economic Indicators",#N/A,FALSE,"C"}</definedName>
    <definedName name="ergferger1" localSheetId="13" hidden="1">{"Main Economic Indicators",#N/A,FALSE,"C"}</definedName>
    <definedName name="ergferger1" localSheetId="14" hidden="1">{"Main Economic Indicators",#N/A,FALSE,"C"}</definedName>
    <definedName name="ergferger1" localSheetId="15" hidden="1">{"Main Economic Indicators",#N/A,FALSE,"C"}</definedName>
    <definedName name="ergferger1" localSheetId="16" hidden="1">{"Main Economic Indicators",#N/A,FALSE,"C"}</definedName>
    <definedName name="ergferger1" localSheetId="2" hidden="1">{"Main Economic Indicators",#N/A,FALSE,"C"}</definedName>
    <definedName name="ergferger1" localSheetId="4" hidden="1">{"Main Economic Indicators",#N/A,FALSE,"C"}</definedName>
    <definedName name="ergferger1" localSheetId="5" hidden="1">{"Main Economic Indicators",#N/A,FALSE,"C"}</definedName>
    <definedName name="ergferger1" localSheetId="9" hidden="1">{"Main Economic Indicators",#N/A,FALSE,"C"}</definedName>
    <definedName name="ergferger1" localSheetId="10" hidden="1">{"Main Economic Indicators",#N/A,FALSE,"C"}</definedName>
    <definedName name="ergferger1" localSheetId="8" hidden="1">{"Main Economic Indicators",#N/A,FALSE,"C"}</definedName>
    <definedName name="ergferger1" localSheetId="0" hidden="1">{"Main Economic Indicators",#N/A,FALSE,"C"}</definedName>
    <definedName name="ergferger1" localSheetId="1" hidden="1">{"Main Economic Indicators",#N/A,FALSE,"C"}</definedName>
    <definedName name="ergferger1" localSheetId="3" hidden="1">{"Main Economic Indicators",#N/A,FALSE,"C"}</definedName>
    <definedName name="ergferger1" localSheetId="7" hidden="1">{"Main Economic Indicators",#N/A,FALSE,"C"}</definedName>
    <definedName name="ergferger1" localSheetId="12" hidden="1">{"Main Economic Indicators",#N/A,FALSE,"C"}</definedName>
    <definedName name="ergferger1" hidden="1">{"Main Economic Indicators",#N/A,FALSE,"C"}</definedName>
    <definedName name="ernesto">#N/A</definedName>
    <definedName name="ert" localSheetId="13" hidden="1">{"Minpmon",#N/A,FALSE,"Monthinput"}</definedName>
    <definedName name="ert" localSheetId="14" hidden="1">{"Minpmon",#N/A,FALSE,"Monthinput"}</definedName>
    <definedName name="ert" localSheetId="15" hidden="1">{"Minpmon",#N/A,FALSE,"Monthinput"}</definedName>
    <definedName name="ert" localSheetId="16" hidden="1">{"Minpmon",#N/A,FALSE,"Monthinput"}</definedName>
    <definedName name="ert" localSheetId="2" hidden="1">{"Minpmon",#N/A,FALSE,"Monthinput"}</definedName>
    <definedName name="ert" localSheetId="4" hidden="1">{"Minpmon",#N/A,FALSE,"Monthinput"}</definedName>
    <definedName name="ert" localSheetId="5" hidden="1">{"Minpmon",#N/A,FALSE,"Monthinput"}</definedName>
    <definedName name="ert" localSheetId="9" hidden="1">{"Minpmon",#N/A,FALSE,"Monthinput"}</definedName>
    <definedName name="ert" localSheetId="10" hidden="1">{"Minpmon",#N/A,FALSE,"Monthinput"}</definedName>
    <definedName name="ert" localSheetId="8" hidden="1">{"Minpmon",#N/A,FALSE,"Monthinput"}</definedName>
    <definedName name="ert" localSheetId="0" hidden="1">{"Minpmon",#N/A,FALSE,"Monthinput"}</definedName>
    <definedName name="ert" localSheetId="1" hidden="1">{"Minpmon",#N/A,FALSE,"Monthinput"}</definedName>
    <definedName name="ert" localSheetId="3" hidden="1">{"Minpmon",#N/A,FALSE,"Monthinput"}</definedName>
    <definedName name="ert" localSheetId="7" hidden="1">{"Minpmon",#N/A,FALSE,"Monthinput"}</definedName>
    <definedName name="ert" localSheetId="12" hidden="1">{"Minpmon",#N/A,FALSE,"Monthinput"}</definedName>
    <definedName name="ert" hidden="1">{"Minpmon",#N/A,FALSE,"Monthinput"}</definedName>
    <definedName name="ESAF_QUAR_GDP" localSheetId="4">#REF!</definedName>
    <definedName name="ESAF_QUAR_GDP" localSheetId="5">#REF!</definedName>
    <definedName name="ESAF_QUAR_GDP" localSheetId="10">#REF!</definedName>
    <definedName name="ESAF_QUAR_GDP" localSheetId="8">#REF!</definedName>
    <definedName name="ESAF_QUAR_GDP" localSheetId="0">#REF!</definedName>
    <definedName name="ESAF_QUAR_GDP" localSheetId="1">#REF!</definedName>
    <definedName name="ESAF_QUAR_GDP" localSheetId="3">#REF!</definedName>
    <definedName name="ESAF_QUAR_GDP" localSheetId="7">#REF!</definedName>
    <definedName name="ESAF_QUAR_GDP">#REF!</definedName>
    <definedName name="esafr" localSheetId="4">#REF!</definedName>
    <definedName name="esafr" localSheetId="5">#REF!</definedName>
    <definedName name="esafr" localSheetId="10">#REF!</definedName>
    <definedName name="esafr" localSheetId="8">#REF!</definedName>
    <definedName name="esafr" localSheetId="0">#REF!</definedName>
    <definedName name="esafr" localSheetId="1">#REF!</definedName>
    <definedName name="esafr" localSheetId="3">#REF!</definedName>
    <definedName name="esafr" localSheetId="7">#REF!</definedName>
    <definedName name="esafr">#REF!</definedName>
    <definedName name="ESC" localSheetId="4">#REF!</definedName>
    <definedName name="ESC" localSheetId="5">#REF!</definedName>
    <definedName name="ESC" localSheetId="10">#REF!</definedName>
    <definedName name="ESC" localSheetId="8">#REF!</definedName>
    <definedName name="ESC" localSheetId="0">#REF!</definedName>
    <definedName name="ESC" localSheetId="1">#REF!</definedName>
    <definedName name="ESC" localSheetId="3">#REF!</definedName>
    <definedName name="ESC" localSheetId="7">#REF!</definedName>
    <definedName name="ESC">#REF!</definedName>
    <definedName name="ESP" localSheetId="4">#REF!</definedName>
    <definedName name="ESP" localSheetId="5">#REF!</definedName>
    <definedName name="ESP" localSheetId="10">#REF!</definedName>
    <definedName name="ESP" localSheetId="8">#REF!</definedName>
    <definedName name="ESP" localSheetId="1">#REF!</definedName>
    <definedName name="ESP">#REF!</definedName>
    <definedName name="estacional" localSheetId="4">#REF!</definedName>
    <definedName name="estacional" localSheetId="5">#REF!</definedName>
    <definedName name="estacional" localSheetId="10">#REF!</definedName>
    <definedName name="estacional" localSheetId="8">#REF!</definedName>
    <definedName name="estacional" localSheetId="1">#REF!</definedName>
    <definedName name="estacional">#REF!</definedName>
    <definedName name="ESTRUCTURA" localSheetId="8" hidden="1">[9]C!#REF!</definedName>
    <definedName name="ESTRUCTURA" localSheetId="0" hidden="1">#REF!</definedName>
    <definedName name="ESTRUCTURA" localSheetId="1" hidden="1">#REF!</definedName>
    <definedName name="ESTRUCTURA" hidden="1">[9]C!#REF!</definedName>
    <definedName name="etewte" localSheetId="4" hidden="1">#REF!</definedName>
    <definedName name="etewte" localSheetId="5" hidden="1">#REF!</definedName>
    <definedName name="etewte" localSheetId="10" hidden="1">#REF!</definedName>
    <definedName name="etewte" localSheetId="8" hidden="1">#REF!</definedName>
    <definedName name="etewte" localSheetId="0" hidden="1">#REF!</definedName>
    <definedName name="etewte" localSheetId="1" hidden="1">#REF!</definedName>
    <definedName name="etewte" localSheetId="3" hidden="1">#REF!</definedName>
    <definedName name="etewte" localSheetId="7" hidden="1">#REF!</definedName>
    <definedName name="etewte" hidden="1">#REF!</definedName>
    <definedName name="etwt" localSheetId="4" hidden="1">#REF!</definedName>
    <definedName name="etwt" localSheetId="5" hidden="1">#REF!</definedName>
    <definedName name="etwt" localSheetId="10" hidden="1">#REF!</definedName>
    <definedName name="etwt" localSheetId="8" hidden="1">#REF!</definedName>
    <definedName name="etwt" localSheetId="0" hidden="1">#REF!</definedName>
    <definedName name="etwt" localSheetId="1" hidden="1">#REF!</definedName>
    <definedName name="etwt" localSheetId="3" hidden="1">#REF!</definedName>
    <definedName name="etwt" localSheetId="7" hidden="1">#REF!</definedName>
    <definedName name="etwt" hidden="1">#REF!</definedName>
    <definedName name="EU">[51]CIRRs!$C$62</definedName>
    <definedName name="EUR">[51]CIRRs!$C$87</definedName>
    <definedName name="EURCRUDE87" localSheetId="4">#REF!</definedName>
    <definedName name="EURCRUDE87" localSheetId="5">#REF!</definedName>
    <definedName name="EURCRUDE87" localSheetId="10">#REF!</definedName>
    <definedName name="EURCRUDE87" localSheetId="8">#REF!</definedName>
    <definedName name="EURCRUDE87" localSheetId="0">#REF!</definedName>
    <definedName name="EURCRUDE87" localSheetId="1">#REF!</definedName>
    <definedName name="EURCRUDE87" localSheetId="3">#REF!</definedName>
    <definedName name="EURCRUDE87" localSheetId="7">#REF!</definedName>
    <definedName name="EURCRUDE87">#REF!</definedName>
    <definedName name="EURCRUDE88" localSheetId="4">#REF!</definedName>
    <definedName name="EURCRUDE88" localSheetId="5">#REF!</definedName>
    <definedName name="EURCRUDE88" localSheetId="10">#REF!</definedName>
    <definedName name="EURCRUDE88" localSheetId="8">#REF!</definedName>
    <definedName name="EURCRUDE88" localSheetId="0">#REF!</definedName>
    <definedName name="EURCRUDE88" localSheetId="1">#REF!</definedName>
    <definedName name="EURCRUDE88" localSheetId="3">#REF!</definedName>
    <definedName name="EURCRUDE88" localSheetId="7">#REF!</definedName>
    <definedName name="EURCRUDE88">#REF!</definedName>
    <definedName name="EURO" localSheetId="4">#REF!</definedName>
    <definedName name="EURO" localSheetId="5">#REF!</definedName>
    <definedName name="EURO" localSheetId="10">#REF!</definedName>
    <definedName name="EURO" localSheetId="8">#REF!</definedName>
    <definedName name="EURO" localSheetId="0">#REF!</definedName>
    <definedName name="EURO" localSheetId="1">#REF!</definedName>
    <definedName name="EURO" localSheetId="3">#REF!</definedName>
    <definedName name="EURO" localSheetId="7">#REF!</definedName>
    <definedName name="EURO">#REF!</definedName>
    <definedName name="EURO1" localSheetId="4">#REF!</definedName>
    <definedName name="EURO1" localSheetId="5">#REF!</definedName>
    <definedName name="EURO1" localSheetId="10">#REF!</definedName>
    <definedName name="EURO1" localSheetId="8">#REF!</definedName>
    <definedName name="EURO1" localSheetId="0">#REF!</definedName>
    <definedName name="EURO1" localSheetId="1">#REF!</definedName>
    <definedName name="EURO1">#REF!</definedName>
    <definedName name="EURPROD87" localSheetId="4">#REF!</definedName>
    <definedName name="EURPROD87" localSheetId="5">#REF!</definedName>
    <definedName name="EURPROD87" localSheetId="10">#REF!</definedName>
    <definedName name="EURPROD87" localSheetId="8">#REF!</definedName>
    <definedName name="EURPROD87" localSheetId="0">#REF!</definedName>
    <definedName name="EURPROD87" localSheetId="1">#REF!</definedName>
    <definedName name="EURPROD87">#REF!</definedName>
    <definedName name="EURPROD88" localSheetId="4">#REF!</definedName>
    <definedName name="EURPROD88" localSheetId="5">#REF!</definedName>
    <definedName name="EURPROD88" localSheetId="10">#REF!</definedName>
    <definedName name="EURPROD88" localSheetId="8">#REF!</definedName>
    <definedName name="EURPROD88" localSheetId="0">#REF!</definedName>
    <definedName name="EURPROD88" localSheetId="1">#REF!</definedName>
    <definedName name="EURPROD88">#REF!</definedName>
    <definedName name="EURTOT87" localSheetId="4">#REF!</definedName>
    <definedName name="EURTOT87" localSheetId="5">#REF!</definedName>
    <definedName name="EURTOT87" localSheetId="10">#REF!</definedName>
    <definedName name="EURTOT87" localSheetId="8">#REF!</definedName>
    <definedName name="EURTOT87" localSheetId="0">#REF!</definedName>
    <definedName name="EURTOT87" localSheetId="1">#REF!</definedName>
    <definedName name="EURTOT87">#REF!</definedName>
    <definedName name="EURTOT88" localSheetId="4">#REF!</definedName>
    <definedName name="EURTOT88" localSheetId="5">#REF!</definedName>
    <definedName name="EURTOT88" localSheetId="10">#REF!</definedName>
    <definedName name="EURTOT88" localSheetId="8">#REF!</definedName>
    <definedName name="EURTOT88" localSheetId="0">#REF!</definedName>
    <definedName name="EURTOT88" localSheetId="1">#REF!</definedName>
    <definedName name="EURTOT88">#REF!</definedName>
    <definedName name="eustocks">#N/A</definedName>
    <definedName name="ex">[104]Sheet1!$N$2:$Q$26</definedName>
    <definedName name="EXCEDENTE_DEL_10__SEGUN_EL_TOPE_ASIGNADO_A__BUENOS_AIRES__LEY_N__23621">[4]C!$B$18:$N$18</definedName>
    <definedName name="Exch.Rate" localSheetId="4">#REF!</definedName>
    <definedName name="Exch.Rate" localSheetId="5">#REF!</definedName>
    <definedName name="Exch.Rate" localSheetId="10">#REF!</definedName>
    <definedName name="Exch.Rate" localSheetId="8">#REF!</definedName>
    <definedName name="Exch.Rate" localSheetId="0">#REF!</definedName>
    <definedName name="Exch.Rate" localSheetId="1">#REF!</definedName>
    <definedName name="Exch.Rate" localSheetId="3">#REF!</definedName>
    <definedName name="Exch.Rate" localSheetId="7">#REF!</definedName>
    <definedName name="Exch.Rate">#REF!</definedName>
    <definedName name="ExitWRS">[105]Main!$AB$25</definedName>
    <definedName name="Exportacion_Por_Importancia">[106]Macro1!$A$1</definedName>
    <definedName name="EXR_UPDATE" localSheetId="4">#REF!</definedName>
    <definedName name="EXR_UPDATE" localSheetId="5">#REF!</definedName>
    <definedName name="EXR_UPDATE" localSheetId="10">#REF!</definedName>
    <definedName name="EXR_UPDATE" localSheetId="8">#REF!</definedName>
    <definedName name="EXR_UPDATE" localSheetId="0">#REF!</definedName>
    <definedName name="EXR_UPDATE" localSheetId="1">#REF!</definedName>
    <definedName name="EXR_UPDATE" localSheetId="3">#REF!</definedName>
    <definedName name="EXR_UPDATE" localSheetId="7">#REF!</definedName>
    <definedName name="EXR_UPDATE">#REF!</definedName>
    <definedName name="External_debt_indicators">[107]Table3!$F$8:$AB$437:'[107]Table3'!$AB$9</definedName>
    <definedName name="FAL" localSheetId="4">#REF!</definedName>
    <definedName name="FAL" localSheetId="5">#REF!</definedName>
    <definedName name="FAL" localSheetId="10">#REF!</definedName>
    <definedName name="FAL" localSheetId="8">#REF!</definedName>
    <definedName name="FAL" localSheetId="0">#REF!</definedName>
    <definedName name="FAL" localSheetId="1">#REF!</definedName>
    <definedName name="FAL" localSheetId="3">#REF!</definedName>
    <definedName name="FAL" localSheetId="7">#REF!</definedName>
    <definedName name="FAL">#REF!</definedName>
    <definedName name="FB" localSheetId="4">#REF!</definedName>
    <definedName name="FB" localSheetId="5">#REF!</definedName>
    <definedName name="FB" localSheetId="10">#REF!</definedName>
    <definedName name="FB" localSheetId="8">#REF!</definedName>
    <definedName name="FB" localSheetId="0">#REF!</definedName>
    <definedName name="FB" localSheetId="1">#REF!</definedName>
    <definedName name="FB" localSheetId="3">#REF!</definedName>
    <definedName name="FB" localSheetId="7">#REF!</definedName>
    <definedName name="FB">#REF!</definedName>
    <definedName name="FB1A" localSheetId="4">#REF!</definedName>
    <definedName name="FB1A" localSheetId="5">#REF!</definedName>
    <definedName name="FB1A" localSheetId="10">#REF!</definedName>
    <definedName name="FB1A" localSheetId="8">#REF!</definedName>
    <definedName name="FB1A" localSheetId="0">#REF!</definedName>
    <definedName name="FB1A" localSheetId="1">#REF!</definedName>
    <definedName name="FB1A" localSheetId="3">#REF!</definedName>
    <definedName name="FB1A" localSheetId="7">#REF!</definedName>
    <definedName name="FB1A">#REF!</definedName>
    <definedName name="fdfd" localSheetId="8" hidden="1">'[33]Fax a enviar'!#REF!</definedName>
    <definedName name="fdfd" localSheetId="3" hidden="1">'[33]Fax a enviar'!#REF!</definedName>
    <definedName name="fdfd" localSheetId="7" hidden="1">'[33]Fax a enviar'!#REF!</definedName>
    <definedName name="fdfd" hidden="1">'[33]Fax a enviar'!#REF!</definedName>
    <definedName name="fdfdd" localSheetId="4" hidden="1">#REF!</definedName>
    <definedName name="fdfdd" localSheetId="5" hidden="1">#REF!</definedName>
    <definedName name="fdfdd" localSheetId="10" hidden="1">#REF!</definedName>
    <definedName name="fdfdd" localSheetId="8" hidden="1">#REF!</definedName>
    <definedName name="fdfdd" localSheetId="0" hidden="1">#REF!</definedName>
    <definedName name="fdfdd" localSheetId="1" hidden="1">#REF!</definedName>
    <definedName name="fdfdd" localSheetId="3" hidden="1">#REF!</definedName>
    <definedName name="fdfdd" localSheetId="7" hidden="1">#REF!</definedName>
    <definedName name="fdfdd" hidden="1">#REF!</definedName>
    <definedName name="fdfddf" localSheetId="4" hidden="1">#REF!</definedName>
    <definedName name="fdfddf" localSheetId="5" hidden="1">#REF!</definedName>
    <definedName name="fdfddf" localSheetId="10" hidden="1">#REF!</definedName>
    <definedName name="fdfddf" localSheetId="8" hidden="1">#REF!</definedName>
    <definedName name="fdfddf" localSheetId="0" hidden="1">#REF!</definedName>
    <definedName name="fdfddf" localSheetId="1" hidden="1">#REF!</definedName>
    <definedName name="fdfddf" localSheetId="3" hidden="1">#REF!</definedName>
    <definedName name="fdfddf" localSheetId="7" hidden="1">#REF!</definedName>
    <definedName name="fdfddf" hidden="1">#REF!</definedName>
    <definedName name="fdfdf" localSheetId="8" hidden="1">'[33]Fax a enviar'!#REF!</definedName>
    <definedName name="fdfdf" localSheetId="3" hidden="1">'[33]Fax a enviar'!#REF!</definedName>
    <definedName name="fdfdf" localSheetId="7" hidden="1">'[33]Fax a enviar'!#REF!</definedName>
    <definedName name="fdfdf" hidden="1">'[33]Fax a enviar'!#REF!</definedName>
    <definedName name="fdfds" localSheetId="4" hidden="1">#REF!</definedName>
    <definedName name="fdfds" localSheetId="5" hidden="1">#REF!</definedName>
    <definedName name="fdfds" localSheetId="10" hidden="1">#REF!</definedName>
    <definedName name="fdfds" localSheetId="8" hidden="1">#REF!</definedName>
    <definedName name="fdfds" localSheetId="0" hidden="1">#REF!</definedName>
    <definedName name="fdfds" localSheetId="1" hidden="1">#REF!</definedName>
    <definedName name="fdfds" localSheetId="3" hidden="1">#REF!</definedName>
    <definedName name="fdfds" localSheetId="7" hidden="1">#REF!</definedName>
    <definedName name="fdfds" hidden="1">#REF!</definedName>
    <definedName name="fdfdsafsdf" localSheetId="8" hidden="1">'[95]Fax a enviar'!#REF!</definedName>
    <definedName name="fdfdsafsdf" localSheetId="0" hidden="1">#REF!</definedName>
    <definedName name="fdfdsafsdf" localSheetId="1" hidden="1">#REF!</definedName>
    <definedName name="fdfdsafsdf" localSheetId="3" hidden="1">'[95]Fax a enviar'!#REF!</definedName>
    <definedName name="fdfdsafsdf" localSheetId="7" hidden="1">'[95]Fax a enviar'!#REF!</definedName>
    <definedName name="fdfdsafsdf" hidden="1">'[95]Fax a enviar'!#REF!</definedName>
    <definedName name="fdfdsf" localSheetId="4" hidden="1">#REF!</definedName>
    <definedName name="fdfdsf" localSheetId="5" hidden="1">#REF!</definedName>
    <definedName name="fdfdsf" localSheetId="10" hidden="1">#REF!</definedName>
    <definedName name="fdfdsf" localSheetId="8" hidden="1">#REF!</definedName>
    <definedName name="fdfdsf" localSheetId="0" hidden="1">#REF!</definedName>
    <definedName name="fdfdsf" localSheetId="1" hidden="1">#REF!</definedName>
    <definedName name="fdfdsf" localSheetId="3" hidden="1">#REF!</definedName>
    <definedName name="fdfdsf" localSheetId="7" hidden="1">#REF!</definedName>
    <definedName name="fdfdsf" hidden="1">#REF!</definedName>
    <definedName name="fdfsd" localSheetId="8" hidden="1">'[63]Fax a enviar'!#REF!</definedName>
    <definedName name="fdfsd" localSheetId="0" hidden="1">#REF!</definedName>
    <definedName name="fdfsd" localSheetId="1" hidden="1">#REF!</definedName>
    <definedName name="fdfsd" localSheetId="3" hidden="1">'[63]Fax a enviar'!#REF!</definedName>
    <definedName name="fdfsd" localSheetId="7" hidden="1">'[63]Fax a enviar'!#REF!</definedName>
    <definedName name="fdfsd" hidden="1">'[63]Fax a enviar'!#REF!</definedName>
    <definedName name="feb" localSheetId="4">[22]Programa!#REF!</definedName>
    <definedName name="feb" localSheetId="5">[22]Programa!#REF!</definedName>
    <definedName name="feb" localSheetId="10">[22]Programa!#REF!</definedName>
    <definedName name="feb" localSheetId="8">[22]Programa!#REF!</definedName>
    <definedName name="feb" localSheetId="0">[22]Programa!#REF!</definedName>
    <definedName name="feb" localSheetId="1">[22]Programa!#REF!</definedName>
    <definedName name="feb" localSheetId="3">[22]Programa!#REF!</definedName>
    <definedName name="feb" localSheetId="7">[22]Programa!#REF!</definedName>
    <definedName name="feb">[22]Programa!#REF!</definedName>
    <definedName name="FEB._89" localSheetId="4">#REF!</definedName>
    <definedName name="FEB._89" localSheetId="5">#REF!</definedName>
    <definedName name="FEB._89" localSheetId="10">#REF!</definedName>
    <definedName name="FEB._89" localSheetId="8">#REF!</definedName>
    <definedName name="FEB._89" localSheetId="0">#REF!</definedName>
    <definedName name="FEB._89" localSheetId="1">#REF!</definedName>
    <definedName name="FEB._89" localSheetId="3">#REF!</definedName>
    <definedName name="FEB._89" localSheetId="7">#REF!</definedName>
    <definedName name="FEB._89">#REF!</definedName>
    <definedName name="fecha" localSheetId="4">[22]Programa!#REF!</definedName>
    <definedName name="fecha" localSheetId="5">[22]Programa!#REF!</definedName>
    <definedName name="fecha" localSheetId="10">[22]Programa!#REF!</definedName>
    <definedName name="fecha" localSheetId="8">[22]Programa!#REF!</definedName>
    <definedName name="fecha" localSheetId="0">#REF!</definedName>
    <definedName name="fecha" localSheetId="1">#REF!</definedName>
    <definedName name="fecha" localSheetId="3">[22]Programa!#REF!</definedName>
    <definedName name="fecha" localSheetId="7">[22]Programa!#REF!</definedName>
    <definedName name="fecha">[22]Programa!#REF!</definedName>
    <definedName name="fechas" localSheetId="4">[59]Contribution!$K$51:$DC$52</definedName>
    <definedName name="fechas" localSheetId="5">[59]Contribution!$K$51:$DC$52</definedName>
    <definedName name="fechas" localSheetId="10">[59]Contribution!$K$51:$DC$52</definedName>
    <definedName name="fechas" localSheetId="8">[59]Contribution!$K$51:$DC$52</definedName>
    <definedName name="fechas" localSheetId="0">[59]Contribution!$K$51:$DC$52</definedName>
    <definedName name="fechas" localSheetId="1">[59]Contribution!$K$51:$DC$52</definedName>
    <definedName name="fechas">[59]Contribution!$K$51:$DC$52</definedName>
    <definedName name="fed" localSheetId="13" hidden="1">{"Riqfin97",#N/A,FALSE,"Tran";"Riqfinpro",#N/A,FALSE,"Tran"}</definedName>
    <definedName name="fed" localSheetId="14" hidden="1">{"Riqfin97",#N/A,FALSE,"Tran";"Riqfinpro",#N/A,FALSE,"Tran"}</definedName>
    <definedName name="fed" localSheetId="15" hidden="1">{"Riqfin97",#N/A,FALSE,"Tran";"Riqfinpro",#N/A,FALSE,"Tran"}</definedName>
    <definedName name="fed" localSheetId="16" hidden="1">{"Riqfin97",#N/A,FALSE,"Tran";"Riqfinpro",#N/A,FALSE,"Tran"}</definedName>
    <definedName name="fed" localSheetId="2" hidden="1">{"Riqfin97",#N/A,FALSE,"Tran";"Riqfinpro",#N/A,FALSE,"Tran"}</definedName>
    <definedName name="fed" localSheetId="4" hidden="1">{"Riqfin97",#N/A,FALSE,"Tran";"Riqfinpro",#N/A,FALSE,"Tran"}</definedName>
    <definedName name="fed" localSheetId="5" hidden="1">{"Riqfin97",#N/A,FALSE,"Tran";"Riqfinpro",#N/A,FALSE,"Tran"}</definedName>
    <definedName name="fed" localSheetId="9" hidden="1">{"Riqfin97",#N/A,FALSE,"Tran";"Riqfinpro",#N/A,FALSE,"Tran"}</definedName>
    <definedName name="fed" localSheetId="10" hidden="1">{"Riqfin97",#N/A,FALSE,"Tran";"Riqfinpro",#N/A,FALSE,"Tran"}</definedName>
    <definedName name="fed" localSheetId="8" hidden="1">{"Riqfin97",#N/A,FALSE,"Tran";"Riqfinpro",#N/A,FALSE,"Tran"}</definedName>
    <definedName name="fed" localSheetId="0" hidden="1">{"Riqfin97",#N/A,FALSE,"Tran";"Riqfinpro",#N/A,FALSE,"Tran"}</definedName>
    <definedName name="fed" localSheetId="1" hidden="1">{"Riqfin97",#N/A,FALSE,"Tran";"Riqfinpro",#N/A,FALSE,"Tran"}</definedName>
    <definedName name="fed" localSheetId="3" hidden="1">{"Riqfin97",#N/A,FALSE,"Tran";"Riqfinpro",#N/A,FALSE,"Tran"}</definedName>
    <definedName name="fed" localSheetId="7" hidden="1">{"Riqfin97",#N/A,FALSE,"Tran";"Riqfinpro",#N/A,FALSE,"Tran"}</definedName>
    <definedName name="fed" localSheetId="12" hidden="1">{"Riqfin97",#N/A,FALSE,"Tran";"Riqfinpro",#N/A,FALSE,"Tran"}</definedName>
    <definedName name="fed" hidden="1">{"Riqfin97",#N/A,FALSE,"Tran";"Riqfinpro",#N/A,FALSE,"Tran"}</definedName>
    <definedName name="feere" hidden="1">'[90]Fax a enviar'!#REF!</definedName>
    <definedName name="fef" hidden="1">'[90]Fax a enviar'!#REF!</definedName>
    <definedName name="fer" localSheetId="13" hidden="1">{"Riqfin97",#N/A,FALSE,"Tran";"Riqfinpro",#N/A,FALSE,"Tran"}</definedName>
    <definedName name="fer" localSheetId="14" hidden="1">{"Riqfin97",#N/A,FALSE,"Tran";"Riqfinpro",#N/A,FALSE,"Tran"}</definedName>
    <definedName name="fer" localSheetId="15" hidden="1">{"Riqfin97",#N/A,FALSE,"Tran";"Riqfinpro",#N/A,FALSE,"Tran"}</definedName>
    <definedName name="fer" localSheetId="16" hidden="1">{"Riqfin97",#N/A,FALSE,"Tran";"Riqfinpro",#N/A,FALSE,"Tran"}</definedName>
    <definedName name="fer" localSheetId="2" hidden="1">{"Riqfin97",#N/A,FALSE,"Tran";"Riqfinpro",#N/A,FALSE,"Tran"}</definedName>
    <definedName name="fer" localSheetId="4" hidden="1">{"Riqfin97",#N/A,FALSE,"Tran";"Riqfinpro",#N/A,FALSE,"Tran"}</definedName>
    <definedName name="fer" localSheetId="5" hidden="1">{"Riqfin97",#N/A,FALSE,"Tran";"Riqfinpro",#N/A,FALSE,"Tran"}</definedName>
    <definedName name="fer" localSheetId="9" hidden="1">{"Riqfin97",#N/A,FALSE,"Tran";"Riqfinpro",#N/A,FALSE,"Tran"}</definedName>
    <definedName name="fer" localSheetId="10" hidden="1">{"Riqfin97",#N/A,FALSE,"Tran";"Riqfinpro",#N/A,FALSE,"Tran"}</definedName>
    <definedName name="fer" localSheetId="8" hidden="1">{"Riqfin97",#N/A,FALSE,"Tran";"Riqfinpro",#N/A,FALSE,"Tran"}</definedName>
    <definedName name="fer" localSheetId="0" hidden="1">{"Riqfin97",#N/A,FALSE,"Tran";"Riqfinpro",#N/A,FALSE,"Tran"}</definedName>
    <definedName name="fer" localSheetId="1" hidden="1">{"Riqfin97",#N/A,FALSE,"Tran";"Riqfinpro",#N/A,FALSE,"Tran"}</definedName>
    <definedName name="fer" localSheetId="3" hidden="1">{"Riqfin97",#N/A,FALSE,"Tran";"Riqfinpro",#N/A,FALSE,"Tran"}</definedName>
    <definedName name="fer" localSheetId="7" hidden="1">{"Riqfin97",#N/A,FALSE,"Tran";"Riqfinpro",#N/A,FALSE,"Tran"}</definedName>
    <definedName name="fer" localSheetId="12" hidden="1">{"Riqfin97",#N/A,FALSE,"Tran";"Riqfinpro",#N/A,FALSE,"Tran"}</definedName>
    <definedName name="fer" hidden="1">{"Riqfin97",#N/A,FALSE,"Tran";"Riqfinpro",#N/A,FALSE,"Tran"}</definedName>
    <definedName name="FF" localSheetId="4">#REF!</definedName>
    <definedName name="FF" localSheetId="5">#REF!</definedName>
    <definedName name="FF" localSheetId="10">#REF!</definedName>
    <definedName name="FF" localSheetId="8">#REF!</definedName>
    <definedName name="FF" localSheetId="0">#REF!</definedName>
    <definedName name="FF" localSheetId="1">#REF!</definedName>
    <definedName name="FF" localSheetId="3">#REF!</definedName>
    <definedName name="FF" localSheetId="7">#REF!</definedName>
    <definedName name="FF">#REF!</definedName>
    <definedName name="FF1A" localSheetId="4">#REF!</definedName>
    <definedName name="FF1A" localSheetId="5">#REF!</definedName>
    <definedName name="FF1A" localSheetId="10">#REF!</definedName>
    <definedName name="FF1A" localSheetId="8">#REF!</definedName>
    <definedName name="FF1A" localSheetId="0">#REF!</definedName>
    <definedName name="FF1A" localSheetId="1">#REF!</definedName>
    <definedName name="FF1A" localSheetId="3">#REF!</definedName>
    <definedName name="FF1A" localSheetId="7">#REF!</definedName>
    <definedName name="FF1A">#REF!</definedName>
    <definedName name="fff" localSheetId="4" hidden="1">#REF!</definedName>
    <definedName name="fff" localSheetId="5" hidden="1">#REF!</definedName>
    <definedName name="fff" localSheetId="10" hidden="1">#REF!</definedName>
    <definedName name="fff" localSheetId="8" hidden="1">#REF!</definedName>
    <definedName name="fff" localSheetId="0" hidden="1">#REF!</definedName>
    <definedName name="fff" localSheetId="1" hidden="1">#REF!</definedName>
    <definedName name="fff" localSheetId="3" hidden="1">#REF!</definedName>
    <definedName name="fff" localSheetId="7" hidden="1">#REF!</definedName>
    <definedName name="fff" hidden="1">#REF!</definedName>
    <definedName name="ffff" localSheetId="13" hidden="1">{"Riqfin97",#N/A,FALSE,"Tran";"Riqfinpro",#N/A,FALSE,"Tran"}</definedName>
    <definedName name="ffff" localSheetId="14" hidden="1">{"Riqfin97",#N/A,FALSE,"Tran";"Riqfinpro",#N/A,FALSE,"Tran"}</definedName>
    <definedName name="ffff" localSheetId="15" hidden="1">{"Riqfin97",#N/A,FALSE,"Tran";"Riqfinpro",#N/A,FALSE,"Tran"}</definedName>
    <definedName name="ffff" localSheetId="16" hidden="1">{"Riqfin97",#N/A,FALSE,"Tran";"Riqfinpro",#N/A,FALSE,"Tran"}</definedName>
    <definedName name="ffff" localSheetId="2" hidden="1">{"Riqfin97",#N/A,FALSE,"Tran";"Riqfinpro",#N/A,FALSE,"Tran"}</definedName>
    <definedName name="ffff" localSheetId="4" hidden="1">{"Riqfin97",#N/A,FALSE,"Tran";"Riqfinpro",#N/A,FALSE,"Tran"}</definedName>
    <definedName name="ffff" localSheetId="5" hidden="1">{"Riqfin97",#N/A,FALSE,"Tran";"Riqfinpro",#N/A,FALSE,"Tran"}</definedName>
    <definedName name="ffff" localSheetId="9" hidden="1">{"Riqfin97",#N/A,FALSE,"Tran";"Riqfinpro",#N/A,FALSE,"Tran"}</definedName>
    <definedName name="ffff" localSheetId="10" hidden="1">{"Riqfin97",#N/A,FALSE,"Tran";"Riqfinpro",#N/A,FALSE,"Tran"}</definedName>
    <definedName name="ffff" localSheetId="8" hidden="1">{"Riqfin97",#N/A,FALSE,"Tran";"Riqfinpro",#N/A,FALSE,"Tran"}</definedName>
    <definedName name="ffff" localSheetId="0" hidden="1">{"Riqfin97",#N/A,FALSE,"Tran";"Riqfinpro",#N/A,FALSE,"Tran"}</definedName>
    <definedName name="ffff" localSheetId="1" hidden="1">{"Riqfin97",#N/A,FALSE,"Tran";"Riqfinpro",#N/A,FALSE,"Tran"}</definedName>
    <definedName name="ffff" localSheetId="3" hidden="1">{"Riqfin97",#N/A,FALSE,"Tran";"Riqfinpro",#N/A,FALSE,"Tran"}</definedName>
    <definedName name="ffff" localSheetId="7" hidden="1">{"Riqfin97",#N/A,FALSE,"Tran";"Riqfinpro",#N/A,FALSE,"Tran"}</definedName>
    <definedName name="ffff" localSheetId="12" hidden="1">{"Riqfin97",#N/A,FALSE,"Tran";"Riqfinpro",#N/A,FALSE,"Tran"}</definedName>
    <definedName name="ffff" hidden="1">{"Riqfin97",#N/A,FALSE,"Tran";"Riqfinpro",#N/A,FALSE,"Tran"}</definedName>
    <definedName name="fffff" localSheetId="4">#REF!</definedName>
    <definedName name="fffff" localSheetId="5">#REF!</definedName>
    <definedName name="fffff" localSheetId="10">#REF!</definedName>
    <definedName name="fffff" localSheetId="8">#REF!</definedName>
    <definedName name="fffff" localSheetId="0">#REF!</definedName>
    <definedName name="fffff" localSheetId="1">#REF!</definedName>
    <definedName name="fffff" localSheetId="3">#REF!</definedName>
    <definedName name="fffff" localSheetId="7">#REF!</definedName>
    <definedName name="fffff">#REF!</definedName>
    <definedName name="ffffff" localSheetId="4" hidden="1">#REF!</definedName>
    <definedName name="ffffff" localSheetId="5" hidden="1">#REF!</definedName>
    <definedName name="ffffff" localSheetId="10" hidden="1">#REF!</definedName>
    <definedName name="ffffff" localSheetId="8" hidden="1">#REF!</definedName>
    <definedName name="ffffff" localSheetId="0" hidden="1">#REF!</definedName>
    <definedName name="ffffff" localSheetId="1" hidden="1">#REF!</definedName>
    <definedName name="ffffff" localSheetId="3" hidden="1">#REF!</definedName>
    <definedName name="ffffff" localSheetId="7" hidden="1">#REF!</definedName>
    <definedName name="ffffff" hidden="1">#REF!</definedName>
    <definedName name="fffffff" localSheetId="13" hidden="1">{"Minpmon",#N/A,FALSE,"Monthinput"}</definedName>
    <definedName name="fffffff" localSheetId="14" hidden="1">{"Minpmon",#N/A,FALSE,"Monthinput"}</definedName>
    <definedName name="fffffff" localSheetId="15" hidden="1">{"Minpmon",#N/A,FALSE,"Monthinput"}</definedName>
    <definedName name="fffffff" localSheetId="16" hidden="1">{"Minpmon",#N/A,FALSE,"Monthinput"}</definedName>
    <definedName name="fffffff" localSheetId="2" hidden="1">{"Minpmon",#N/A,FALSE,"Monthinput"}</definedName>
    <definedName name="fffffff" localSheetId="4" hidden="1">{"Minpmon",#N/A,FALSE,"Monthinput"}</definedName>
    <definedName name="fffffff" localSheetId="5" hidden="1">{"Minpmon",#N/A,FALSE,"Monthinput"}</definedName>
    <definedName name="fffffff" localSheetId="9" hidden="1">{"Minpmon",#N/A,FALSE,"Monthinput"}</definedName>
    <definedName name="fffffff" localSheetId="10" hidden="1">{"Minpmon",#N/A,FALSE,"Monthinput"}</definedName>
    <definedName name="fffffff" localSheetId="8" hidden="1">{"Minpmon",#N/A,FALSE,"Monthinput"}</definedName>
    <definedName name="fffffff" localSheetId="0" hidden="1">{"Minpmon",#N/A,FALSE,"Monthinput"}</definedName>
    <definedName name="fffffff" localSheetId="1" hidden="1">{"Minpmon",#N/A,FALSE,"Monthinput"}</definedName>
    <definedName name="fffffff" localSheetId="3" hidden="1">{"Minpmon",#N/A,FALSE,"Monthinput"}</definedName>
    <definedName name="fffffff" localSheetId="7" hidden="1">{"Minpmon",#N/A,FALSE,"Monthinput"}</definedName>
    <definedName name="fffffff" localSheetId="12" hidden="1">{"Minpmon",#N/A,FALSE,"Monthinput"}</definedName>
    <definedName name="fffffff" hidden="1">{"Minpmon",#N/A,FALSE,"Monthinput"}</definedName>
    <definedName name="fffffffff" hidden="1">'[90]Fax a enviar'!#REF!</definedName>
    <definedName name="ffffffffffffff" localSheetId="13" hidden="1">{"Riqfin97",#N/A,FALSE,"Tran";"Riqfinpro",#N/A,FALSE,"Tran"}</definedName>
    <definedName name="ffffffffffffff" localSheetId="14" hidden="1">{"Riqfin97",#N/A,FALSE,"Tran";"Riqfinpro",#N/A,FALSE,"Tran"}</definedName>
    <definedName name="ffffffffffffff" localSheetId="15" hidden="1">{"Riqfin97",#N/A,FALSE,"Tran";"Riqfinpro",#N/A,FALSE,"Tran"}</definedName>
    <definedName name="ffffffffffffff" localSheetId="16" hidden="1">{"Riqfin97",#N/A,FALSE,"Tran";"Riqfinpro",#N/A,FALSE,"Tran"}</definedName>
    <definedName name="ffffffffffffff" localSheetId="2" hidden="1">{"Riqfin97",#N/A,FALSE,"Tran";"Riqfinpro",#N/A,FALSE,"Tran"}</definedName>
    <definedName name="ffffffffffffff" localSheetId="4" hidden="1">{"Riqfin97",#N/A,FALSE,"Tran";"Riqfinpro",#N/A,FALSE,"Tran"}</definedName>
    <definedName name="ffffffffffffff" localSheetId="5" hidden="1">{"Riqfin97",#N/A,FALSE,"Tran";"Riqfinpro",#N/A,FALSE,"Tran"}</definedName>
    <definedName name="ffffffffffffff" localSheetId="9" hidden="1">{"Riqfin97",#N/A,FALSE,"Tran";"Riqfinpro",#N/A,FALSE,"Tran"}</definedName>
    <definedName name="ffffffffffffff" localSheetId="10" hidden="1">{"Riqfin97",#N/A,FALSE,"Tran";"Riqfinpro",#N/A,FALSE,"Tran"}</definedName>
    <definedName name="ffffffffffffff" localSheetId="8" hidden="1">{"Riqfin97",#N/A,FALSE,"Tran";"Riqfinpro",#N/A,FALSE,"Tran"}</definedName>
    <definedName name="ffffffffffffff" localSheetId="0" hidden="1">{"Riqfin97",#N/A,FALSE,"Tran";"Riqfinpro",#N/A,FALSE,"Tran"}</definedName>
    <definedName name="ffffffffffffff" localSheetId="1" hidden="1">{"Riqfin97",#N/A,FALSE,"Tran";"Riqfinpro",#N/A,FALSE,"Tran"}</definedName>
    <definedName name="ffffffffffffff" localSheetId="3" hidden="1">{"Riqfin97",#N/A,FALSE,"Tran";"Riqfinpro",#N/A,FALSE,"Tran"}</definedName>
    <definedName name="ffffffffffffff" localSheetId="7" hidden="1">{"Riqfin97",#N/A,FALSE,"Tran";"Riqfinpro",#N/A,FALSE,"Tran"}</definedName>
    <definedName name="ffffffffffffff" localSheetId="12" hidden="1">{"Riqfin97",#N/A,FALSE,"Tran";"Riqfinpro",#N/A,FALSE,"Tran"}</definedName>
    <definedName name="ffffffffffffff" hidden="1">{"Riqfin97",#N/A,FALSE,"Tran";"Riqfinpro",#N/A,FALSE,"Tran"}</definedName>
    <definedName name="FFNN" localSheetId="4">#REF!</definedName>
    <definedName name="FFNN" localSheetId="5">#REF!</definedName>
    <definedName name="FFNN" localSheetId="10">#REF!</definedName>
    <definedName name="FFNN" localSheetId="8">#REF!</definedName>
    <definedName name="FFNN" localSheetId="0">#REF!</definedName>
    <definedName name="FFNN" localSheetId="1">#REF!</definedName>
    <definedName name="FFNN" localSheetId="3">#REF!</definedName>
    <definedName name="FFNN" localSheetId="7">#REF!</definedName>
    <definedName name="FFNN">#REF!</definedName>
    <definedName name="fgf" localSheetId="13" hidden="1">{"Riqfin97",#N/A,FALSE,"Tran";"Riqfinpro",#N/A,FALSE,"Tran"}</definedName>
    <definedName name="fgf" localSheetId="14" hidden="1">{"Riqfin97",#N/A,FALSE,"Tran";"Riqfinpro",#N/A,FALSE,"Tran"}</definedName>
    <definedName name="fgf" localSheetId="15" hidden="1">{"Riqfin97",#N/A,FALSE,"Tran";"Riqfinpro",#N/A,FALSE,"Tran"}</definedName>
    <definedName name="fgf" localSheetId="16" hidden="1">{"Riqfin97",#N/A,FALSE,"Tran";"Riqfinpro",#N/A,FALSE,"Tran"}</definedName>
    <definedName name="fgf" localSheetId="2" hidden="1">{"Riqfin97",#N/A,FALSE,"Tran";"Riqfinpro",#N/A,FALSE,"Tran"}</definedName>
    <definedName name="fgf" localSheetId="4" hidden="1">{"Riqfin97",#N/A,FALSE,"Tran";"Riqfinpro",#N/A,FALSE,"Tran"}</definedName>
    <definedName name="fgf" localSheetId="5" hidden="1">{"Riqfin97",#N/A,FALSE,"Tran";"Riqfinpro",#N/A,FALSE,"Tran"}</definedName>
    <definedName name="fgf" localSheetId="9" hidden="1">{"Riqfin97",#N/A,FALSE,"Tran";"Riqfinpro",#N/A,FALSE,"Tran"}</definedName>
    <definedName name="fgf" localSheetId="10" hidden="1">{"Riqfin97",#N/A,FALSE,"Tran";"Riqfinpro",#N/A,FALSE,"Tran"}</definedName>
    <definedName name="fgf" localSheetId="8" hidden="1">{"Riqfin97",#N/A,FALSE,"Tran";"Riqfinpro",#N/A,FALSE,"Tran"}</definedName>
    <definedName name="fgf" localSheetId="0" hidden="1">{"Riqfin97",#N/A,FALSE,"Tran";"Riqfinpro",#N/A,FALSE,"Tran"}</definedName>
    <definedName name="fgf" localSheetId="1" hidden="1">{"Riqfin97",#N/A,FALSE,"Tran";"Riqfinpro",#N/A,FALSE,"Tran"}</definedName>
    <definedName name="fgf" localSheetId="3" hidden="1">{"Riqfin97",#N/A,FALSE,"Tran";"Riqfinpro",#N/A,FALSE,"Tran"}</definedName>
    <definedName name="fgf" localSheetId="7" hidden="1">{"Riqfin97",#N/A,FALSE,"Tran";"Riqfinpro",#N/A,FALSE,"Tran"}</definedName>
    <definedName name="fgf" localSheetId="12" hidden="1">{"Riqfin97",#N/A,FALSE,"Tran";"Riqfinpro",#N/A,FALSE,"Tran"}</definedName>
    <definedName name="fgf" hidden="1">{"Riqfin97",#N/A,FALSE,"Tran";"Riqfinpro",#N/A,FALSE,"Tran"}</definedName>
    <definedName name="fgfg" hidden="1">'[96]Fax a enviar'!#REF!</definedName>
    <definedName name="fghfghf" hidden="1">'[108]Fax a enviar'!#REF!</definedName>
    <definedName name="fhnfdj" hidden="1">'[90]Fax a enviar'!#REF!</definedName>
    <definedName name="FIDR" localSheetId="4">#REF!</definedName>
    <definedName name="FIDR" localSheetId="5">#REF!</definedName>
    <definedName name="FIDR" localSheetId="10">#REF!</definedName>
    <definedName name="FIDR" localSheetId="8">#REF!</definedName>
    <definedName name="FIDR" localSheetId="0">#REF!</definedName>
    <definedName name="FIDR" localSheetId="1">#REF!</definedName>
    <definedName name="FIDR" localSheetId="3">#REF!</definedName>
    <definedName name="FIDR" localSheetId="7">#REF!</definedName>
    <definedName name="FIDR">#REF!</definedName>
    <definedName name="Fig.1" localSheetId="4">#REF!</definedName>
    <definedName name="Fig.1" localSheetId="5">#REF!</definedName>
    <definedName name="Fig.1" localSheetId="10">#REF!</definedName>
    <definedName name="Fig.1" localSheetId="8">#REF!</definedName>
    <definedName name="Fig.1" localSheetId="0">#REF!</definedName>
    <definedName name="Fig.1" localSheetId="1">#REF!</definedName>
    <definedName name="Fig.1" localSheetId="3">#REF!</definedName>
    <definedName name="Fig.1" localSheetId="7">#REF!</definedName>
    <definedName name="Fig.1">#REF!</definedName>
    <definedName name="FigTitle" localSheetId="4">#REF!</definedName>
    <definedName name="FigTitle" localSheetId="5">#REF!</definedName>
    <definedName name="FigTitle" localSheetId="10">#REF!</definedName>
    <definedName name="FigTitle" localSheetId="8">#REF!</definedName>
    <definedName name="FigTitle" localSheetId="0">#REF!</definedName>
    <definedName name="FigTitle" localSheetId="1">#REF!</definedName>
    <definedName name="FigTitle" localSheetId="3">#REF!</definedName>
    <definedName name="FigTitle" localSheetId="7">#REF!</definedName>
    <definedName name="FigTitle">#REF!</definedName>
    <definedName name="Figure.3" localSheetId="4">#REF!</definedName>
    <definedName name="Figure.3" localSheetId="5">#REF!</definedName>
    <definedName name="Figure.3" localSheetId="10">#REF!</definedName>
    <definedName name="Figure.3" localSheetId="8">#REF!</definedName>
    <definedName name="Figure.3" localSheetId="0">#REF!</definedName>
    <definedName name="Figure.3" localSheetId="1">#REF!</definedName>
    <definedName name="Figure.3">#REF!</definedName>
    <definedName name="FIM" localSheetId="4">#REF!</definedName>
    <definedName name="FIM" localSheetId="5">#REF!</definedName>
    <definedName name="FIM" localSheetId="10">#REF!</definedName>
    <definedName name="FIM" localSheetId="8">#REF!</definedName>
    <definedName name="FIM" localSheetId="1">#REF!</definedName>
    <definedName name="FIM">#REF!</definedName>
    <definedName name="finan" localSheetId="4">#REF!</definedName>
    <definedName name="finan" localSheetId="5">#REF!</definedName>
    <definedName name="finan" localSheetId="10">#REF!</definedName>
    <definedName name="finan" localSheetId="8">#REF!</definedName>
    <definedName name="finan" localSheetId="1">#REF!</definedName>
    <definedName name="finan">#REF!</definedName>
    <definedName name="finan1" localSheetId="4">#REF!</definedName>
    <definedName name="finan1" localSheetId="5">#REF!</definedName>
    <definedName name="finan1" localSheetId="10">#REF!</definedName>
    <definedName name="finan1" localSheetId="8">#REF!</definedName>
    <definedName name="finan1" localSheetId="1">#REF!</definedName>
    <definedName name="finan1">#REF!</definedName>
    <definedName name="Financing" localSheetId="13" hidden="1">{"Tab1",#N/A,FALSE,"P";"Tab2",#N/A,FALSE,"P"}</definedName>
    <definedName name="Financing" localSheetId="14" hidden="1">{"Tab1",#N/A,FALSE,"P";"Tab2",#N/A,FALSE,"P"}</definedName>
    <definedName name="Financing" localSheetId="15" hidden="1">{"Tab1",#N/A,FALSE,"P";"Tab2",#N/A,FALSE,"P"}</definedName>
    <definedName name="Financing" localSheetId="16" hidden="1">{"Tab1",#N/A,FALSE,"P";"Tab2",#N/A,FALSE,"P"}</definedName>
    <definedName name="Financing" localSheetId="2" hidden="1">{"Tab1",#N/A,FALSE,"P";"Tab2",#N/A,FALSE,"P"}</definedName>
    <definedName name="Financing" localSheetId="4" hidden="1">{"Tab1",#N/A,FALSE,"P";"Tab2",#N/A,FALSE,"P"}</definedName>
    <definedName name="Financing" localSheetId="5" hidden="1">{"Tab1",#N/A,FALSE,"P";"Tab2",#N/A,FALSE,"P"}</definedName>
    <definedName name="Financing" localSheetId="9" hidden="1">{"Tab1",#N/A,FALSE,"P";"Tab2",#N/A,FALSE,"P"}</definedName>
    <definedName name="Financing" localSheetId="10" hidden="1">{"Tab1",#N/A,FALSE,"P";"Tab2",#N/A,FALSE,"P"}</definedName>
    <definedName name="Financing" localSheetId="8" hidden="1">{"Tab1",#N/A,FALSE,"P";"Tab2",#N/A,FALSE,"P"}</definedName>
    <definedName name="Financing" localSheetId="0" hidden="1">{"Tab1",#N/A,FALSE,"P";"Tab2",#N/A,FALSE,"P"}</definedName>
    <definedName name="Financing" localSheetId="1" hidden="1">{"Tab1",#N/A,FALSE,"P";"Tab2",#N/A,FALSE,"P"}</definedName>
    <definedName name="Financing" localSheetId="3" hidden="1">{"Tab1",#N/A,FALSE,"P";"Tab2",#N/A,FALSE,"P"}</definedName>
    <definedName name="Financing" localSheetId="7" hidden="1">{"Tab1",#N/A,FALSE,"P";"Tab2",#N/A,FALSE,"P"}</definedName>
    <definedName name="Financing" localSheetId="12" hidden="1">{"Tab1",#N/A,FALSE,"P";"Tab2",#N/A,FALSE,"P"}</definedName>
    <definedName name="Financing" hidden="1">{"Tab1",#N/A,FALSE,"P";"Tab2",#N/A,FALSE,"P"}</definedName>
    <definedName name="Finland_wt">'[66]OECD wgt'!$B$18</definedName>
    <definedName name="FIP" localSheetId="8">[109]Q4!#REF!</definedName>
    <definedName name="FIP" localSheetId="0">[109]Q4!#REF!</definedName>
    <definedName name="FIP" localSheetId="1">[109]Q4!#REF!</definedName>
    <definedName name="FIP" localSheetId="3">[109]Q4!#REF!</definedName>
    <definedName name="FIP" localSheetId="7">[109]Q4!#REF!</definedName>
    <definedName name="FIP">[109]Q4!#REF!</definedName>
    <definedName name="Fisc" localSheetId="4">#REF!</definedName>
    <definedName name="Fisc" localSheetId="5">#REF!</definedName>
    <definedName name="Fisc" localSheetId="10">#REF!</definedName>
    <definedName name="Fisc" localSheetId="8">#REF!</definedName>
    <definedName name="Fisc" localSheetId="0">#REF!</definedName>
    <definedName name="Fisc" localSheetId="1">#REF!</definedName>
    <definedName name="Fisc" localSheetId="3">#REF!</definedName>
    <definedName name="Fisc" localSheetId="7">#REF!</definedName>
    <definedName name="Fisc">#REF!</definedName>
    <definedName name="Fisca" localSheetId="4">#REF!</definedName>
    <definedName name="Fisca" localSheetId="5">#REF!</definedName>
    <definedName name="Fisca" localSheetId="10">#REF!</definedName>
    <definedName name="Fisca" localSheetId="8">#REF!</definedName>
    <definedName name="Fisca" localSheetId="0">#REF!</definedName>
    <definedName name="Fisca" localSheetId="1">#REF!</definedName>
    <definedName name="Fisca" localSheetId="3">#REF!</definedName>
    <definedName name="Fisca" localSheetId="7">#REF!</definedName>
    <definedName name="Fisca">#REF!</definedName>
    <definedName name="FISUM" localSheetId="4">#REF!</definedName>
    <definedName name="FISUM" localSheetId="5">#REF!</definedName>
    <definedName name="FISUM" localSheetId="10">#REF!</definedName>
    <definedName name="FISUM" localSheetId="8">#REF!</definedName>
    <definedName name="FISUM" localSheetId="1">#REF!</definedName>
    <definedName name="FISUM" localSheetId="3">#REF!</definedName>
    <definedName name="FISUM" localSheetId="7">#REF!</definedName>
    <definedName name="FISUM">#REF!</definedName>
    <definedName name="FLIBOR" localSheetId="8">[109]Q4!#REF!</definedName>
    <definedName name="FLIBOR" localSheetId="3">[109]Q4!#REF!</definedName>
    <definedName name="FLIBOR" localSheetId="7">[109]Q4!#REF!</definedName>
    <definedName name="FLIBOR">[109]Q4!#REF!</definedName>
    <definedName name="FLOPEC" localSheetId="4">#REF!</definedName>
    <definedName name="FLOPEC" localSheetId="5">#REF!</definedName>
    <definedName name="FLOPEC" localSheetId="10">#REF!</definedName>
    <definedName name="FLOPEC" localSheetId="8">#REF!</definedName>
    <definedName name="FLOPEC" localSheetId="0">#REF!</definedName>
    <definedName name="FLOPEC" localSheetId="1">#REF!</definedName>
    <definedName name="FLOPEC" localSheetId="3">#REF!</definedName>
    <definedName name="FLOPEC" localSheetId="7">#REF!</definedName>
    <definedName name="FLOPEC">#REF!</definedName>
    <definedName name="FLOWS" localSheetId="4">#REF!</definedName>
    <definedName name="FLOWS" localSheetId="5">#REF!</definedName>
    <definedName name="FLOWS" localSheetId="10">#REF!</definedName>
    <definedName name="FLOWS" localSheetId="8">#REF!</definedName>
    <definedName name="FLOWS" localSheetId="0">#REF!</definedName>
    <definedName name="FLOWS" localSheetId="1">#REF!</definedName>
    <definedName name="FLOWS" localSheetId="3">#REF!</definedName>
    <definedName name="FLOWS" localSheetId="7">#REF!</definedName>
    <definedName name="FLOWS">#REF!</definedName>
    <definedName name="fluct" localSheetId="4">#REF!</definedName>
    <definedName name="fluct" localSheetId="5">#REF!</definedName>
    <definedName name="fluct" localSheetId="10">#REF!</definedName>
    <definedName name="fluct" localSheetId="8">#REF!</definedName>
    <definedName name="fluct" localSheetId="0">#REF!</definedName>
    <definedName name="fluct" localSheetId="1">#REF!</definedName>
    <definedName name="fluct" localSheetId="3">#REF!</definedName>
    <definedName name="fluct" localSheetId="7">#REF!</definedName>
    <definedName name="fluct">#REF!</definedName>
    <definedName name="Flujo">[77]Hoja5!$X$1:$AF$61</definedName>
    <definedName name="FLUXO" localSheetId="4">#REF!</definedName>
    <definedName name="FLUXO" localSheetId="5">#REF!</definedName>
    <definedName name="FLUXO" localSheetId="10">#REF!</definedName>
    <definedName name="FLUXO" localSheetId="8">#REF!</definedName>
    <definedName name="FLUXO" localSheetId="0">#REF!</definedName>
    <definedName name="FLUXO" localSheetId="1">#REF!</definedName>
    <definedName name="FLUXO" localSheetId="3">#REF!</definedName>
    <definedName name="FLUXO" localSheetId="7">#REF!</definedName>
    <definedName name="FLUXO">#REF!</definedName>
    <definedName name="FMB" localSheetId="4">#REF!</definedName>
    <definedName name="FMB" localSheetId="5">#REF!</definedName>
    <definedName name="FMB" localSheetId="10">#REF!</definedName>
    <definedName name="FMB" localSheetId="8">#REF!</definedName>
    <definedName name="FMB" localSheetId="0">#REF!</definedName>
    <definedName name="FMB" localSheetId="1">#REF!</definedName>
    <definedName name="FMB" localSheetId="3">#REF!</definedName>
    <definedName name="FMB" localSheetId="7">#REF!</definedName>
    <definedName name="FMB">#REF!</definedName>
    <definedName name="FMI" localSheetId="8">[58]BCP!#REF!</definedName>
    <definedName name="FMI" localSheetId="0">#REF!</definedName>
    <definedName name="FMI" localSheetId="1">#REF!</definedName>
    <definedName name="FMI" localSheetId="3">[58]BCP!#REF!</definedName>
    <definedName name="FMI" localSheetId="7">[58]BCP!#REF!</definedName>
    <definedName name="FMI">[58]BCP!#REF!</definedName>
    <definedName name="FMK" localSheetId="4">#REF!</definedName>
    <definedName name="FMK" localSheetId="5">#REF!</definedName>
    <definedName name="FMK" localSheetId="10">#REF!</definedName>
    <definedName name="FMK" localSheetId="8">#REF!</definedName>
    <definedName name="FMK" localSheetId="0">#REF!</definedName>
    <definedName name="FMK" localSheetId="1">#REF!</definedName>
    <definedName name="FMK" localSheetId="3">#REF!</definedName>
    <definedName name="FMK" localSheetId="7">#REF!</definedName>
    <definedName name="FMK">#REF!</definedName>
    <definedName name="FODESEC" localSheetId="4">#REF!</definedName>
    <definedName name="FODESEC" localSheetId="5">#REF!</definedName>
    <definedName name="FODESEC" localSheetId="10">#REF!</definedName>
    <definedName name="FODESEC" localSheetId="8">#REF!</definedName>
    <definedName name="FODESEC" localSheetId="1">#REF!</definedName>
    <definedName name="FODESEC" localSheetId="3">#REF!</definedName>
    <definedName name="FODESEC" localSheetId="7">#REF!</definedName>
    <definedName name="FODESEC">#REF!</definedName>
    <definedName name="FONDO_COMPENSADOR_DE_DESEQUILIBRIOS_FISCALES_PROVINCIALES">[4]C!$B$15:$N$15</definedName>
    <definedName name="FONDO_EDUCATIVO__LEY_N__23906_ART._3_Y_4">[4]C!$B$16:$N$16</definedName>
    <definedName name="FONDO_ESPECIAL_DE_DESARROLLO_ELECTRICO_DEL_INTERIOR__LEYES_NROS._23966_ART._19_Y_24065">[4]C!$B$26:$N$26</definedName>
    <definedName name="FONDO_NACIONAL_DE_LA_VIVIENDA__LEY_N__23966_ART._18">[4]C!$B$25:$N$25</definedName>
    <definedName name="Fondos">[77]Hoja5!$J$1:$U$44</definedName>
    <definedName name="FORMATO">#N/A</definedName>
    <definedName name="FRAMENO" localSheetId="4">#REF!</definedName>
    <definedName name="FRAMENO" localSheetId="5">#REF!</definedName>
    <definedName name="FRAMENO" localSheetId="10">#REF!</definedName>
    <definedName name="FRAMENO" localSheetId="8">#REF!</definedName>
    <definedName name="FRAMENO" localSheetId="0">#REF!</definedName>
    <definedName name="FRAMENO" localSheetId="1">#REF!</definedName>
    <definedName name="FRAMENO" localSheetId="3">#REF!</definedName>
    <definedName name="FRAMENO" localSheetId="7">#REF!</definedName>
    <definedName name="FRAMENO">#REF!</definedName>
    <definedName name="framework_macro" localSheetId="4">#REF!</definedName>
    <definedName name="framework_macro" localSheetId="5">#REF!</definedName>
    <definedName name="framework_macro" localSheetId="10">#REF!</definedName>
    <definedName name="framework_macro" localSheetId="8">#REF!</definedName>
    <definedName name="framework_macro" localSheetId="0">#REF!</definedName>
    <definedName name="framework_macro" localSheetId="1">#REF!</definedName>
    <definedName name="framework_macro" localSheetId="3">#REF!</definedName>
    <definedName name="framework_macro" localSheetId="7">#REF!</definedName>
    <definedName name="framework_macro">#REF!</definedName>
    <definedName name="framework_macro_new" localSheetId="4">#REF!</definedName>
    <definedName name="framework_macro_new" localSheetId="5">#REF!</definedName>
    <definedName name="framework_macro_new" localSheetId="10">#REF!</definedName>
    <definedName name="framework_macro_new" localSheetId="8">#REF!</definedName>
    <definedName name="framework_macro_new" localSheetId="0">#REF!</definedName>
    <definedName name="framework_macro_new" localSheetId="1">#REF!</definedName>
    <definedName name="framework_macro_new" localSheetId="3">#REF!</definedName>
    <definedName name="framework_macro_new" localSheetId="7">#REF!</definedName>
    <definedName name="framework_macro_new">#REF!</definedName>
    <definedName name="framework_monetary" localSheetId="4">#REF!</definedName>
    <definedName name="framework_monetary" localSheetId="5">#REF!</definedName>
    <definedName name="framework_monetary" localSheetId="10">#REF!</definedName>
    <definedName name="framework_monetary" localSheetId="8">#REF!</definedName>
    <definedName name="framework_monetary" localSheetId="1">#REF!</definedName>
    <definedName name="framework_monetary">#REF!</definedName>
    <definedName name="FRAMEYES" localSheetId="4">#REF!</definedName>
    <definedName name="FRAMEYES" localSheetId="5">#REF!</definedName>
    <definedName name="FRAMEYES" localSheetId="10">#REF!</definedName>
    <definedName name="FRAMEYES" localSheetId="8">#REF!</definedName>
    <definedName name="FRAMEYES" localSheetId="1">#REF!</definedName>
    <definedName name="FRAMEYES">#REF!</definedName>
    <definedName name="France_wt">'[66]OECD wgt'!$B$7</definedName>
    <definedName name="fre" localSheetId="13" hidden="1">{"Tab1",#N/A,FALSE,"P";"Tab2",#N/A,FALSE,"P"}</definedName>
    <definedName name="fre" localSheetId="14" hidden="1">{"Tab1",#N/A,FALSE,"P";"Tab2",#N/A,FALSE,"P"}</definedName>
    <definedName name="fre" localSheetId="15" hidden="1">{"Tab1",#N/A,FALSE,"P";"Tab2",#N/A,FALSE,"P"}</definedName>
    <definedName name="fre" localSheetId="16" hidden="1">{"Tab1",#N/A,FALSE,"P";"Tab2",#N/A,FALSE,"P"}</definedName>
    <definedName name="fre" localSheetId="2" hidden="1">{"Tab1",#N/A,FALSE,"P";"Tab2",#N/A,FALSE,"P"}</definedName>
    <definedName name="fre" localSheetId="4" hidden="1">{"Tab1",#N/A,FALSE,"P";"Tab2",#N/A,FALSE,"P"}</definedName>
    <definedName name="fre" localSheetId="5" hidden="1">{"Tab1",#N/A,FALSE,"P";"Tab2",#N/A,FALSE,"P"}</definedName>
    <definedName name="fre" localSheetId="9" hidden="1">{"Tab1",#N/A,FALSE,"P";"Tab2",#N/A,FALSE,"P"}</definedName>
    <definedName name="fre" localSheetId="10" hidden="1">{"Tab1",#N/A,FALSE,"P";"Tab2",#N/A,FALSE,"P"}</definedName>
    <definedName name="fre" localSheetId="8" hidden="1">{"Tab1",#N/A,FALSE,"P";"Tab2",#N/A,FALSE,"P"}</definedName>
    <definedName name="fre" localSheetId="0" hidden="1">{"Tab1",#N/A,FALSE,"P";"Tab2",#N/A,FALSE,"P"}</definedName>
    <definedName name="fre" localSheetId="1" hidden="1">{"Tab1",#N/A,FALSE,"P";"Tab2",#N/A,FALSE,"P"}</definedName>
    <definedName name="fre" localSheetId="3" hidden="1">{"Tab1",#N/A,FALSE,"P";"Tab2",#N/A,FALSE,"P"}</definedName>
    <definedName name="fre" localSheetId="7" hidden="1">{"Tab1",#N/A,FALSE,"P";"Tab2",#N/A,FALSE,"P"}</definedName>
    <definedName name="fre" localSheetId="12" hidden="1">{"Tab1",#N/A,FALSE,"P";"Tab2",#N/A,FALSE,"P"}</definedName>
    <definedName name="fre" hidden="1">{"Tab1",#N/A,FALSE,"P";"Tab2",#N/A,FALSE,"P"}</definedName>
    <definedName name="FRF" localSheetId="4">#REF!</definedName>
    <definedName name="FRF" localSheetId="5">#REF!</definedName>
    <definedName name="FRF" localSheetId="10">#REF!</definedName>
    <definedName name="FRF" localSheetId="8">#REF!</definedName>
    <definedName name="FRF" localSheetId="0">#REF!</definedName>
    <definedName name="FRF" localSheetId="1">#REF!</definedName>
    <definedName name="FRF" localSheetId="3">#REF!</definedName>
    <definedName name="FRF" localSheetId="7">#REF!</definedName>
    <definedName name="FRF">#REF!</definedName>
    <definedName name="FRFEURO" localSheetId="4">#REF!</definedName>
    <definedName name="FRFEURO" localSheetId="5">#REF!</definedName>
    <definedName name="FRFEURO" localSheetId="10">#REF!</definedName>
    <definedName name="FRFEURO" localSheetId="8">#REF!</definedName>
    <definedName name="FRFEURO" localSheetId="0">#REF!</definedName>
    <definedName name="FRFEURO" localSheetId="1">#REF!</definedName>
    <definedName name="FRFEURO" localSheetId="3">#REF!</definedName>
    <definedName name="FRFEURO" localSheetId="7">#REF!</definedName>
    <definedName name="FRFEURO">#REF!</definedName>
    <definedName name="FS" localSheetId="4">#REF!</definedName>
    <definedName name="FS" localSheetId="5">#REF!</definedName>
    <definedName name="FS" localSheetId="10">#REF!</definedName>
    <definedName name="FS" localSheetId="8">#REF!</definedName>
    <definedName name="FS" localSheetId="0">#REF!</definedName>
    <definedName name="FS" localSheetId="1">#REF!</definedName>
    <definedName name="FS" localSheetId="3">#REF!</definedName>
    <definedName name="FS" localSheetId="7">#REF!</definedName>
    <definedName name="FS">#REF!</definedName>
    <definedName name="FS1A" localSheetId="4">#REF!</definedName>
    <definedName name="FS1A" localSheetId="5">#REF!</definedName>
    <definedName name="FS1A" localSheetId="10">#REF!</definedName>
    <definedName name="FS1A" localSheetId="8">#REF!</definedName>
    <definedName name="FS1A" localSheetId="0">#REF!</definedName>
    <definedName name="FS1A" localSheetId="1">#REF!</definedName>
    <definedName name="FS1A">#REF!</definedName>
    <definedName name="fsdfsd" localSheetId="8" hidden="1">[110]C!#REF!</definedName>
    <definedName name="fsdfsd" hidden="1">[110]C!#REF!</definedName>
    <definedName name="fsdsdfa" hidden="1">'[95]Fax a enviar'!#REF!</definedName>
    <definedName name="FT" localSheetId="4">#REF!</definedName>
    <definedName name="FT" localSheetId="5">#REF!</definedName>
    <definedName name="FT" localSheetId="10">#REF!</definedName>
    <definedName name="FT" localSheetId="8">#REF!</definedName>
    <definedName name="FT" localSheetId="0">#REF!</definedName>
    <definedName name="FT" localSheetId="1">#REF!</definedName>
    <definedName name="FT" localSheetId="3">#REF!</definedName>
    <definedName name="FT" localSheetId="7">#REF!</definedName>
    <definedName name="FT">#REF!</definedName>
    <definedName name="FT1A" localSheetId="4">#REF!</definedName>
    <definedName name="FT1A" localSheetId="5">#REF!</definedName>
    <definedName name="FT1A" localSheetId="10">#REF!</definedName>
    <definedName name="FT1A" localSheetId="8">#REF!</definedName>
    <definedName name="FT1A" localSheetId="0">#REF!</definedName>
    <definedName name="FT1A" localSheetId="1">#REF!</definedName>
    <definedName name="FT1A" localSheetId="3">#REF!</definedName>
    <definedName name="FT1A" localSheetId="7">#REF!</definedName>
    <definedName name="FT1A">#REF!</definedName>
    <definedName name="ftaref" localSheetId="4">#REF!</definedName>
    <definedName name="ftaref" localSheetId="5">#REF!</definedName>
    <definedName name="ftaref" localSheetId="10">#REF!</definedName>
    <definedName name="ftaref" localSheetId="8">#REF!</definedName>
    <definedName name="ftaref" localSheetId="1">#REF!</definedName>
    <definedName name="ftaref" localSheetId="3">#REF!</definedName>
    <definedName name="ftaref" localSheetId="7">#REF!</definedName>
    <definedName name="ftaref">#REF!</definedName>
    <definedName name="ftconf" localSheetId="4">#REF!</definedName>
    <definedName name="ftconf" localSheetId="5">#REF!</definedName>
    <definedName name="ftconf" localSheetId="10">#REF!</definedName>
    <definedName name="ftconf" localSheetId="8">#REF!</definedName>
    <definedName name="ftconf" localSheetId="1">#REF!</definedName>
    <definedName name="ftconf">#REF!</definedName>
    <definedName name="ftima" localSheetId="4">#REF!</definedName>
    <definedName name="ftima" localSheetId="5">#REF!</definedName>
    <definedName name="ftima" localSheetId="10">#REF!</definedName>
    <definedName name="ftima" localSheetId="8">#REF!</definedName>
    <definedName name="ftima" localSheetId="1">#REF!</definedName>
    <definedName name="ftima">#REF!</definedName>
    <definedName name="ftimaf" localSheetId="4">#REF!</definedName>
    <definedName name="ftimaf" localSheetId="5">#REF!</definedName>
    <definedName name="ftimaf" localSheetId="10">#REF!</definedName>
    <definedName name="ftimaf" localSheetId="8">#REF!</definedName>
    <definedName name="ftimaf" localSheetId="1">#REF!</definedName>
    <definedName name="ftimaf">#REF!</definedName>
    <definedName name="ftr" localSheetId="13" hidden="1">{"Riqfin97",#N/A,FALSE,"Tran";"Riqfinpro",#N/A,FALSE,"Tran"}</definedName>
    <definedName name="ftr" localSheetId="14" hidden="1">{"Riqfin97",#N/A,FALSE,"Tran";"Riqfinpro",#N/A,FALSE,"Tran"}</definedName>
    <definedName name="ftr" localSheetId="15" hidden="1">{"Riqfin97",#N/A,FALSE,"Tran";"Riqfinpro",#N/A,FALSE,"Tran"}</definedName>
    <definedName name="ftr" localSheetId="16" hidden="1">{"Riqfin97",#N/A,FALSE,"Tran";"Riqfinpro",#N/A,FALSE,"Tran"}</definedName>
    <definedName name="ftr" localSheetId="2" hidden="1">{"Riqfin97",#N/A,FALSE,"Tran";"Riqfinpro",#N/A,FALSE,"Tran"}</definedName>
    <definedName name="ftr" localSheetId="4" hidden="1">{"Riqfin97",#N/A,FALSE,"Tran";"Riqfinpro",#N/A,FALSE,"Tran"}</definedName>
    <definedName name="ftr" localSheetId="5" hidden="1">{"Riqfin97",#N/A,FALSE,"Tran";"Riqfinpro",#N/A,FALSE,"Tran"}</definedName>
    <definedName name="ftr" localSheetId="9" hidden="1">{"Riqfin97",#N/A,FALSE,"Tran";"Riqfinpro",#N/A,FALSE,"Tran"}</definedName>
    <definedName name="ftr" localSheetId="10" hidden="1">{"Riqfin97",#N/A,FALSE,"Tran";"Riqfinpro",#N/A,FALSE,"Tran"}</definedName>
    <definedName name="ftr" localSheetId="8" hidden="1">{"Riqfin97",#N/A,FALSE,"Tran";"Riqfinpro",#N/A,FALSE,"Tran"}</definedName>
    <definedName name="ftr" localSheetId="0" hidden="1">{"Riqfin97",#N/A,FALSE,"Tran";"Riqfinpro",#N/A,FALSE,"Tran"}</definedName>
    <definedName name="ftr" localSheetId="1" hidden="1">{"Riqfin97",#N/A,FALSE,"Tran";"Riqfinpro",#N/A,FALSE,"Tran"}</definedName>
    <definedName name="ftr" localSheetId="3" hidden="1">{"Riqfin97",#N/A,FALSE,"Tran";"Riqfinpro",#N/A,FALSE,"Tran"}</definedName>
    <definedName name="ftr" localSheetId="7" hidden="1">{"Riqfin97",#N/A,FALSE,"Tran";"Riqfinpro",#N/A,FALSE,"Tran"}</definedName>
    <definedName name="ftr" localSheetId="12" hidden="1">{"Riqfin97",#N/A,FALSE,"Tran";"Riqfinpro",#N/A,FALSE,"Tran"}</definedName>
    <definedName name="ftr" hidden="1">{"Riqfin97",#N/A,FALSE,"Tran";"Riqfinpro",#N/A,FALSE,"Tran"}</definedName>
    <definedName name="fty" localSheetId="13" hidden="1">{"Riqfin97",#N/A,FALSE,"Tran";"Riqfinpro",#N/A,FALSE,"Tran"}</definedName>
    <definedName name="fty" localSheetId="14" hidden="1">{"Riqfin97",#N/A,FALSE,"Tran";"Riqfinpro",#N/A,FALSE,"Tran"}</definedName>
    <definedName name="fty" localSheetId="15" hidden="1">{"Riqfin97",#N/A,FALSE,"Tran";"Riqfinpro",#N/A,FALSE,"Tran"}</definedName>
    <definedName name="fty" localSheetId="16" hidden="1">{"Riqfin97",#N/A,FALSE,"Tran";"Riqfinpro",#N/A,FALSE,"Tran"}</definedName>
    <definedName name="fty" localSheetId="2" hidden="1">{"Riqfin97",#N/A,FALSE,"Tran";"Riqfinpro",#N/A,FALSE,"Tran"}</definedName>
    <definedName name="fty" localSheetId="4" hidden="1">{"Riqfin97",#N/A,FALSE,"Tran";"Riqfinpro",#N/A,FALSE,"Tran"}</definedName>
    <definedName name="fty" localSheetId="5" hidden="1">{"Riqfin97",#N/A,FALSE,"Tran";"Riqfinpro",#N/A,FALSE,"Tran"}</definedName>
    <definedName name="fty" localSheetId="9" hidden="1">{"Riqfin97",#N/A,FALSE,"Tran";"Riqfinpro",#N/A,FALSE,"Tran"}</definedName>
    <definedName name="fty" localSheetId="10" hidden="1">{"Riqfin97",#N/A,FALSE,"Tran";"Riqfinpro",#N/A,FALSE,"Tran"}</definedName>
    <definedName name="fty" localSheetId="8" hidden="1">{"Riqfin97",#N/A,FALSE,"Tran";"Riqfinpro",#N/A,FALSE,"Tran"}</definedName>
    <definedName name="fty" localSheetId="0" hidden="1">{"Riqfin97",#N/A,FALSE,"Tran";"Riqfinpro",#N/A,FALSE,"Tran"}</definedName>
    <definedName name="fty" localSheetId="1" hidden="1">{"Riqfin97",#N/A,FALSE,"Tran";"Riqfinpro",#N/A,FALSE,"Tran"}</definedName>
    <definedName name="fty" localSheetId="3" hidden="1">{"Riqfin97",#N/A,FALSE,"Tran";"Riqfinpro",#N/A,FALSE,"Tran"}</definedName>
    <definedName name="fty" localSheetId="7" hidden="1">{"Riqfin97",#N/A,FALSE,"Tran";"Riqfinpro",#N/A,FALSE,"Tran"}</definedName>
    <definedName name="fty" localSheetId="12" hidden="1">{"Riqfin97",#N/A,FALSE,"Tran";"Riqfinpro",#N/A,FALSE,"Tran"}</definedName>
    <definedName name="fty" hidden="1">{"Riqfin97",#N/A,FALSE,"Tran";"Riqfinpro",#N/A,FALSE,"Tran"}</definedName>
    <definedName name="FUENTE" localSheetId="4">#REF!</definedName>
    <definedName name="FUENTE" localSheetId="5">#REF!</definedName>
    <definedName name="FUENTE" localSheetId="10">#REF!</definedName>
    <definedName name="FUENTE" localSheetId="8">#REF!</definedName>
    <definedName name="FUENTE" localSheetId="0">#REF!</definedName>
    <definedName name="FUENTE" localSheetId="1">#REF!</definedName>
    <definedName name="FUENTE" localSheetId="3">#REF!</definedName>
    <definedName name="FUENTE" localSheetId="7">#REF!</definedName>
    <definedName name="FUENTE">#REF!</definedName>
    <definedName name="fuente1" localSheetId="4">#REF!</definedName>
    <definedName name="fuente1" localSheetId="5">#REF!</definedName>
    <definedName name="fuente1" localSheetId="10">#REF!</definedName>
    <definedName name="fuente1" localSheetId="8">#REF!</definedName>
    <definedName name="fuente1" localSheetId="0">#REF!</definedName>
    <definedName name="fuente1" localSheetId="1">#REF!</definedName>
    <definedName name="fuente1" localSheetId="3">#REF!</definedName>
    <definedName name="fuente1" localSheetId="7">#REF!</definedName>
    <definedName name="fuente1">#REF!</definedName>
    <definedName name="FUENTE2" localSheetId="4">#REF!</definedName>
    <definedName name="FUENTE2" localSheetId="5">#REF!</definedName>
    <definedName name="FUENTE2" localSheetId="10">#REF!</definedName>
    <definedName name="FUENTE2" localSheetId="8">#REF!</definedName>
    <definedName name="FUENTE2" localSheetId="1">#REF!</definedName>
    <definedName name="FUENTE2" localSheetId="3">#REF!</definedName>
    <definedName name="FUENTE2" localSheetId="7">#REF!</definedName>
    <definedName name="FUENTE2">#REF!</definedName>
    <definedName name="Fuentes" localSheetId="4">#REF!</definedName>
    <definedName name="Fuentes" localSheetId="5">#REF!</definedName>
    <definedName name="Fuentes" localSheetId="10">#REF!</definedName>
    <definedName name="Fuentes" localSheetId="8">#REF!</definedName>
    <definedName name="Fuentes" localSheetId="1">#REF!</definedName>
    <definedName name="Fuentes">#REF!</definedName>
    <definedName name="fx" localSheetId="4">#REF!</definedName>
    <definedName name="fx" localSheetId="5">#REF!</definedName>
    <definedName name="fx" localSheetId="10">#REF!</definedName>
    <definedName name="fx" localSheetId="8">#REF!</definedName>
    <definedName name="fx" localSheetId="0">#REF!</definedName>
    <definedName name="fx" localSheetId="1">#REF!</definedName>
    <definedName name="fx">#REF!</definedName>
    <definedName name="FX98IGP" localSheetId="4">#REF!</definedName>
    <definedName name="FX98IGP" localSheetId="5">#REF!</definedName>
    <definedName name="FX98IGP" localSheetId="10">#REF!</definedName>
    <definedName name="FX98IGP" localSheetId="8">#REF!</definedName>
    <definedName name="FX98IGP" localSheetId="1">#REF!</definedName>
    <definedName name="FX98IGP">#REF!</definedName>
    <definedName name="FX98RE" localSheetId="4">#REF!</definedName>
    <definedName name="FX98RE" localSheetId="5">#REF!</definedName>
    <definedName name="FX98RE" localSheetId="10">#REF!</definedName>
    <definedName name="FX98RE" localSheetId="8">#REF!</definedName>
    <definedName name="FX98RE" localSheetId="1">#REF!</definedName>
    <definedName name="FX98RE">#REF!</definedName>
    <definedName name="FX99RE" localSheetId="4">#REF!</definedName>
    <definedName name="FX99RE" localSheetId="5">#REF!</definedName>
    <definedName name="FX99RE" localSheetId="10">#REF!</definedName>
    <definedName name="FX99RE" localSheetId="8">#REF!</definedName>
    <definedName name="FX99RE" localSheetId="1">#REF!</definedName>
    <definedName name="FX99RE">#REF!</definedName>
    <definedName name="G" localSheetId="13" hidden="1">{"Main Economic Indicators",#N/A,FALSE,"C"}</definedName>
    <definedName name="G" localSheetId="14" hidden="1">{"Main Economic Indicators",#N/A,FALSE,"C"}</definedName>
    <definedName name="G" localSheetId="15" hidden="1">{"Main Economic Indicators",#N/A,FALSE,"C"}</definedName>
    <definedName name="G" localSheetId="16" hidden="1">{"Main Economic Indicators",#N/A,FALSE,"C"}</definedName>
    <definedName name="G" localSheetId="2" hidden="1">{"Main Economic Indicators",#N/A,FALSE,"C"}</definedName>
    <definedName name="G" localSheetId="4" hidden="1">{"Main Economic Indicators",#N/A,FALSE,"C"}</definedName>
    <definedName name="G" localSheetId="5" hidden="1">{"Main Economic Indicators",#N/A,FALSE,"C"}</definedName>
    <definedName name="G" localSheetId="9" hidden="1">{"Main Economic Indicators",#N/A,FALSE,"C"}</definedName>
    <definedName name="G" localSheetId="10" hidden="1">{"Main Economic Indicators",#N/A,FALSE,"C"}</definedName>
    <definedName name="G" localSheetId="8" hidden="1">{"Main Economic Indicators",#N/A,FALSE,"C"}</definedName>
    <definedName name="G" localSheetId="0" hidden="1">{"Main Economic Indicators",#N/A,FALSE,"C"}</definedName>
    <definedName name="G" localSheetId="1" hidden="1">{"Main Economic Indicators",#N/A,FALSE,"C"}</definedName>
    <definedName name="G" localSheetId="3" hidden="1">{"Main Economic Indicators",#N/A,FALSE,"C"}</definedName>
    <definedName name="G" localSheetId="7" hidden="1">{"Main Economic Indicators",#N/A,FALSE,"C"}</definedName>
    <definedName name="G" localSheetId="12" hidden="1">{"Main Economic Indicators",#N/A,FALSE,"C"}</definedName>
    <definedName name="G" hidden="1">{"Main Economic Indicators",#N/A,FALSE,"C"}</definedName>
    <definedName name="g1std" localSheetId="4">#REF!</definedName>
    <definedName name="g1std" localSheetId="5">#REF!</definedName>
    <definedName name="g1std" localSheetId="10">#REF!</definedName>
    <definedName name="g1std" localSheetId="8">#REF!</definedName>
    <definedName name="g1std" localSheetId="0">#REF!</definedName>
    <definedName name="g1std" localSheetId="1">#REF!</definedName>
    <definedName name="g1std" localSheetId="3">#REF!</definedName>
    <definedName name="g1std" localSheetId="7">#REF!</definedName>
    <definedName name="g1std">#REF!</definedName>
    <definedName name="g2std" localSheetId="4">#REF!</definedName>
    <definedName name="g2std" localSheetId="5">#REF!</definedName>
    <definedName name="g2std" localSheetId="10">#REF!</definedName>
    <definedName name="g2std" localSheetId="8">#REF!</definedName>
    <definedName name="g2std" localSheetId="1">#REF!</definedName>
    <definedName name="g2std" localSheetId="3">#REF!</definedName>
    <definedName name="g2std" localSheetId="7">#REF!</definedName>
    <definedName name="g2std">#REF!</definedName>
    <definedName name="GAP" localSheetId="4">#REF!</definedName>
    <definedName name="GAP" localSheetId="5">#REF!</definedName>
    <definedName name="GAP" localSheetId="10">#REF!</definedName>
    <definedName name="GAP" localSheetId="8">#REF!</definedName>
    <definedName name="GAP" localSheetId="1">#REF!</definedName>
    <definedName name="GAP" localSheetId="3">#REF!</definedName>
    <definedName name="GAP" localSheetId="7">#REF!</definedName>
    <definedName name="GAP">#REF!</definedName>
    <definedName name="GAPFGFROM" localSheetId="4">#REF!</definedName>
    <definedName name="GAPFGFROM" localSheetId="5">#REF!</definedName>
    <definedName name="GAPFGFROM" localSheetId="10">#REF!</definedName>
    <definedName name="GAPFGFROM" localSheetId="8">#REF!</definedName>
    <definedName name="GAPFGFROM" localSheetId="0">#REF!</definedName>
    <definedName name="GAPFGFROM" localSheetId="1">#REF!</definedName>
    <definedName name="GAPFGFROM">#REF!</definedName>
    <definedName name="GAPFGTO" localSheetId="4">#REF!</definedName>
    <definedName name="GAPFGTO" localSheetId="5">#REF!</definedName>
    <definedName name="GAPFGTO" localSheetId="10">#REF!</definedName>
    <definedName name="GAPFGTO" localSheetId="8">#REF!</definedName>
    <definedName name="GAPFGTO" localSheetId="0">#REF!</definedName>
    <definedName name="GAPFGTO" localSheetId="1">#REF!</definedName>
    <definedName name="GAPFGTO">#REF!</definedName>
    <definedName name="GAPSTFROM" localSheetId="4">#REF!</definedName>
    <definedName name="GAPSTFROM" localSheetId="5">#REF!</definedName>
    <definedName name="GAPSTFROM" localSheetId="10">#REF!</definedName>
    <definedName name="GAPSTFROM" localSheetId="8">#REF!</definedName>
    <definedName name="GAPSTFROM" localSheetId="1">#REF!</definedName>
    <definedName name="GAPSTFROM">#REF!</definedName>
    <definedName name="GAPSTTO" localSheetId="4">#REF!</definedName>
    <definedName name="GAPSTTO" localSheetId="5">#REF!</definedName>
    <definedName name="GAPSTTO" localSheetId="10">#REF!</definedName>
    <definedName name="GAPSTTO" localSheetId="8">#REF!</definedName>
    <definedName name="GAPSTTO" localSheetId="1">#REF!</definedName>
    <definedName name="GAPSTTO">#REF!</definedName>
    <definedName name="GAPTEST" localSheetId="4">#REF!</definedName>
    <definedName name="GAPTEST" localSheetId="5">#REF!</definedName>
    <definedName name="GAPTEST" localSheetId="10">#REF!</definedName>
    <definedName name="GAPTEST" localSheetId="8">#REF!</definedName>
    <definedName name="GAPTEST" localSheetId="1">#REF!</definedName>
    <definedName name="GAPTEST">#REF!</definedName>
    <definedName name="GAPTESTFG" localSheetId="4">#REF!</definedName>
    <definedName name="GAPTESTFG" localSheetId="5">#REF!</definedName>
    <definedName name="GAPTESTFG" localSheetId="10">#REF!</definedName>
    <definedName name="GAPTESTFG" localSheetId="8">#REF!</definedName>
    <definedName name="GAPTESTFG" localSheetId="1">#REF!</definedName>
    <definedName name="GAPTESTFG">#REF!</definedName>
    <definedName name="gas">#N/A</definedName>
    <definedName name="GASO">#N/A</definedName>
    <definedName name="gasolinas">#N/A</definedName>
    <definedName name="gasolinas1">#N/A</definedName>
    <definedName name="GATO" localSheetId="4">#REF!</definedName>
    <definedName name="GATO" localSheetId="5">#REF!</definedName>
    <definedName name="GATO" localSheetId="10">#REF!</definedName>
    <definedName name="GATO" localSheetId="8">#REF!</definedName>
    <definedName name="GATO" localSheetId="0">#REF!</definedName>
    <definedName name="GATO" localSheetId="1">#REF!</definedName>
    <definedName name="GATO" localSheetId="3">#REF!</definedName>
    <definedName name="GATO" localSheetId="7">#REF!</definedName>
    <definedName name="GATO">#REF!</definedName>
    <definedName name="Gave" localSheetId="4">#REF!</definedName>
    <definedName name="Gave" localSheetId="5">#REF!</definedName>
    <definedName name="Gave" localSheetId="10">#REF!</definedName>
    <definedName name="Gave" localSheetId="8">#REF!</definedName>
    <definedName name="Gave" localSheetId="1">#REF!</definedName>
    <definedName name="Gave" localSheetId="3">#REF!</definedName>
    <definedName name="Gave" localSheetId="7">#REF!</definedName>
    <definedName name="Gave">#REF!</definedName>
    <definedName name="GAZZETTE" localSheetId="4">#REF!</definedName>
    <definedName name="GAZZETTE" localSheetId="5">#REF!</definedName>
    <definedName name="GAZZETTE" localSheetId="10">#REF!</definedName>
    <definedName name="GAZZETTE" localSheetId="8">#REF!</definedName>
    <definedName name="GAZZETTE" localSheetId="1">#REF!</definedName>
    <definedName name="GAZZETTE" localSheetId="3">#REF!</definedName>
    <definedName name="GAZZETTE" localSheetId="7">#REF!</definedName>
    <definedName name="GAZZETTE">#REF!</definedName>
    <definedName name="GBP" localSheetId="4">#REF!</definedName>
    <definedName name="GBP" localSheetId="5">#REF!</definedName>
    <definedName name="GBP" localSheetId="10">#REF!</definedName>
    <definedName name="GBP" localSheetId="8">#REF!</definedName>
    <definedName name="GBP" localSheetId="0">#REF!</definedName>
    <definedName name="GBP" localSheetId="1">#REF!</definedName>
    <definedName name="GBP">#REF!</definedName>
    <definedName name="GCB" localSheetId="4">[56]Q4!#REF!</definedName>
    <definedName name="GCB" localSheetId="5">[56]Q4!#REF!</definedName>
    <definedName name="GCB" localSheetId="10">[56]Q4!#REF!</definedName>
    <definedName name="GCB" localSheetId="8">[56]Q4!#REF!</definedName>
    <definedName name="GCB" localSheetId="0">[56]Q4!#REF!</definedName>
    <definedName name="GCB" localSheetId="1">[56]Q4!#REF!</definedName>
    <definedName name="GCB">[56]Q4!#REF!</definedName>
    <definedName name="GCB_NGDP">#N/A</definedName>
    <definedName name="GCEC" localSheetId="4">#REF!</definedName>
    <definedName name="GCEC" localSheetId="5">#REF!</definedName>
    <definedName name="GCEC" localSheetId="10">#REF!</definedName>
    <definedName name="GCEC" localSheetId="8">#REF!</definedName>
    <definedName name="GCEC" localSheetId="0">#REF!</definedName>
    <definedName name="GCEC" localSheetId="1">#REF!</definedName>
    <definedName name="GCEC" localSheetId="3">#REF!</definedName>
    <definedName name="GCEC" localSheetId="7">#REF!</definedName>
    <definedName name="GCEC">#REF!</definedName>
    <definedName name="GCED" localSheetId="4">#REF!</definedName>
    <definedName name="GCED" localSheetId="5">#REF!</definedName>
    <definedName name="GCED" localSheetId="10">#REF!</definedName>
    <definedName name="GCED" localSheetId="8">#REF!</definedName>
    <definedName name="GCED" localSheetId="1">#REF!</definedName>
    <definedName name="GCED" localSheetId="3">#REF!</definedName>
    <definedName name="GCED" localSheetId="7">#REF!</definedName>
    <definedName name="GCED">#REF!</definedName>
    <definedName name="GCEE" localSheetId="4">#REF!</definedName>
    <definedName name="GCEE" localSheetId="5">#REF!</definedName>
    <definedName name="GCEE" localSheetId="10">#REF!</definedName>
    <definedName name="GCEE" localSheetId="8">#REF!</definedName>
    <definedName name="GCEE" localSheetId="1">#REF!</definedName>
    <definedName name="GCEE" localSheetId="3">#REF!</definedName>
    <definedName name="GCEE" localSheetId="7">#REF!</definedName>
    <definedName name="GCEE">#REF!</definedName>
    <definedName name="GCEEP" localSheetId="4">#REF!</definedName>
    <definedName name="GCEEP" localSheetId="5">#REF!</definedName>
    <definedName name="GCEEP" localSheetId="10">#REF!</definedName>
    <definedName name="GCEEP" localSheetId="8">#REF!</definedName>
    <definedName name="GCEEP" localSheetId="1">#REF!</definedName>
    <definedName name="GCEEP">#REF!</definedName>
    <definedName name="GCEES" localSheetId="4">#REF!</definedName>
    <definedName name="GCEES" localSheetId="5">#REF!</definedName>
    <definedName name="GCEES" localSheetId="10">#REF!</definedName>
    <definedName name="GCEES" localSheetId="8">#REF!</definedName>
    <definedName name="GCEES" localSheetId="1">#REF!</definedName>
    <definedName name="GCEES">#REF!</definedName>
    <definedName name="GCEG" localSheetId="4">#REF!</definedName>
    <definedName name="GCEG" localSheetId="5">#REF!</definedName>
    <definedName name="GCEG" localSheetId="10">#REF!</definedName>
    <definedName name="GCEG" localSheetId="8">#REF!</definedName>
    <definedName name="GCEG" localSheetId="1">#REF!</definedName>
    <definedName name="GCEG">#REF!</definedName>
    <definedName name="GCEH" localSheetId="4">#REF!</definedName>
    <definedName name="GCEH" localSheetId="5">#REF!</definedName>
    <definedName name="GCEH" localSheetId="10">#REF!</definedName>
    <definedName name="GCEH" localSheetId="8">#REF!</definedName>
    <definedName name="GCEH" localSheetId="1">#REF!</definedName>
    <definedName name="GCEH">#REF!</definedName>
    <definedName name="GCEHP" localSheetId="4">#REF!</definedName>
    <definedName name="GCEHP" localSheetId="5">#REF!</definedName>
    <definedName name="GCEHP" localSheetId="10">#REF!</definedName>
    <definedName name="GCEHP" localSheetId="8">#REF!</definedName>
    <definedName name="GCEHP" localSheetId="1">#REF!</definedName>
    <definedName name="GCEHP">#REF!</definedName>
    <definedName name="GCEI_D" localSheetId="4">#REF!</definedName>
    <definedName name="GCEI_D" localSheetId="5">#REF!</definedName>
    <definedName name="GCEI_D" localSheetId="10">#REF!</definedName>
    <definedName name="GCEI_D" localSheetId="8">#REF!</definedName>
    <definedName name="GCEI_D" localSheetId="1">#REF!</definedName>
    <definedName name="GCEI_D">#REF!</definedName>
    <definedName name="GCEI_F" localSheetId="4">#REF!</definedName>
    <definedName name="GCEI_F" localSheetId="5">#REF!</definedName>
    <definedName name="GCEI_F" localSheetId="10">#REF!</definedName>
    <definedName name="GCEI_F" localSheetId="8">#REF!</definedName>
    <definedName name="GCEI_F" localSheetId="1">#REF!</definedName>
    <definedName name="GCEI_F">#REF!</definedName>
    <definedName name="GCENL" localSheetId="4">#REF!</definedName>
    <definedName name="GCENL" localSheetId="5">#REF!</definedName>
    <definedName name="GCENL" localSheetId="10">#REF!</definedName>
    <definedName name="GCENL" localSheetId="8">#REF!</definedName>
    <definedName name="GCENL" localSheetId="1">#REF!</definedName>
    <definedName name="GCENL">#REF!</definedName>
    <definedName name="GCEO" localSheetId="4">#REF!</definedName>
    <definedName name="GCEO" localSheetId="5">#REF!</definedName>
    <definedName name="GCEO" localSheetId="10">#REF!</definedName>
    <definedName name="GCEO" localSheetId="8">#REF!</definedName>
    <definedName name="GCEO" localSheetId="1">#REF!</definedName>
    <definedName name="GCEO">#REF!</definedName>
    <definedName name="GCESWH" localSheetId="4">#REF!</definedName>
    <definedName name="GCESWH" localSheetId="5">#REF!</definedName>
    <definedName name="GCESWH" localSheetId="10">#REF!</definedName>
    <definedName name="GCESWH" localSheetId="8">#REF!</definedName>
    <definedName name="GCESWH" localSheetId="1">#REF!</definedName>
    <definedName name="GCESWH">#REF!</definedName>
    <definedName name="GCEW" localSheetId="4">#REF!</definedName>
    <definedName name="GCEW" localSheetId="5">#REF!</definedName>
    <definedName name="GCEW" localSheetId="10">#REF!</definedName>
    <definedName name="GCEW" localSheetId="8">#REF!</definedName>
    <definedName name="GCEW" localSheetId="1">#REF!</definedName>
    <definedName name="GCEW">#REF!</definedName>
    <definedName name="GCG" localSheetId="4">#REF!</definedName>
    <definedName name="GCG" localSheetId="5">#REF!</definedName>
    <definedName name="GCG" localSheetId="10">#REF!</definedName>
    <definedName name="GCG" localSheetId="8">#REF!</definedName>
    <definedName name="GCG" localSheetId="1">#REF!</definedName>
    <definedName name="GCG">#REF!</definedName>
    <definedName name="GCGC" localSheetId="4">#REF!</definedName>
    <definedName name="GCGC" localSheetId="5">#REF!</definedName>
    <definedName name="GCGC" localSheetId="10">#REF!</definedName>
    <definedName name="GCGC" localSheetId="8">#REF!</definedName>
    <definedName name="GCGC" localSheetId="1">#REF!</definedName>
    <definedName name="GCGC">#REF!</definedName>
    <definedName name="GCND_NGDP" localSheetId="4">[56]Q4!#REF!</definedName>
    <definedName name="GCND_NGDP" localSheetId="5">[56]Q4!#REF!</definedName>
    <definedName name="GCND_NGDP" localSheetId="10">[56]Q4!#REF!</definedName>
    <definedName name="GCND_NGDP" localSheetId="8">[56]Q4!#REF!</definedName>
    <definedName name="GCND_NGDP" localSheetId="0">[56]Q4!#REF!</definedName>
    <definedName name="GCND_NGDP" localSheetId="1">[56]Q4!#REF!</definedName>
    <definedName name="GCND_NGDP">[56]Q4!#REF!</definedName>
    <definedName name="GCRG" localSheetId="4">#REF!</definedName>
    <definedName name="GCRG" localSheetId="5">#REF!</definedName>
    <definedName name="GCRG" localSheetId="10">#REF!</definedName>
    <definedName name="GCRG" localSheetId="8">#REF!</definedName>
    <definedName name="GCRG" localSheetId="0">#REF!</definedName>
    <definedName name="GCRG" localSheetId="1">#REF!</definedName>
    <definedName name="GCRG" localSheetId="3">#REF!</definedName>
    <definedName name="GCRG" localSheetId="7">#REF!</definedName>
    <definedName name="GCRG">#REF!</definedName>
    <definedName name="gdg" localSheetId="8" hidden="1">'[90]Fax a enviar'!#REF!</definedName>
    <definedName name="gdg" localSheetId="0" hidden="1">#REF!</definedName>
    <definedName name="gdg" localSheetId="1" hidden="1">#REF!</definedName>
    <definedName name="gdg" localSheetId="7" hidden="1">'[90]Fax a enviar'!#REF!</definedName>
    <definedName name="gdg" hidden="1">'[90]Fax a enviar'!#REF!</definedName>
    <definedName name="gdgd" localSheetId="0" hidden="1">#REF!</definedName>
    <definedName name="gdgd" localSheetId="1" hidden="1">#REF!</definedName>
    <definedName name="gdgd" hidden="1">'[101]Fax a enviar'!#REF!</definedName>
    <definedName name="gdp">[111]GDP_WEO!$A$3:$AB$188</definedName>
    <definedName name="gdpall">[111]GDP!$B$2:$AD$134</definedName>
    <definedName name="GDPDEFL" localSheetId="4">[112]NA!#REF!</definedName>
    <definedName name="GDPDEFL" localSheetId="5">[112]NA!#REF!</definedName>
    <definedName name="GDPDEFL" localSheetId="10">[112]NA!#REF!</definedName>
    <definedName name="GDPDEFL" localSheetId="8">[112]NA!#REF!</definedName>
    <definedName name="GDPDEFL" localSheetId="0">[112]NA!#REF!</definedName>
    <definedName name="GDPDEFL" localSheetId="1">[112]NA!#REF!</definedName>
    <definedName name="GDPDEFL" localSheetId="3">[112]NA!#REF!</definedName>
    <definedName name="GDPDEFL" localSheetId="7">[112]NA!#REF!</definedName>
    <definedName name="GDPDEFL">[112]NA!#REF!</definedName>
    <definedName name="GDPOR" localSheetId="4">[112]NA!#REF!</definedName>
    <definedName name="GDPOR" localSheetId="5">[112]NA!#REF!</definedName>
    <definedName name="GDPOR" localSheetId="10">[112]NA!#REF!</definedName>
    <definedName name="GDPOR" localSheetId="8">[112]NA!#REF!</definedName>
    <definedName name="GDPOR" localSheetId="0">[112]NA!#REF!</definedName>
    <definedName name="GDPOR" localSheetId="1">[112]NA!#REF!</definedName>
    <definedName name="GDPOR" localSheetId="3">[112]NA!#REF!</definedName>
    <definedName name="GDPOR" localSheetId="7">[112]NA!#REF!</definedName>
    <definedName name="GDPOR">[112]NA!#REF!</definedName>
    <definedName name="GDPOR_" localSheetId="4">[112]NA!#REF!</definedName>
    <definedName name="GDPOR_" localSheetId="5">[112]NA!#REF!</definedName>
    <definedName name="GDPOR_" localSheetId="10">[112]NA!#REF!</definedName>
    <definedName name="GDPOR_" localSheetId="8">[112]NA!#REF!</definedName>
    <definedName name="GDPOR_" localSheetId="0">[112]NA!#REF!</definedName>
    <definedName name="GDPOR_" localSheetId="1">[112]NA!#REF!</definedName>
    <definedName name="GDPOR_" localSheetId="3">[112]NA!#REF!</definedName>
    <definedName name="GDPOR_" localSheetId="7">[112]NA!#REF!</definedName>
    <definedName name="GDPOR_">[112]NA!#REF!</definedName>
    <definedName name="gdppc">[111]GDPpc_WEO!$A$3:$AC$188</definedName>
    <definedName name="Germany_wt">'[66]OECD wgt'!$B$6</definedName>
    <definedName name="Gestión">[77]Hoja2!$A$1:$L$76</definedName>
    <definedName name="gfdsgfsa" localSheetId="13" hidden="1">{"Riqfin97",#N/A,FALSE,"Tran";"Riqfinpro",#N/A,FALSE,"Tran"}</definedName>
    <definedName name="gfdsgfsa" localSheetId="14" hidden="1">{"Riqfin97",#N/A,FALSE,"Tran";"Riqfinpro",#N/A,FALSE,"Tran"}</definedName>
    <definedName name="gfdsgfsa" localSheetId="15" hidden="1">{"Riqfin97",#N/A,FALSE,"Tran";"Riqfinpro",#N/A,FALSE,"Tran"}</definedName>
    <definedName name="gfdsgfsa" localSheetId="16" hidden="1">{"Riqfin97",#N/A,FALSE,"Tran";"Riqfinpro",#N/A,FALSE,"Tran"}</definedName>
    <definedName name="gfdsgfsa" localSheetId="2" hidden="1">{"Riqfin97",#N/A,FALSE,"Tran";"Riqfinpro",#N/A,FALSE,"Tran"}</definedName>
    <definedName name="gfdsgfsa" localSheetId="4" hidden="1">{"Riqfin97",#N/A,FALSE,"Tran";"Riqfinpro",#N/A,FALSE,"Tran"}</definedName>
    <definedName name="gfdsgfsa" localSheetId="5" hidden="1">{"Riqfin97",#N/A,FALSE,"Tran";"Riqfinpro",#N/A,FALSE,"Tran"}</definedName>
    <definedName name="gfdsgfsa" localSheetId="9" hidden="1">{"Riqfin97",#N/A,FALSE,"Tran";"Riqfinpro",#N/A,FALSE,"Tran"}</definedName>
    <definedName name="gfdsgfsa" localSheetId="10" hidden="1">{"Riqfin97",#N/A,FALSE,"Tran";"Riqfinpro",#N/A,FALSE,"Tran"}</definedName>
    <definedName name="gfdsgfsa" localSheetId="8" hidden="1">{"Riqfin97",#N/A,FALSE,"Tran";"Riqfinpro",#N/A,FALSE,"Tran"}</definedName>
    <definedName name="gfdsgfsa" localSheetId="0" hidden="1">{"Riqfin97",#N/A,FALSE,"Tran";"Riqfinpro",#N/A,FALSE,"Tran"}</definedName>
    <definedName name="gfdsgfsa" localSheetId="1" hidden="1">{"Riqfin97",#N/A,FALSE,"Tran";"Riqfinpro",#N/A,FALSE,"Tran"}</definedName>
    <definedName name="gfdsgfsa" localSheetId="3" hidden="1">{"Riqfin97",#N/A,FALSE,"Tran";"Riqfinpro",#N/A,FALSE,"Tran"}</definedName>
    <definedName name="gfdsgfsa" localSheetId="7" hidden="1">{"Riqfin97",#N/A,FALSE,"Tran";"Riqfinpro",#N/A,FALSE,"Tran"}</definedName>
    <definedName name="gfdsgfsa" localSheetId="12" hidden="1">{"Riqfin97",#N/A,FALSE,"Tran";"Riqfinpro",#N/A,FALSE,"Tran"}</definedName>
    <definedName name="gfdsgfsa" hidden="1">{"Riqfin97",#N/A,FALSE,"Tran";"Riqfinpro",#N/A,FALSE,"Tran"}</definedName>
    <definedName name="GG" localSheetId="4">#REF!</definedName>
    <definedName name="GG" localSheetId="5">#REF!</definedName>
    <definedName name="GG" localSheetId="10">#REF!</definedName>
    <definedName name="GG" localSheetId="8">#REF!</definedName>
    <definedName name="GG" localSheetId="0">#REF!</definedName>
    <definedName name="GG" localSheetId="1">#REF!</definedName>
    <definedName name="GG" localSheetId="3">#REF!</definedName>
    <definedName name="GG" localSheetId="7">#REF!</definedName>
    <definedName name="GG">#REF!</definedName>
    <definedName name="GGB" localSheetId="4">[56]Q4!#REF!</definedName>
    <definedName name="GGB" localSheetId="5">[56]Q4!#REF!</definedName>
    <definedName name="GGB" localSheetId="10">[56]Q4!#REF!</definedName>
    <definedName name="GGB" localSheetId="8">[56]Q4!#REF!</definedName>
    <definedName name="GGB" localSheetId="0">[56]Q4!#REF!</definedName>
    <definedName name="GGB" localSheetId="1">[56]Q4!#REF!</definedName>
    <definedName name="GGB" localSheetId="3">[56]Q4!#REF!</definedName>
    <definedName name="GGB" localSheetId="7">[56]Q4!#REF!</definedName>
    <definedName name="GGB">[56]Q4!#REF!</definedName>
    <definedName name="GGB_NGDP">#N/A</definedName>
    <definedName name="GGBXI" localSheetId="8">[109]Q4!#REF!</definedName>
    <definedName name="GGBXI" localSheetId="3">[109]Q4!#REF!</definedName>
    <definedName name="GGBXI" localSheetId="7">[109]Q4!#REF!</definedName>
    <definedName name="GGBXI">[109]Q4!#REF!</definedName>
    <definedName name="GGEC" localSheetId="4">#REF!</definedName>
    <definedName name="GGEC" localSheetId="5">#REF!</definedName>
    <definedName name="GGEC" localSheetId="10">#REF!</definedName>
    <definedName name="GGEC" localSheetId="8">#REF!</definedName>
    <definedName name="GGEC" localSheetId="0">#REF!</definedName>
    <definedName name="GGEC" localSheetId="1">#REF!</definedName>
    <definedName name="GGEC" localSheetId="3">#REF!</definedName>
    <definedName name="GGEC" localSheetId="7">#REF!</definedName>
    <definedName name="GGEC">#REF!</definedName>
    <definedName name="GGENL" localSheetId="4">#REF!</definedName>
    <definedName name="GGENL" localSheetId="5">#REF!</definedName>
    <definedName name="GGENL" localSheetId="10">#REF!</definedName>
    <definedName name="GGENL" localSheetId="8">#REF!</definedName>
    <definedName name="GGENL" localSheetId="0">#REF!</definedName>
    <definedName name="GGENL" localSheetId="1">#REF!</definedName>
    <definedName name="GGENL" localSheetId="3">#REF!</definedName>
    <definedName name="GGENL" localSheetId="7">#REF!</definedName>
    <definedName name="GGENL">#REF!</definedName>
    <definedName name="ggfrfff" localSheetId="4" hidden="1">#REF!</definedName>
    <definedName name="ggfrfff" localSheetId="5" hidden="1">#REF!</definedName>
    <definedName name="ggfrfff" localSheetId="10" hidden="1">#REF!</definedName>
    <definedName name="ggfrfff" localSheetId="8" hidden="1">#REF!</definedName>
    <definedName name="ggfrfff" localSheetId="0" hidden="1">#REF!</definedName>
    <definedName name="ggfrfff" localSheetId="1" hidden="1">#REF!</definedName>
    <definedName name="ggfrfff" localSheetId="3" hidden="1">#REF!</definedName>
    <definedName name="ggfrfff" localSheetId="7" hidden="1">#REF!</definedName>
    <definedName name="ggfrfff" hidden="1">#REF!</definedName>
    <definedName name="ggg" localSheetId="13" hidden="1">{"Riqfin97",#N/A,FALSE,"Tran";"Riqfinpro",#N/A,FALSE,"Tran"}</definedName>
    <definedName name="ggg" localSheetId="14" hidden="1">{"Riqfin97",#N/A,FALSE,"Tran";"Riqfinpro",#N/A,FALSE,"Tran"}</definedName>
    <definedName name="ggg" localSheetId="15" hidden="1">{"Riqfin97",#N/A,FALSE,"Tran";"Riqfinpro",#N/A,FALSE,"Tran"}</definedName>
    <definedName name="ggg" localSheetId="16" hidden="1">{"Riqfin97",#N/A,FALSE,"Tran";"Riqfinpro",#N/A,FALSE,"Tran"}</definedName>
    <definedName name="ggg" localSheetId="2" hidden="1">{"Riqfin97",#N/A,FALSE,"Tran";"Riqfinpro",#N/A,FALSE,"Tran"}</definedName>
    <definedName name="ggg" localSheetId="4" hidden="1">{"Riqfin97",#N/A,FALSE,"Tran";"Riqfinpro",#N/A,FALSE,"Tran"}</definedName>
    <definedName name="ggg" localSheetId="5" hidden="1">{"Riqfin97",#N/A,FALSE,"Tran";"Riqfinpro",#N/A,FALSE,"Tran"}</definedName>
    <definedName name="ggg" localSheetId="9" hidden="1">{"Riqfin97",#N/A,FALSE,"Tran";"Riqfinpro",#N/A,FALSE,"Tran"}</definedName>
    <definedName name="ggg" localSheetId="10" hidden="1">{"Riqfin97",#N/A,FALSE,"Tran";"Riqfinpro",#N/A,FALSE,"Tran"}</definedName>
    <definedName name="ggg" localSheetId="8" hidden="1">{"Riqfin97",#N/A,FALSE,"Tran";"Riqfinpro",#N/A,FALSE,"Tran"}</definedName>
    <definedName name="ggg" localSheetId="0" hidden="1">{"Riqfin97",#N/A,FALSE,"Tran";"Riqfinpro",#N/A,FALSE,"Tran"}</definedName>
    <definedName name="ggg" localSheetId="1" hidden="1">{"Riqfin97",#N/A,FALSE,"Tran";"Riqfinpro",#N/A,FALSE,"Tran"}</definedName>
    <definedName name="ggg" localSheetId="3" hidden="1">{"Riqfin97",#N/A,FALSE,"Tran";"Riqfinpro",#N/A,FALSE,"Tran"}</definedName>
    <definedName name="ggg" localSheetId="7" hidden="1">{"Riqfin97",#N/A,FALSE,"Tran";"Riqfinpro",#N/A,FALSE,"Tran"}</definedName>
    <definedName name="ggg" localSheetId="12" hidden="1">{"Riqfin97",#N/A,FALSE,"Tran";"Riqfinpro",#N/A,FALSE,"Tran"}</definedName>
    <definedName name="ggg" hidden="1">{"Riqfin97",#N/A,FALSE,"Tran";"Riqfinpro",#N/A,FALSE,"Tran"}</definedName>
    <definedName name="gggg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g" hidden="1">'[113]J(Priv.Cap)'!#REF!</definedName>
    <definedName name="ggggggggggggggg" localSheetId="4" hidden="1">#REF!</definedName>
    <definedName name="ggggggggggggggg" localSheetId="5" hidden="1">#REF!</definedName>
    <definedName name="ggggggggggggggg" localSheetId="10" hidden="1">#REF!</definedName>
    <definedName name="ggggggggggggggg" localSheetId="8" hidden="1">#REF!</definedName>
    <definedName name="ggggggggggggggg" localSheetId="0" hidden="1">#REF!</definedName>
    <definedName name="ggggggggggggggg" localSheetId="1" hidden="1">#REF!</definedName>
    <definedName name="ggggggggggggggg" localSheetId="3" hidden="1">#REF!</definedName>
    <definedName name="ggggggggggggggg" localSheetId="7" hidden="1">#REF!</definedName>
    <definedName name="ggggggggggggggg" hidden="1">#REF!</definedName>
    <definedName name="GGperc" localSheetId="4">#REF!</definedName>
    <definedName name="GGperc" localSheetId="5">#REF!</definedName>
    <definedName name="GGperc" localSheetId="10">#REF!</definedName>
    <definedName name="GGperc" localSheetId="8">#REF!</definedName>
    <definedName name="GGperc" localSheetId="1">#REF!</definedName>
    <definedName name="GGperc" localSheetId="3">#REF!</definedName>
    <definedName name="GGperc" localSheetId="7">#REF!</definedName>
    <definedName name="GGperc">#REF!</definedName>
    <definedName name="GGRG" localSheetId="4">#REF!</definedName>
    <definedName name="GGRG" localSheetId="5">#REF!</definedName>
    <definedName name="GGRG" localSheetId="10">#REF!</definedName>
    <definedName name="GGRG" localSheetId="8">#REF!</definedName>
    <definedName name="GGRG" localSheetId="1">#REF!</definedName>
    <definedName name="GGRG" localSheetId="3">#REF!</definedName>
    <definedName name="GGRG" localSheetId="7">#REF!</definedName>
    <definedName name="GGRG">#REF!</definedName>
    <definedName name="GGSB" localSheetId="8">[109]Q4!#REF!</definedName>
    <definedName name="GGSB" localSheetId="3">[109]Q4!#REF!</definedName>
    <definedName name="GGSB" localSheetId="7">[109]Q4!#REF!</definedName>
    <definedName name="GGSB">[109]Q4!#REF!</definedName>
    <definedName name="GGSBXS" localSheetId="8">[109]Q4!#REF!</definedName>
    <definedName name="GGSBXS" localSheetId="3">[109]Q4!#REF!</definedName>
    <definedName name="GGSBXS" localSheetId="7">[109]Q4!#REF!</definedName>
    <definedName name="GGSBXS">[109]Q4!#REF!</definedName>
    <definedName name="ght" localSheetId="13" hidden="1">{"Tab1",#N/A,FALSE,"P";"Tab2",#N/A,FALSE,"P"}</definedName>
    <definedName name="ght" localSheetId="14" hidden="1">{"Tab1",#N/A,FALSE,"P";"Tab2",#N/A,FALSE,"P"}</definedName>
    <definedName name="ght" localSheetId="15" hidden="1">{"Tab1",#N/A,FALSE,"P";"Tab2",#N/A,FALSE,"P"}</definedName>
    <definedName name="ght" localSheetId="16" hidden="1">{"Tab1",#N/A,FALSE,"P";"Tab2",#N/A,FALSE,"P"}</definedName>
    <definedName name="ght" localSheetId="2" hidden="1">{"Tab1",#N/A,FALSE,"P";"Tab2",#N/A,FALSE,"P"}</definedName>
    <definedName name="ght" localSheetId="4" hidden="1">{"Tab1",#N/A,FALSE,"P";"Tab2",#N/A,FALSE,"P"}</definedName>
    <definedName name="ght" localSheetId="5" hidden="1">{"Tab1",#N/A,FALSE,"P";"Tab2",#N/A,FALSE,"P"}</definedName>
    <definedName name="ght" localSheetId="9" hidden="1">{"Tab1",#N/A,FALSE,"P";"Tab2",#N/A,FALSE,"P"}</definedName>
    <definedName name="ght" localSheetId="10" hidden="1">{"Tab1",#N/A,FALSE,"P";"Tab2",#N/A,FALSE,"P"}</definedName>
    <definedName name="ght" localSheetId="8" hidden="1">{"Tab1",#N/A,FALSE,"P";"Tab2",#N/A,FALSE,"P"}</definedName>
    <definedName name="ght" localSheetId="0" hidden="1">{"Tab1",#N/A,FALSE,"P";"Tab2",#N/A,FALSE,"P"}</definedName>
    <definedName name="ght" localSheetId="1" hidden="1">{"Tab1",#N/A,FALSE,"P";"Tab2",#N/A,FALSE,"P"}</definedName>
    <definedName name="ght" localSheetId="3" hidden="1">{"Tab1",#N/A,FALSE,"P";"Tab2",#N/A,FALSE,"P"}</definedName>
    <definedName name="ght" localSheetId="7" hidden="1">{"Tab1",#N/A,FALSE,"P";"Tab2",#N/A,FALSE,"P"}</definedName>
    <definedName name="ght" localSheetId="12" hidden="1">{"Tab1",#N/A,FALSE,"P";"Tab2",#N/A,FALSE,"P"}</definedName>
    <definedName name="ght" hidden="1">{"Tab1",#N/A,FALSE,"P";"Tab2",#N/A,FALSE,"P"}</definedName>
    <definedName name="GL_Z" localSheetId="4">#REF!</definedName>
    <definedName name="GL_Z" localSheetId="5">#REF!</definedName>
    <definedName name="GL_Z" localSheetId="10">#REF!</definedName>
    <definedName name="GL_Z" localSheetId="8">#REF!</definedName>
    <definedName name="GL_Z" localSheetId="0">#REF!</definedName>
    <definedName name="GL_Z" localSheetId="1">#REF!</definedName>
    <definedName name="GL_Z" localSheetId="3">#REF!</definedName>
    <definedName name="GL_Z" localSheetId="7">#REF!</definedName>
    <definedName name="GL_Z">#REF!</definedName>
    <definedName name="gni">[88]GNIpc!$A$1:$R$235</definedName>
    <definedName name="goafrica" localSheetId="5">[114]!goafrica</definedName>
    <definedName name="goafrica" localSheetId="9">[114]!goafrica</definedName>
    <definedName name="goafrica" localSheetId="0">#REF!</definedName>
    <definedName name="goafrica" localSheetId="1">#REF!</definedName>
    <definedName name="goafrica" localSheetId="12">[114]!goafrica</definedName>
    <definedName name="goafrica">[114]!goafrica</definedName>
    <definedName name="goasia" localSheetId="5">[114]!goasia</definedName>
    <definedName name="goasia" localSheetId="9">[114]!goasia</definedName>
    <definedName name="goasia" localSheetId="0">#REF!</definedName>
    <definedName name="goasia" localSheetId="1">#REF!</definedName>
    <definedName name="goasia" localSheetId="12">[114]!goasia</definedName>
    <definedName name="goasia">[114]!goasia</definedName>
    <definedName name="GOB" localSheetId="4">#REF!</definedName>
    <definedName name="GOB" localSheetId="5">#REF!</definedName>
    <definedName name="GOB" localSheetId="10">#REF!</definedName>
    <definedName name="GOB" localSheetId="8">#REF!</definedName>
    <definedName name="GOB" localSheetId="0">#REF!</definedName>
    <definedName name="GOB" localSheetId="1">#REF!</definedName>
    <definedName name="GOB" localSheetId="3">#REF!</definedName>
    <definedName name="GOB" localSheetId="7">#REF!</definedName>
    <definedName name="GOB">#REF!</definedName>
    <definedName name="goeeup" localSheetId="5">[114]!goeeup</definedName>
    <definedName name="goeeup" localSheetId="9">[114]!goeeup</definedName>
    <definedName name="goeeup" localSheetId="0">#REF!</definedName>
    <definedName name="goeeup" localSheetId="1">#REF!</definedName>
    <definedName name="goeeup" localSheetId="12">[114]!goeeup</definedName>
    <definedName name="goeeup">[114]!goeeup</definedName>
    <definedName name="GOESC96" localSheetId="4">#REF!</definedName>
    <definedName name="GOESC96" localSheetId="5">#REF!</definedName>
    <definedName name="GOESC96" localSheetId="10">#REF!</definedName>
    <definedName name="GOESC96" localSheetId="8">#REF!</definedName>
    <definedName name="GOESC96" localSheetId="0">#REF!</definedName>
    <definedName name="GOESC96" localSheetId="1">#REF!</definedName>
    <definedName name="GOESC96" localSheetId="3">#REF!</definedName>
    <definedName name="GOESC96" localSheetId="7">#REF!</definedName>
    <definedName name="GOESC96">#REF!</definedName>
    <definedName name="goeurope" localSheetId="5">[114]!goeurope</definedName>
    <definedName name="goeurope" localSheetId="9">[114]!goeurope</definedName>
    <definedName name="goeurope" localSheetId="0">#REF!</definedName>
    <definedName name="goeurope" localSheetId="1">#REF!</definedName>
    <definedName name="goeurope" localSheetId="12">[114]!goeurope</definedName>
    <definedName name="goeurope">[114]!goeurope</definedName>
    <definedName name="golamerica" localSheetId="5">[114]!golamerica</definedName>
    <definedName name="golamerica" localSheetId="9">[114]!golamerica</definedName>
    <definedName name="golamerica" localSheetId="0">#REF!</definedName>
    <definedName name="golamerica" localSheetId="1">#REF!</definedName>
    <definedName name="golamerica" localSheetId="12">[114]!golamerica</definedName>
    <definedName name="golamerica">[114]!golamerica</definedName>
    <definedName name="gomeast" localSheetId="5">[114]!gomeast</definedName>
    <definedName name="gomeast" localSheetId="9">[114]!gomeast</definedName>
    <definedName name="gomeast" localSheetId="0">#REF!</definedName>
    <definedName name="gomeast" localSheetId="1">#REF!</definedName>
    <definedName name="gomeast" localSheetId="12">[114]!gomeast</definedName>
    <definedName name="gomeast">[114]!gomeast</definedName>
    <definedName name="gooecd" localSheetId="5">[114]!gooecd</definedName>
    <definedName name="gooecd" localSheetId="9">[114]!gooecd</definedName>
    <definedName name="gooecd" localSheetId="0">#REF!</definedName>
    <definedName name="gooecd" localSheetId="1">#REF!</definedName>
    <definedName name="gooecd" localSheetId="12">[114]!gooecd</definedName>
    <definedName name="gooecd">[114]!gooecd</definedName>
    <definedName name="goopec" localSheetId="5">[114]!goopec</definedName>
    <definedName name="goopec" localSheetId="9">[114]!goopec</definedName>
    <definedName name="goopec" localSheetId="0">#REF!</definedName>
    <definedName name="goopec" localSheetId="1">#REF!</definedName>
    <definedName name="goopec" localSheetId="12">[114]!goopec</definedName>
    <definedName name="goopec">[114]!goopec</definedName>
    <definedName name="gosummary" localSheetId="5">[114]!gosummary</definedName>
    <definedName name="gosummary" localSheetId="9">[114]!gosummary</definedName>
    <definedName name="gosummary" localSheetId="0">#REF!</definedName>
    <definedName name="gosummary" localSheetId="1">#REF!</definedName>
    <definedName name="gosummary" localSheetId="12">[114]!gosummary</definedName>
    <definedName name="gosummary">[114]!gosummary</definedName>
    <definedName name="_xlnm.Recorder" localSheetId="4">#REF!</definedName>
    <definedName name="_xlnm.Recorder" localSheetId="5">#REF!</definedName>
    <definedName name="_xlnm.Recorder" localSheetId="10">#REF!</definedName>
    <definedName name="_xlnm.Recorder" localSheetId="8">#REF!</definedName>
    <definedName name="_xlnm.Recorder" localSheetId="0">#REF!</definedName>
    <definedName name="_xlnm.Recorder" localSheetId="1">#REF!</definedName>
    <definedName name="_xlnm.Recorder" localSheetId="3">#REF!</definedName>
    <definedName name="_xlnm.Recorder" localSheetId="7">#REF!</definedName>
    <definedName name="_xlnm.Recorder">#REF!</definedName>
    <definedName name="Grace_IDA">[98]NPV!$B$25</definedName>
    <definedName name="Grace_IDA1" localSheetId="4">#REF!</definedName>
    <definedName name="Grace_IDA1" localSheetId="5">#REF!</definedName>
    <definedName name="Grace_IDA1" localSheetId="10">#REF!</definedName>
    <definedName name="Grace_IDA1" localSheetId="8">#REF!</definedName>
    <definedName name="Grace_IDA1" localSheetId="0">#REF!</definedName>
    <definedName name="Grace_IDA1" localSheetId="1">#REF!</definedName>
    <definedName name="Grace_IDA1" localSheetId="3">#REF!</definedName>
    <definedName name="Grace_IDA1" localSheetId="7">#REF!</definedName>
    <definedName name="Grace_IDA1">#REF!</definedName>
    <definedName name="Grace_NC" localSheetId="8">[98]NPV!#REF!</definedName>
    <definedName name="Grace_NC" localSheetId="0">#REF!</definedName>
    <definedName name="Grace_NC" localSheetId="1">#REF!</definedName>
    <definedName name="Grace_NC" localSheetId="3">[98]NPV!#REF!</definedName>
    <definedName name="Grace_NC" localSheetId="7">[98]NPV!#REF!</definedName>
    <definedName name="Grace_NC">[98]NPV!#REF!</definedName>
    <definedName name="Grace1_IDA" localSheetId="4">#REF!</definedName>
    <definedName name="Grace1_IDA" localSheetId="5">#REF!</definedName>
    <definedName name="Grace1_IDA" localSheetId="10">#REF!</definedName>
    <definedName name="Grace1_IDA" localSheetId="8">#REF!</definedName>
    <definedName name="Grace1_IDA" localSheetId="0">#REF!</definedName>
    <definedName name="Grace1_IDA" localSheetId="1">#REF!</definedName>
    <definedName name="Grace1_IDA" localSheetId="3">#REF!</definedName>
    <definedName name="Grace1_IDA" localSheetId="7">#REF!</definedName>
    <definedName name="Grace1_IDA">#REF!</definedName>
    <definedName name="graf">#N/A</definedName>
    <definedName name="GRAF2">#N/A</definedName>
    <definedName name="GRAFDOM">#N/A</definedName>
    <definedName name="grafico" localSheetId="4">[5]!grafico</definedName>
    <definedName name="grafico" localSheetId="5">[5]!grafico</definedName>
    <definedName name="grafico" localSheetId="10">[5]!grafico</definedName>
    <definedName name="grafico" localSheetId="8">[5]!grafico</definedName>
    <definedName name="grafico" localSheetId="0">[5]!grafico</definedName>
    <definedName name="grafico" localSheetId="1">[5]!grafico</definedName>
    <definedName name="grafico">[5]!grafico</definedName>
    <definedName name="GRÁFICO_10.3.1.">'[85]GRÁFICO DE FONDO POR AFILIADO'!$A$3:$H$35</definedName>
    <definedName name="GRÁFICO_10.3.2">'[85]GRÁFICO DE FONDO POR AFILIADO'!$A$36:$H$68</definedName>
    <definedName name="GRÁFICO_10.3.3">'[85]GRÁFICO DE FONDO POR AFILIADO'!$A$69:$H$101</definedName>
    <definedName name="GRÁFICO_10.3.4.">'[85]GRÁFICO DE FONDO POR AFILIADO'!$A$103:$H$135</definedName>
    <definedName name="GRÁFICO_N_10.2.4." localSheetId="4">#REF!</definedName>
    <definedName name="GRÁFICO_N_10.2.4." localSheetId="5">#REF!</definedName>
    <definedName name="GRÁFICO_N_10.2.4." localSheetId="10">#REF!</definedName>
    <definedName name="GRÁFICO_N_10.2.4." localSheetId="8">#REF!</definedName>
    <definedName name="GRÁFICO_N_10.2.4." localSheetId="0">#REF!</definedName>
    <definedName name="GRÁFICO_N_10.2.4." localSheetId="1">#REF!</definedName>
    <definedName name="GRÁFICO_N_10.2.4." localSheetId="3">#REF!</definedName>
    <definedName name="GRÁFICO_N_10.2.4." localSheetId="7">#REF!</definedName>
    <definedName name="GRÁFICO_N_10.2.4.">#REF!</definedName>
    <definedName name="GRAFICO2">#N/A</definedName>
    <definedName name="gre" localSheetId="13" hidden="1">{"Riqfin97",#N/A,FALSE,"Tran";"Riqfinpro",#N/A,FALSE,"Tran"}</definedName>
    <definedName name="gre" localSheetId="14" hidden="1">{"Riqfin97",#N/A,FALSE,"Tran";"Riqfinpro",#N/A,FALSE,"Tran"}</definedName>
    <definedName name="gre" localSheetId="15" hidden="1">{"Riqfin97",#N/A,FALSE,"Tran";"Riqfinpro",#N/A,FALSE,"Tran"}</definedName>
    <definedName name="gre" localSheetId="16" hidden="1">{"Riqfin97",#N/A,FALSE,"Tran";"Riqfinpro",#N/A,FALSE,"Tran"}</definedName>
    <definedName name="gre" localSheetId="2" hidden="1">{"Riqfin97",#N/A,FALSE,"Tran";"Riqfinpro",#N/A,FALSE,"Tran"}</definedName>
    <definedName name="gre" localSheetId="4" hidden="1">{"Riqfin97",#N/A,FALSE,"Tran";"Riqfinpro",#N/A,FALSE,"Tran"}</definedName>
    <definedName name="gre" localSheetId="5" hidden="1">{"Riqfin97",#N/A,FALSE,"Tran";"Riqfinpro",#N/A,FALSE,"Tran"}</definedName>
    <definedName name="gre" localSheetId="9" hidden="1">{"Riqfin97",#N/A,FALSE,"Tran";"Riqfinpro",#N/A,FALSE,"Tran"}</definedName>
    <definedName name="gre" localSheetId="10" hidden="1">{"Riqfin97",#N/A,FALSE,"Tran";"Riqfinpro",#N/A,FALSE,"Tran"}</definedName>
    <definedName name="gre" localSheetId="8" hidden="1">{"Riqfin97",#N/A,FALSE,"Tran";"Riqfinpro",#N/A,FALSE,"Tran"}</definedName>
    <definedName name="gre" localSheetId="0" hidden="1">{"Riqfin97",#N/A,FALSE,"Tran";"Riqfinpro",#N/A,FALSE,"Tran"}</definedName>
    <definedName name="gre" localSheetId="1" hidden="1">{"Riqfin97",#N/A,FALSE,"Tran";"Riqfinpro",#N/A,FALSE,"Tran"}</definedName>
    <definedName name="gre" localSheetId="3" hidden="1">{"Riqfin97",#N/A,FALSE,"Tran";"Riqfinpro",#N/A,FALSE,"Tran"}</definedName>
    <definedName name="gre" localSheetId="7" hidden="1">{"Riqfin97",#N/A,FALSE,"Tran";"Riqfinpro",#N/A,FALSE,"Tran"}</definedName>
    <definedName name="gre" localSheetId="12" hidden="1">{"Riqfin97",#N/A,FALSE,"Tran";"Riqfinpro",#N/A,FALSE,"Tran"}</definedName>
    <definedName name="gre" hidden="1">{"Riqfin97",#N/A,FALSE,"Tran";"Riqfinpro",#N/A,FALSE,"Tran"}</definedName>
    <definedName name="Greece_wt">'[66]OECD wgt'!$B$19</definedName>
    <definedName name="grtrt" localSheetId="8" hidden="1">'[96]Fax a enviar'!#REF!</definedName>
    <definedName name="grtrt" localSheetId="0" hidden="1">'[96]Fax a enviar'!#REF!</definedName>
    <definedName name="grtrt" localSheetId="1" hidden="1">'[96]Fax a enviar'!#REF!</definedName>
    <definedName name="grtrt" localSheetId="3" hidden="1">'[96]Fax a enviar'!#REF!</definedName>
    <definedName name="grtrt" localSheetId="7" hidden="1">'[96]Fax a enviar'!#REF!</definedName>
    <definedName name="grtrt" hidden="1">'[96]Fax a enviar'!#REF!</definedName>
    <definedName name="Gstd" localSheetId="4">#REF!</definedName>
    <definedName name="Gstd" localSheetId="5">#REF!</definedName>
    <definedName name="Gstd" localSheetId="10">#REF!</definedName>
    <definedName name="Gstd" localSheetId="8">#REF!</definedName>
    <definedName name="Gstd" localSheetId="0">#REF!</definedName>
    <definedName name="Gstd" localSheetId="1">#REF!</definedName>
    <definedName name="Gstd" localSheetId="3">#REF!</definedName>
    <definedName name="Gstd" localSheetId="7">#REF!</definedName>
    <definedName name="Gstd">#REF!</definedName>
    <definedName name="GT">'[61]GT%'!$C$5</definedName>
    <definedName name="gtryrtyr" localSheetId="4" hidden="1">#REF!</definedName>
    <definedName name="gtryrtyr" localSheetId="5" hidden="1">#REF!</definedName>
    <definedName name="gtryrtyr" localSheetId="10" hidden="1">#REF!</definedName>
    <definedName name="gtryrtyr" localSheetId="8" hidden="1">#REF!</definedName>
    <definedName name="gtryrtyr" localSheetId="0" hidden="1">#REF!</definedName>
    <definedName name="gtryrtyr" localSheetId="1" hidden="1">#REF!</definedName>
    <definedName name="gtryrtyr" localSheetId="3" hidden="1">#REF!</definedName>
    <definedName name="gtryrtyr" localSheetId="7" hidden="1">#REF!</definedName>
    <definedName name="gtryrtyr" hidden="1">#REF!</definedName>
    <definedName name="GUEBVIO" localSheetId="4" hidden="1">#REF!</definedName>
    <definedName name="GUEBVIO" localSheetId="5" hidden="1">#REF!</definedName>
    <definedName name="GUEBVIO" localSheetId="10" hidden="1">#REF!</definedName>
    <definedName name="GUEBVIO" localSheetId="8" hidden="1">#REF!</definedName>
    <definedName name="GUEBVIO" localSheetId="1" hidden="1">#REF!</definedName>
    <definedName name="GUEBVIO" localSheetId="3" hidden="1">#REF!</definedName>
    <definedName name="GUEBVIO" localSheetId="7" hidden="1">#REF!</definedName>
    <definedName name="GUEBVIO" hidden="1">#REF!</definedName>
    <definedName name="GUIL" localSheetId="4">#REF!</definedName>
    <definedName name="GUIL" localSheetId="5">#REF!</definedName>
    <definedName name="GUIL" localSheetId="10">#REF!</definedName>
    <definedName name="GUIL" localSheetId="8">#REF!</definedName>
    <definedName name="GUIL" localSheetId="0">#REF!</definedName>
    <definedName name="GUIL" localSheetId="1">#REF!</definedName>
    <definedName name="GUIL" localSheetId="3">#REF!</definedName>
    <definedName name="GUIL" localSheetId="7">#REF!</definedName>
    <definedName name="GUIL">#REF!</definedName>
    <definedName name="GUIL1" localSheetId="4">#REF!</definedName>
    <definedName name="GUIL1" localSheetId="5">#REF!</definedName>
    <definedName name="GUIL1" localSheetId="10">#REF!</definedName>
    <definedName name="GUIL1" localSheetId="8">#REF!</definedName>
    <definedName name="GUIL1" localSheetId="0">#REF!</definedName>
    <definedName name="GUIL1" localSheetId="1">#REF!</definedName>
    <definedName name="GUIL1">#REF!</definedName>
    <definedName name="GYEAR2021" localSheetId="4">[89]Gold!$B$583:$J$583</definedName>
    <definedName name="GYEAR2021" localSheetId="5">[89]Gold!$B$583:$J$583</definedName>
    <definedName name="GYEAR2021" localSheetId="10">[89]Gold!$B$583:$J$583</definedName>
    <definedName name="GYEAR2021" localSheetId="8">[89]Gold!$B$583:$J$583</definedName>
    <definedName name="GYEAR2021" localSheetId="0">[89]Gold!$B$583:$J$583</definedName>
    <definedName name="GYEAR2021" localSheetId="1">[89]Gold!$B$583:$J$583</definedName>
    <definedName name="GYEAR2021">[89]Gold!$B$583:$J$583</definedName>
    <definedName name="GYEAR2022" localSheetId="4">[89]Gold!$K$583:$U$583</definedName>
    <definedName name="GYEAR2022" localSheetId="5">[89]Gold!$K$583:$U$583</definedName>
    <definedName name="GYEAR2022" localSheetId="10">[89]Gold!$K$583:$U$583</definedName>
    <definedName name="GYEAR2022" localSheetId="8">[89]Gold!$K$583:$U$583</definedName>
    <definedName name="GYEAR2022" localSheetId="0">[89]Gold!$K$583:$U$583</definedName>
    <definedName name="GYEAR2022" localSheetId="1">[89]Gold!$K$583:$U$583</definedName>
    <definedName name="GYEAR2022">[89]Gold!$K$583:$U$583</definedName>
    <definedName name="gyu" localSheetId="13" hidden="1">{"Tab1",#N/A,FALSE,"P";"Tab2",#N/A,FALSE,"P"}</definedName>
    <definedName name="gyu" localSheetId="14" hidden="1">{"Tab1",#N/A,FALSE,"P";"Tab2",#N/A,FALSE,"P"}</definedName>
    <definedName name="gyu" localSheetId="15" hidden="1">{"Tab1",#N/A,FALSE,"P";"Tab2",#N/A,FALSE,"P"}</definedName>
    <definedName name="gyu" localSheetId="16" hidden="1">{"Tab1",#N/A,FALSE,"P";"Tab2",#N/A,FALSE,"P"}</definedName>
    <definedName name="gyu" localSheetId="2" hidden="1">{"Tab1",#N/A,FALSE,"P";"Tab2",#N/A,FALSE,"P"}</definedName>
    <definedName name="gyu" localSheetId="4" hidden="1">{"Tab1",#N/A,FALSE,"P";"Tab2",#N/A,FALSE,"P"}</definedName>
    <definedName name="gyu" localSheetId="5" hidden="1">{"Tab1",#N/A,FALSE,"P";"Tab2",#N/A,FALSE,"P"}</definedName>
    <definedName name="gyu" localSheetId="9" hidden="1">{"Tab1",#N/A,FALSE,"P";"Tab2",#N/A,FALSE,"P"}</definedName>
    <definedName name="gyu" localSheetId="10" hidden="1">{"Tab1",#N/A,FALSE,"P";"Tab2",#N/A,FALSE,"P"}</definedName>
    <definedName name="gyu" localSheetId="8" hidden="1">{"Tab1",#N/A,FALSE,"P";"Tab2",#N/A,FALSE,"P"}</definedName>
    <definedName name="gyu" localSheetId="0" hidden="1">{"Tab1",#N/A,FALSE,"P";"Tab2",#N/A,FALSE,"P"}</definedName>
    <definedName name="gyu" localSheetId="1" hidden="1">{"Tab1",#N/A,FALSE,"P";"Tab2",#N/A,FALSE,"P"}</definedName>
    <definedName name="gyu" localSheetId="3" hidden="1">{"Tab1",#N/A,FALSE,"P";"Tab2",#N/A,FALSE,"P"}</definedName>
    <definedName name="gyu" localSheetId="7" hidden="1">{"Tab1",#N/A,FALSE,"P";"Tab2",#N/A,FALSE,"P"}</definedName>
    <definedName name="gyu" localSheetId="12" hidden="1">{"Tab1",#N/A,FALSE,"P";"Tab2",#N/A,FALSE,"P"}</definedName>
    <definedName name="gyu" hidden="1">{"Tab1",#N/A,FALSE,"P";"Tab2",#N/A,FALSE,"P"}</definedName>
    <definedName name="h" localSheetId="4" hidden="1">#REF!</definedName>
    <definedName name="h" localSheetId="5" hidden="1">#REF!</definedName>
    <definedName name="h" localSheetId="10" hidden="1">#REF!</definedName>
    <definedName name="h" localSheetId="8" hidden="1">#REF!</definedName>
    <definedName name="h" localSheetId="0" hidden="1">#REF!</definedName>
    <definedName name="h" localSheetId="1" hidden="1">#REF!</definedName>
    <definedName name="h" localSheetId="3" hidden="1">#REF!</definedName>
    <definedName name="h" localSheetId="7" hidden="1">#REF!</definedName>
    <definedName name="h" hidden="1">#REF!</definedName>
    <definedName name="hdhdfghdf" localSheetId="13" hidden="1">{"Minpmon",#N/A,FALSE,"Monthinput"}</definedName>
    <definedName name="hdhdfghdf" localSheetId="14" hidden="1">{"Minpmon",#N/A,FALSE,"Monthinput"}</definedName>
    <definedName name="hdhdfghdf" localSheetId="15" hidden="1">{"Minpmon",#N/A,FALSE,"Monthinput"}</definedName>
    <definedName name="hdhdfghdf" localSheetId="16" hidden="1">{"Minpmon",#N/A,FALSE,"Monthinput"}</definedName>
    <definedName name="hdhdfghdf" localSheetId="2" hidden="1">{"Minpmon",#N/A,FALSE,"Monthinput"}</definedName>
    <definedName name="hdhdfghdf" localSheetId="4" hidden="1">{"Minpmon",#N/A,FALSE,"Monthinput"}</definedName>
    <definedName name="hdhdfghdf" localSheetId="5" hidden="1">{"Minpmon",#N/A,FALSE,"Monthinput"}</definedName>
    <definedName name="hdhdfghdf" localSheetId="9" hidden="1">{"Minpmon",#N/A,FALSE,"Monthinput"}</definedName>
    <definedName name="hdhdfghdf" localSheetId="10" hidden="1">{"Minpmon",#N/A,FALSE,"Monthinput"}</definedName>
    <definedName name="hdhdfghdf" localSheetId="8" hidden="1">{"Minpmon",#N/A,FALSE,"Monthinput"}</definedName>
    <definedName name="hdhdfghdf" localSheetId="0" hidden="1">{"Minpmon",#N/A,FALSE,"Monthinput"}</definedName>
    <definedName name="hdhdfghdf" localSheetId="1" hidden="1">{"Minpmon",#N/A,FALSE,"Monthinput"}</definedName>
    <definedName name="hdhdfghdf" localSheetId="3" hidden="1">{"Minpmon",#N/A,FALSE,"Monthinput"}</definedName>
    <definedName name="hdhdfghdf" localSheetId="7" hidden="1">{"Minpmon",#N/A,FALSE,"Monthinput"}</definedName>
    <definedName name="hdhdfghdf" localSheetId="12" hidden="1">{"Minpmon",#N/A,FALSE,"Monthinput"}</definedName>
    <definedName name="hdhdfghdf" hidden="1">{"Minpmon",#N/A,FALSE,"Monthinput"}</definedName>
    <definedName name="HEADING" localSheetId="4">#REF!</definedName>
    <definedName name="HEADING" localSheetId="5">#REF!</definedName>
    <definedName name="HEADING" localSheetId="10">#REF!</definedName>
    <definedName name="HEADING" localSheetId="8">#REF!</definedName>
    <definedName name="HEADING" localSheetId="0">#REF!</definedName>
    <definedName name="HEADING" localSheetId="1">#REF!</definedName>
    <definedName name="HEADING" localSheetId="3">#REF!</definedName>
    <definedName name="HEADING" localSheetId="7">#REF!</definedName>
    <definedName name="HEADING">#REF!</definedName>
    <definedName name="Heading2" localSheetId="4">#REF!</definedName>
    <definedName name="Heading2" localSheetId="5">#REF!</definedName>
    <definedName name="Heading2" localSheetId="10">#REF!</definedName>
    <definedName name="Heading2" localSheetId="8">#REF!</definedName>
    <definedName name="Heading2" localSheetId="1">#REF!</definedName>
    <definedName name="Heading2" localSheetId="3">#REF!</definedName>
    <definedName name="Heading2" localSheetId="7">#REF!</definedName>
    <definedName name="Heading2">#REF!</definedName>
    <definedName name="Heading39">'[45]shared data'!$A$1:$G$5</definedName>
    <definedName name="hfhf" localSheetId="4">#REF!</definedName>
    <definedName name="hfhf" localSheetId="5">#REF!</definedName>
    <definedName name="hfhf" localSheetId="10">#REF!</definedName>
    <definedName name="hfhf" localSheetId="8">#REF!</definedName>
    <definedName name="hfhf" localSheetId="0">#REF!</definedName>
    <definedName name="hfhf" localSheetId="1">#REF!</definedName>
    <definedName name="hfhf" localSheetId="3">#REF!</definedName>
    <definedName name="hfhf" localSheetId="7">#REF!</definedName>
    <definedName name="hfhf">#REF!</definedName>
    <definedName name="hfhfhf" localSheetId="8" hidden="1">'[90]Fax a enviar'!#REF!</definedName>
    <definedName name="hfhfhf" localSheetId="0" hidden="1">#REF!</definedName>
    <definedName name="hfhfhf" localSheetId="1" hidden="1">#REF!</definedName>
    <definedName name="hfhfhf" localSheetId="7" hidden="1">'[90]Fax a enviar'!#REF!</definedName>
    <definedName name="hfhfhf" hidden="1">'[90]Fax a enviar'!#REF!</definedName>
    <definedName name="hhh" localSheetId="0" hidden="1">#REF!</definedName>
    <definedName name="hhh" localSheetId="1" hidden="1">#REF!</definedName>
    <definedName name="hhh" hidden="1">'[115]J(Priv.Cap)'!#REF!</definedName>
    <definedName name="HHHH" localSheetId="4" hidden="1">#REF!</definedName>
    <definedName name="HHHH" localSheetId="5" hidden="1">#REF!</definedName>
    <definedName name="HHHH" localSheetId="10" hidden="1">#REF!</definedName>
    <definedName name="HHHH" localSheetId="8" hidden="1">#REF!</definedName>
    <definedName name="HHHH" localSheetId="0" hidden="1">#REF!</definedName>
    <definedName name="HHHH" localSheetId="1" hidden="1">#REF!</definedName>
    <definedName name="HHHH" localSheetId="3" hidden="1">#REF!</definedName>
    <definedName name="HHHH" localSheetId="7" hidden="1">#REF!</definedName>
    <definedName name="HHHH" hidden="1">#REF!</definedName>
    <definedName name="hhhhh" localSheetId="13" hidden="1">{"Tab1",#N/A,FALSE,"P";"Tab2",#N/A,FALSE,"P"}</definedName>
    <definedName name="hhhhh" localSheetId="14" hidden="1">{"Tab1",#N/A,FALSE,"P";"Tab2",#N/A,FALSE,"P"}</definedName>
    <definedName name="hhhhh" localSheetId="15" hidden="1">{"Tab1",#N/A,FALSE,"P";"Tab2",#N/A,FALSE,"P"}</definedName>
    <definedName name="hhhhh" localSheetId="16" hidden="1">{"Tab1",#N/A,FALSE,"P";"Tab2",#N/A,FALSE,"P"}</definedName>
    <definedName name="hhhhh" localSheetId="2" hidden="1">{"Tab1",#N/A,FALSE,"P";"Tab2",#N/A,FALSE,"P"}</definedName>
    <definedName name="hhhhh" localSheetId="4" hidden="1">{"Tab1",#N/A,FALSE,"P";"Tab2",#N/A,FALSE,"P"}</definedName>
    <definedName name="hhhhh" localSheetId="5" hidden="1">{"Tab1",#N/A,FALSE,"P";"Tab2",#N/A,FALSE,"P"}</definedName>
    <definedName name="hhhhh" localSheetId="9" hidden="1">{"Tab1",#N/A,FALSE,"P";"Tab2",#N/A,FALSE,"P"}</definedName>
    <definedName name="hhhhh" localSheetId="10" hidden="1">{"Tab1",#N/A,FALSE,"P";"Tab2",#N/A,FALSE,"P"}</definedName>
    <definedName name="hhhhh" localSheetId="8" hidden="1">{"Tab1",#N/A,FALSE,"P";"Tab2",#N/A,FALSE,"P"}</definedName>
    <definedName name="hhhhh" localSheetId="0" hidden="1">{"Tab1",#N/A,FALSE,"P";"Tab2",#N/A,FALSE,"P"}</definedName>
    <definedName name="hhhhh" localSheetId="1" hidden="1">{"Tab1",#N/A,FALSE,"P";"Tab2",#N/A,FALSE,"P"}</definedName>
    <definedName name="hhhhh" localSheetId="3" hidden="1">{"Tab1",#N/A,FALSE,"P";"Tab2",#N/A,FALSE,"P"}</definedName>
    <definedName name="hhhhh" localSheetId="7" hidden="1">{"Tab1",#N/A,FALSE,"P";"Tab2",#N/A,FALSE,"P"}</definedName>
    <definedName name="hhhhh" localSheetId="12" hidden="1">{"Tab1",#N/A,FALSE,"P";"Tab2",#N/A,FALSE,"P"}</definedName>
    <definedName name="hhhhh" hidden="1">{"Tab1",#N/A,FALSE,"P";"Tab2",#N/A,FALSE,"P"}</definedName>
    <definedName name="hhhhhh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gh_external" localSheetId="4">#REF!</definedName>
    <definedName name="High_external" localSheetId="5">#REF!</definedName>
    <definedName name="High_external" localSheetId="10">#REF!</definedName>
    <definedName name="High_external" localSheetId="8">#REF!</definedName>
    <definedName name="High_external" localSheetId="0">#REF!</definedName>
    <definedName name="High_external" localSheetId="1">#REF!</definedName>
    <definedName name="High_external" localSheetId="3">#REF!</definedName>
    <definedName name="High_external" localSheetId="7">#REF!</definedName>
    <definedName name="High_external">#REF!</definedName>
    <definedName name="High_fiscal" localSheetId="4">#REF!</definedName>
    <definedName name="High_fiscal" localSheetId="5">#REF!</definedName>
    <definedName name="High_fiscal" localSheetId="10">#REF!</definedName>
    <definedName name="High_fiscal" localSheetId="8">#REF!</definedName>
    <definedName name="High_fiscal" localSheetId="1">#REF!</definedName>
    <definedName name="High_fiscal" localSheetId="3">#REF!</definedName>
    <definedName name="High_fiscal" localSheetId="7">#REF!</definedName>
    <definedName name="High_fiscal">#REF!</definedName>
    <definedName name="High_growth_extended" localSheetId="4">#REF!</definedName>
    <definedName name="High_growth_extended" localSheetId="5">#REF!</definedName>
    <definedName name="High_growth_extended" localSheetId="10">#REF!</definedName>
    <definedName name="High_growth_extended" localSheetId="8">#REF!</definedName>
    <definedName name="High_growth_extended" localSheetId="1">#REF!</definedName>
    <definedName name="High_growth_extended" localSheetId="3">#REF!</definedName>
    <definedName name="High_growth_extended" localSheetId="7">#REF!</definedName>
    <definedName name="High_growth_extended">#REF!</definedName>
    <definedName name="High_growth_summary" localSheetId="4">#REF!</definedName>
    <definedName name="High_growth_summary" localSheetId="5">#REF!</definedName>
    <definedName name="High_growth_summary" localSheetId="10">#REF!</definedName>
    <definedName name="High_growth_summary" localSheetId="8">#REF!</definedName>
    <definedName name="High_growth_summary" localSheetId="1">#REF!</definedName>
    <definedName name="High_growth_summary">#REF!</definedName>
    <definedName name="High_monetary" localSheetId="4">#REF!</definedName>
    <definedName name="High_monetary" localSheetId="5">#REF!</definedName>
    <definedName name="High_monetary" localSheetId="10">#REF!</definedName>
    <definedName name="High_monetary" localSheetId="8">#REF!</definedName>
    <definedName name="High_monetary" localSheetId="1">#REF!</definedName>
    <definedName name="High_monetary">#REF!</definedName>
    <definedName name="High_real" localSheetId="4">#REF!</definedName>
    <definedName name="High_real" localSheetId="5">#REF!</definedName>
    <definedName name="High_real" localSheetId="10">#REF!</definedName>
    <definedName name="High_real" localSheetId="8">#REF!</definedName>
    <definedName name="High_real" localSheetId="1">#REF!</definedName>
    <definedName name="High_real">#REF!</definedName>
    <definedName name="High_summary" localSheetId="4">#REF!</definedName>
    <definedName name="High_summary" localSheetId="5">#REF!</definedName>
    <definedName name="High_summary" localSheetId="10">#REF!</definedName>
    <definedName name="High_summary" localSheetId="8">#REF!</definedName>
    <definedName name="High_summary" localSheetId="1">#REF!</definedName>
    <definedName name="High_summary">#REF!</definedName>
    <definedName name="Highest_Inter_Bank_Rate">'[67]Inter-Bank'!$L$5</definedName>
    <definedName name="hio" localSheetId="13" hidden="1">{"Tab1",#N/A,FALSE,"P";"Tab2",#N/A,FALSE,"P"}</definedName>
    <definedName name="hio" localSheetId="14" hidden="1">{"Tab1",#N/A,FALSE,"P";"Tab2",#N/A,FALSE,"P"}</definedName>
    <definedName name="hio" localSheetId="15" hidden="1">{"Tab1",#N/A,FALSE,"P";"Tab2",#N/A,FALSE,"P"}</definedName>
    <definedName name="hio" localSheetId="16" hidden="1">{"Tab1",#N/A,FALSE,"P";"Tab2",#N/A,FALSE,"P"}</definedName>
    <definedName name="hio" localSheetId="2" hidden="1">{"Tab1",#N/A,FALSE,"P";"Tab2",#N/A,FALSE,"P"}</definedName>
    <definedName name="hio" localSheetId="4" hidden="1">{"Tab1",#N/A,FALSE,"P";"Tab2",#N/A,FALSE,"P"}</definedName>
    <definedName name="hio" localSheetId="5" hidden="1">{"Tab1",#N/A,FALSE,"P";"Tab2",#N/A,FALSE,"P"}</definedName>
    <definedName name="hio" localSheetId="9" hidden="1">{"Tab1",#N/A,FALSE,"P";"Tab2",#N/A,FALSE,"P"}</definedName>
    <definedName name="hio" localSheetId="10" hidden="1">{"Tab1",#N/A,FALSE,"P";"Tab2",#N/A,FALSE,"P"}</definedName>
    <definedName name="hio" localSheetId="8" hidden="1">{"Tab1",#N/A,FALSE,"P";"Tab2",#N/A,FALSE,"P"}</definedName>
    <definedName name="hio" localSheetId="0" hidden="1">{"Tab1",#N/A,FALSE,"P";"Tab2",#N/A,FALSE,"P"}</definedName>
    <definedName name="hio" localSheetId="1" hidden="1">{"Tab1",#N/A,FALSE,"P";"Tab2",#N/A,FALSE,"P"}</definedName>
    <definedName name="hio" localSheetId="3" hidden="1">{"Tab1",#N/A,FALSE,"P";"Tab2",#N/A,FALSE,"P"}</definedName>
    <definedName name="hio" localSheetId="7" hidden="1">{"Tab1",#N/A,FALSE,"P";"Tab2",#N/A,FALSE,"P"}</definedName>
    <definedName name="hio" localSheetId="12" hidden="1">{"Tab1",#N/A,FALSE,"P";"Tab2",#N/A,FALSE,"P"}</definedName>
    <definedName name="hio" hidden="1">{"Tab1",#N/A,FALSE,"P";"Tab2",#N/A,FALSE,"P"}</definedName>
    <definedName name="HIPCDATA" localSheetId="4">#REF!</definedName>
    <definedName name="HIPCDATA" localSheetId="5">#REF!</definedName>
    <definedName name="HIPCDATA" localSheetId="10">#REF!</definedName>
    <definedName name="HIPCDATA" localSheetId="8">#REF!</definedName>
    <definedName name="HIPCDATA" localSheetId="0">#REF!</definedName>
    <definedName name="HIPCDATA" localSheetId="1">#REF!</definedName>
    <definedName name="HIPCDATA" localSheetId="3">#REF!</definedName>
    <definedName name="HIPCDATA" localSheetId="7">#REF!</definedName>
    <definedName name="HIPCDATA">#REF!</definedName>
    <definedName name="hjkhgkky" localSheetId="8" hidden="1">'[96]Fax a enviar'!#REF!</definedName>
    <definedName name="hjkhgkky" localSheetId="0" hidden="1">'[96]Fax a enviar'!#REF!</definedName>
    <definedName name="hjkhgkky" localSheetId="1" hidden="1">'[96]Fax a enviar'!#REF!</definedName>
    <definedName name="hjkhgkky" localSheetId="3" hidden="1">'[96]Fax a enviar'!#REF!</definedName>
    <definedName name="hjkhgkky" localSheetId="7" hidden="1">'[96]Fax a enviar'!#REF!</definedName>
    <definedName name="hjkhgkky" hidden="1">'[96]Fax a enviar'!#REF!</definedName>
    <definedName name="hkh" localSheetId="4" hidden="1">#REF!</definedName>
    <definedName name="hkh" localSheetId="5" hidden="1">#REF!</definedName>
    <definedName name="hkh" localSheetId="10" hidden="1">#REF!</definedName>
    <definedName name="hkh" localSheetId="8" hidden="1">#REF!</definedName>
    <definedName name="hkh" localSheetId="0" hidden="1">#REF!</definedName>
    <definedName name="hkh" localSheetId="1" hidden="1">#REF!</definedName>
    <definedName name="hkh" localSheetId="3" hidden="1">#REF!</definedName>
    <definedName name="hkh" localSheetId="7" hidden="1">#REF!</definedName>
    <definedName name="hkh" hidden="1">#REF!</definedName>
    <definedName name="hkhkh" localSheetId="4" hidden="1">#REF!</definedName>
    <definedName name="hkhkh" localSheetId="5" hidden="1">#REF!</definedName>
    <definedName name="hkhkh" localSheetId="10" hidden="1">#REF!</definedName>
    <definedName name="hkhkh" localSheetId="8" hidden="1">#REF!</definedName>
    <definedName name="hkhkh" localSheetId="0" hidden="1">#REF!</definedName>
    <definedName name="hkhkh" localSheetId="1" hidden="1">#REF!</definedName>
    <definedName name="hkhkh" localSheetId="3" hidden="1">#REF!</definedName>
    <definedName name="hkhkh" localSheetId="7" hidden="1">#REF!</definedName>
    <definedName name="hkhkh" hidden="1">#REF!</definedName>
    <definedName name="hola" localSheetId="4">#REF!</definedName>
    <definedName name="hola" localSheetId="5">#REF!</definedName>
    <definedName name="hola" localSheetId="10">#REF!</definedName>
    <definedName name="hola" localSheetId="8">#REF!</definedName>
    <definedName name="hola" localSheetId="0">#REF!</definedName>
    <definedName name="hola" localSheetId="1">#REF!</definedName>
    <definedName name="hola" localSheetId="3">#REF!</definedName>
    <definedName name="hola" localSheetId="7">#REF!</definedName>
    <definedName name="hola">#REF!</definedName>
    <definedName name="holalalala" localSheetId="8" hidden="1">'[33]Fax a enviar'!#REF!</definedName>
    <definedName name="holalalala" localSheetId="3" hidden="1">'[33]Fax a enviar'!#REF!</definedName>
    <definedName name="holalalala" localSheetId="7" hidden="1">'[33]Fax a enviar'!#REF!</definedName>
    <definedName name="holalalala" hidden="1">'[33]Fax a enviar'!#REF!</definedName>
    <definedName name="holallll" localSheetId="4">#REF!</definedName>
    <definedName name="holallll" localSheetId="5">#REF!</definedName>
    <definedName name="holallll" localSheetId="10">#REF!</definedName>
    <definedName name="holallll" localSheetId="8">#REF!</definedName>
    <definedName name="holallll" localSheetId="0">#REF!</definedName>
    <definedName name="holallll" localSheetId="1">#REF!</definedName>
    <definedName name="holallll" localSheetId="3">#REF!</definedName>
    <definedName name="holallll" localSheetId="7">#REF!</definedName>
    <definedName name="holallll">#REF!</definedName>
    <definedName name="hora" localSheetId="4">[22]Programa!#REF!</definedName>
    <definedName name="hora" localSheetId="5">[22]Programa!#REF!</definedName>
    <definedName name="hora" localSheetId="10">[22]Programa!#REF!</definedName>
    <definedName name="hora" localSheetId="8">[22]Programa!#REF!</definedName>
    <definedName name="hora" localSheetId="0">[22]Programa!#REF!</definedName>
    <definedName name="hora" localSheetId="1">[22]Programa!#REF!</definedName>
    <definedName name="hora" localSheetId="3">[22]Programa!#REF!</definedName>
    <definedName name="hora" localSheetId="7">[22]Programa!#REF!</definedName>
    <definedName name="hora">[22]Programa!#REF!</definedName>
    <definedName name="HOSP96" localSheetId="4">#REF!</definedName>
    <definedName name="HOSP96" localSheetId="5">#REF!</definedName>
    <definedName name="HOSP96" localSheetId="10">#REF!</definedName>
    <definedName name="HOSP96" localSheetId="8">#REF!</definedName>
    <definedName name="HOSP96" localSheetId="0">#REF!</definedName>
    <definedName name="HOSP96" localSheetId="1">#REF!</definedName>
    <definedName name="HOSP96" localSheetId="3">#REF!</definedName>
    <definedName name="HOSP96" localSheetId="7">#REF!</definedName>
    <definedName name="HOSP96">#REF!</definedName>
    <definedName name="hpu" localSheetId="13" hidden="1">{"Tab1",#N/A,FALSE,"P";"Tab2",#N/A,FALSE,"P"}</definedName>
    <definedName name="hpu" localSheetId="14" hidden="1">{"Tab1",#N/A,FALSE,"P";"Tab2",#N/A,FALSE,"P"}</definedName>
    <definedName name="hpu" localSheetId="15" hidden="1">{"Tab1",#N/A,FALSE,"P";"Tab2",#N/A,FALSE,"P"}</definedName>
    <definedName name="hpu" localSheetId="16" hidden="1">{"Tab1",#N/A,FALSE,"P";"Tab2",#N/A,FALSE,"P"}</definedName>
    <definedName name="hpu" localSheetId="2" hidden="1">{"Tab1",#N/A,FALSE,"P";"Tab2",#N/A,FALSE,"P"}</definedName>
    <definedName name="hpu" localSheetId="4" hidden="1">{"Tab1",#N/A,FALSE,"P";"Tab2",#N/A,FALSE,"P"}</definedName>
    <definedName name="hpu" localSheetId="5" hidden="1">{"Tab1",#N/A,FALSE,"P";"Tab2",#N/A,FALSE,"P"}</definedName>
    <definedName name="hpu" localSheetId="9" hidden="1">{"Tab1",#N/A,FALSE,"P";"Tab2",#N/A,FALSE,"P"}</definedName>
    <definedName name="hpu" localSheetId="10" hidden="1">{"Tab1",#N/A,FALSE,"P";"Tab2",#N/A,FALSE,"P"}</definedName>
    <definedName name="hpu" localSheetId="8" hidden="1">{"Tab1",#N/A,FALSE,"P";"Tab2",#N/A,FALSE,"P"}</definedName>
    <definedName name="hpu" localSheetId="0" hidden="1">{"Tab1",#N/A,FALSE,"P";"Tab2",#N/A,FALSE,"P"}</definedName>
    <definedName name="hpu" localSheetId="1" hidden="1">{"Tab1",#N/A,FALSE,"P";"Tab2",#N/A,FALSE,"P"}</definedName>
    <definedName name="hpu" localSheetId="3" hidden="1">{"Tab1",#N/A,FALSE,"P";"Tab2",#N/A,FALSE,"P"}</definedName>
    <definedName name="hpu" localSheetId="7" hidden="1">{"Tab1",#N/A,FALSE,"P";"Tab2",#N/A,FALSE,"P"}</definedName>
    <definedName name="hpu" localSheetId="12" hidden="1">{"Tab1",#N/A,FALSE,"P";"Tab2",#N/A,FALSE,"P"}</definedName>
    <definedName name="hpu" hidden="1">{"Tab1",#N/A,FALSE,"P";"Tab2",#N/A,FALSE,"P"}</definedName>
    <definedName name="HTML_CodePage" hidden="1">1252</definedName>
    <definedName name="HTML_Control" localSheetId="13" hidden="1">{"'para SB'!$A$1318:$F$1381"}</definedName>
    <definedName name="HTML_Control" localSheetId="14" hidden="1">{"'para SB'!$A$1318:$F$1381"}</definedName>
    <definedName name="HTML_Control" localSheetId="15" hidden="1">{"'para SB'!$A$1318:$F$1381"}</definedName>
    <definedName name="HTML_Control" localSheetId="16" hidden="1">{"'para SB'!$A$1318:$F$1381"}</definedName>
    <definedName name="HTML_Control" localSheetId="2" hidden="1">{"'para SB'!$A$1318:$F$1381"}</definedName>
    <definedName name="HTML_Control" localSheetId="4" hidden="1">{"'para SB'!$A$1318:$F$1381"}</definedName>
    <definedName name="HTML_Control" localSheetId="5" hidden="1">{"'para SB'!$A$1318:$F$1381"}</definedName>
    <definedName name="HTML_Control" localSheetId="9" hidden="1">{"'para SB'!$A$1318:$F$1381"}</definedName>
    <definedName name="HTML_Control" localSheetId="10" hidden="1">{"'para SB'!$A$1318:$F$1381"}</definedName>
    <definedName name="HTML_Control" localSheetId="8" hidden="1">{"'para SB'!$A$1318:$F$1381"}</definedName>
    <definedName name="HTML_Control" localSheetId="0" hidden="1">{"'para SB'!$A$1318:$F$1381"}</definedName>
    <definedName name="HTML_Control" localSheetId="1" hidden="1">{"'para SB'!$A$1318:$F$1381"}</definedName>
    <definedName name="HTML_Control" localSheetId="3" hidden="1">{"'para SB'!$A$1318:$F$1381"}</definedName>
    <definedName name="HTML_Control" localSheetId="7" hidden="1">{"'para SB'!$A$1318:$F$1381"}</definedName>
    <definedName name="HTML_Control" localSheetId="12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hui" localSheetId="13" hidden="1">{"Tab1",#N/A,FALSE,"P";"Tab2",#N/A,FALSE,"P"}</definedName>
    <definedName name="hui" localSheetId="14" hidden="1">{"Tab1",#N/A,FALSE,"P";"Tab2",#N/A,FALSE,"P"}</definedName>
    <definedName name="hui" localSheetId="15" hidden="1">{"Tab1",#N/A,FALSE,"P";"Tab2",#N/A,FALSE,"P"}</definedName>
    <definedName name="hui" localSheetId="16" hidden="1">{"Tab1",#N/A,FALSE,"P";"Tab2",#N/A,FALSE,"P"}</definedName>
    <definedName name="hui" localSheetId="2" hidden="1">{"Tab1",#N/A,FALSE,"P";"Tab2",#N/A,FALSE,"P"}</definedName>
    <definedName name="hui" localSheetId="4" hidden="1">{"Tab1",#N/A,FALSE,"P";"Tab2",#N/A,FALSE,"P"}</definedName>
    <definedName name="hui" localSheetId="5" hidden="1">{"Tab1",#N/A,FALSE,"P";"Tab2",#N/A,FALSE,"P"}</definedName>
    <definedName name="hui" localSheetId="9" hidden="1">{"Tab1",#N/A,FALSE,"P";"Tab2",#N/A,FALSE,"P"}</definedName>
    <definedName name="hui" localSheetId="10" hidden="1">{"Tab1",#N/A,FALSE,"P";"Tab2",#N/A,FALSE,"P"}</definedName>
    <definedName name="hui" localSheetId="8" hidden="1">{"Tab1",#N/A,FALSE,"P";"Tab2",#N/A,FALSE,"P"}</definedName>
    <definedName name="hui" localSheetId="0" hidden="1">{"Tab1",#N/A,FALSE,"P";"Tab2",#N/A,FALSE,"P"}</definedName>
    <definedName name="hui" localSheetId="1" hidden="1">{"Tab1",#N/A,FALSE,"P";"Tab2",#N/A,FALSE,"P"}</definedName>
    <definedName name="hui" localSheetId="3" hidden="1">{"Tab1",#N/A,FALSE,"P";"Tab2",#N/A,FALSE,"P"}</definedName>
    <definedName name="hui" localSheetId="7" hidden="1">{"Tab1",#N/A,FALSE,"P";"Tab2",#N/A,FALSE,"P"}</definedName>
    <definedName name="hui" localSheetId="12" hidden="1">{"Tab1",#N/A,FALSE,"P";"Tab2",#N/A,FALSE,"P"}</definedName>
    <definedName name="hui" hidden="1">{"Tab1",#N/A,FALSE,"P";"Tab2",#N/A,FALSE,"P"}</definedName>
    <definedName name="huo" localSheetId="13" hidden="1">{"Tab1",#N/A,FALSE,"P";"Tab2",#N/A,FALSE,"P"}</definedName>
    <definedName name="huo" localSheetId="14" hidden="1">{"Tab1",#N/A,FALSE,"P";"Tab2",#N/A,FALSE,"P"}</definedName>
    <definedName name="huo" localSheetId="15" hidden="1">{"Tab1",#N/A,FALSE,"P";"Tab2",#N/A,FALSE,"P"}</definedName>
    <definedName name="huo" localSheetId="16" hidden="1">{"Tab1",#N/A,FALSE,"P";"Tab2",#N/A,FALSE,"P"}</definedName>
    <definedName name="huo" localSheetId="2" hidden="1">{"Tab1",#N/A,FALSE,"P";"Tab2",#N/A,FALSE,"P"}</definedName>
    <definedName name="huo" localSheetId="4" hidden="1">{"Tab1",#N/A,FALSE,"P";"Tab2",#N/A,FALSE,"P"}</definedName>
    <definedName name="huo" localSheetId="5" hidden="1">{"Tab1",#N/A,FALSE,"P";"Tab2",#N/A,FALSE,"P"}</definedName>
    <definedName name="huo" localSheetId="9" hidden="1">{"Tab1",#N/A,FALSE,"P";"Tab2",#N/A,FALSE,"P"}</definedName>
    <definedName name="huo" localSheetId="10" hidden="1">{"Tab1",#N/A,FALSE,"P";"Tab2",#N/A,FALSE,"P"}</definedName>
    <definedName name="huo" localSheetId="8" hidden="1">{"Tab1",#N/A,FALSE,"P";"Tab2",#N/A,FALSE,"P"}</definedName>
    <definedName name="huo" localSheetId="0" hidden="1">{"Tab1",#N/A,FALSE,"P";"Tab2",#N/A,FALSE,"P"}</definedName>
    <definedName name="huo" localSheetId="1" hidden="1">{"Tab1",#N/A,FALSE,"P";"Tab2",#N/A,FALSE,"P"}</definedName>
    <definedName name="huo" localSheetId="3" hidden="1">{"Tab1",#N/A,FALSE,"P";"Tab2",#N/A,FALSE,"P"}</definedName>
    <definedName name="huo" localSheetId="7" hidden="1">{"Tab1",#N/A,FALSE,"P";"Tab2",#N/A,FALSE,"P"}</definedName>
    <definedName name="huo" localSheetId="12" hidden="1">{"Tab1",#N/A,FALSE,"P";"Tab2",#N/A,FALSE,"P"}</definedName>
    <definedName name="huo" hidden="1">{"Tab1",#N/A,FALSE,"P";"Tab2",#N/A,FALSE,"P"}</definedName>
    <definedName name="hutyu7" localSheetId="4" hidden="1">#REF!</definedName>
    <definedName name="hutyu7" localSheetId="5" hidden="1">#REF!</definedName>
    <definedName name="hutyu7" localSheetId="10" hidden="1">#REF!</definedName>
    <definedName name="hutyu7" localSheetId="8" hidden="1">#REF!</definedName>
    <definedName name="hutyu7" localSheetId="0" hidden="1">#REF!</definedName>
    <definedName name="hutyu7" localSheetId="1" hidden="1">#REF!</definedName>
    <definedName name="hutyu7" localSheetId="3" hidden="1">#REF!</definedName>
    <definedName name="hutyu7" localSheetId="7" hidden="1">#REF!</definedName>
    <definedName name="hutyu7" hidden="1">#REF!</definedName>
    <definedName name="HVYNONO1" localSheetId="8">[65]nonopec!#REF!</definedName>
    <definedName name="HVYNONO1" localSheetId="0">#REF!</definedName>
    <definedName name="HVYNONO1" localSheetId="1">#REF!</definedName>
    <definedName name="HVYNONO1" localSheetId="3">[65]nonopec!#REF!</definedName>
    <definedName name="HVYNONO1" localSheetId="7">[65]nonopec!#REF!</definedName>
    <definedName name="HVYNONO1">[65]nonopec!#REF!</definedName>
    <definedName name="HVYNONO2" localSheetId="8">[65]nonopec!#REF!</definedName>
    <definedName name="HVYNONO2" localSheetId="0">#REF!</definedName>
    <definedName name="HVYNONO2" localSheetId="1">#REF!</definedName>
    <definedName name="HVYNONO2" localSheetId="3">[65]nonopec!#REF!</definedName>
    <definedName name="HVYNONO2" localSheetId="7">[65]nonopec!#REF!</definedName>
    <definedName name="HVYNONO2">[65]nonopec!#REF!</definedName>
    <definedName name="HVYNONOPEC" localSheetId="0">#REF!</definedName>
    <definedName name="HVYNONOPEC" localSheetId="1">#REF!</definedName>
    <definedName name="HVYNONOPEC">[65]nonopec!#REF!</definedName>
    <definedName name="HVYOECD" localSheetId="0">[65]nonopec!#REF!</definedName>
    <definedName name="HVYOECD" localSheetId="1">[65]nonopec!#REF!</definedName>
    <definedName name="HVYOECD">[65]nonopec!#REF!</definedName>
    <definedName name="HVYOPEC" localSheetId="0">[65]nonopec!#REF!</definedName>
    <definedName name="HVYOPEC" localSheetId="1">[65]nonopec!#REF!</definedName>
    <definedName name="HVYOPEC">[65]nonopec!#REF!</definedName>
    <definedName name="HVYSUMM">[65]nonopec!#REF!</definedName>
    <definedName name="i" localSheetId="4">#REF!</definedName>
    <definedName name="i" localSheetId="5">#REF!</definedName>
    <definedName name="i" localSheetId="10">#REF!</definedName>
    <definedName name="i" localSheetId="8">#REF!</definedName>
    <definedName name="i" localSheetId="0">#REF!</definedName>
    <definedName name="i" localSheetId="1">#REF!</definedName>
    <definedName name="i" localSheetId="3">#REF!</definedName>
    <definedName name="i" localSheetId="7">#REF!</definedName>
    <definedName name="i">#REF!</definedName>
    <definedName name="i2std" localSheetId="4">#REF!</definedName>
    <definedName name="i2std" localSheetId="5">#REF!</definedName>
    <definedName name="i2std" localSheetId="10">#REF!</definedName>
    <definedName name="i2std" localSheetId="8">#REF!</definedName>
    <definedName name="i2std" localSheetId="0">#REF!</definedName>
    <definedName name="i2std" localSheetId="1">#REF!</definedName>
    <definedName name="i2std" localSheetId="3">#REF!</definedName>
    <definedName name="i2std" localSheetId="7">#REF!</definedName>
    <definedName name="i2std">#REF!</definedName>
    <definedName name="iave" localSheetId="4">#REF!</definedName>
    <definedName name="iave" localSheetId="5">#REF!</definedName>
    <definedName name="iave" localSheetId="10">#REF!</definedName>
    <definedName name="iave" localSheetId="8">#REF!</definedName>
    <definedName name="iave" localSheetId="0">#REF!</definedName>
    <definedName name="iave" localSheetId="1">#REF!</definedName>
    <definedName name="iave" localSheetId="3">#REF!</definedName>
    <definedName name="iave" localSheetId="7">#REF!</definedName>
    <definedName name="iave">#REF!</definedName>
    <definedName name="ibank1" localSheetId="4">#REF!</definedName>
    <definedName name="ibank1" localSheetId="5">#REF!</definedName>
    <definedName name="ibank1" localSheetId="10">#REF!</definedName>
    <definedName name="ibank1" localSheetId="8">#REF!</definedName>
    <definedName name="ibank1" localSheetId="1">#REF!</definedName>
    <definedName name="ibank1">#REF!</definedName>
    <definedName name="ibank2" localSheetId="4">#REF!</definedName>
    <definedName name="ibank2" localSheetId="5">#REF!</definedName>
    <definedName name="ibank2" localSheetId="10">#REF!</definedName>
    <definedName name="ibank2" localSheetId="8">#REF!</definedName>
    <definedName name="ibank2" localSheetId="1">#REF!</definedName>
    <definedName name="ibank2">#REF!</definedName>
    <definedName name="ibank3" localSheetId="4">#REF!</definedName>
    <definedName name="ibank3" localSheetId="5">#REF!</definedName>
    <definedName name="ibank3" localSheetId="10">#REF!</definedName>
    <definedName name="ibank3" localSheetId="8">#REF!</definedName>
    <definedName name="ibank3" localSheetId="1">#REF!</definedName>
    <definedName name="ibank3">#REF!</definedName>
    <definedName name="IBCA">'[61]IBCA-MOODY´S'!$C$4</definedName>
    <definedName name="Ibrd">[51]CIRRs!$C$63</definedName>
    <definedName name="Iceland_wt">'[66]OECD wgt'!$B$21</definedName>
    <definedName name="IDA">[51]CIRRs!$C$64</definedName>
    <definedName name="IDA_assistance">'[116]tab 14'!$B$6:$U$25</definedName>
    <definedName name="IDAr" localSheetId="4">#REF!</definedName>
    <definedName name="IDAr" localSheetId="5">#REF!</definedName>
    <definedName name="IDAr" localSheetId="10">#REF!</definedName>
    <definedName name="IDAr" localSheetId="8">#REF!</definedName>
    <definedName name="IDAr" localSheetId="0">#REF!</definedName>
    <definedName name="IDAr" localSheetId="1">#REF!</definedName>
    <definedName name="IDAr" localSheetId="3">#REF!</definedName>
    <definedName name="IDAr" localSheetId="7">#REF!</definedName>
    <definedName name="IDAr">#REF!</definedName>
    <definedName name="IDB" localSheetId="4">#REF!</definedName>
    <definedName name="IDB" localSheetId="5">#REF!</definedName>
    <definedName name="IDB" localSheetId="10">#REF!</definedName>
    <definedName name="IDB" localSheetId="8">#REF!</definedName>
    <definedName name="IDB" localSheetId="0">#REF!</definedName>
    <definedName name="IDB" localSheetId="1">#REF!</definedName>
    <definedName name="IDB" localSheetId="3">#REF!</definedName>
    <definedName name="IDB" localSheetId="7">#REF!</definedName>
    <definedName name="IDB">#REF!</definedName>
    <definedName name="IESS" localSheetId="4">#REF!</definedName>
    <definedName name="IESS" localSheetId="5">#REF!</definedName>
    <definedName name="IESS" localSheetId="10">#REF!</definedName>
    <definedName name="IESS" localSheetId="8">#REF!</definedName>
    <definedName name="IESS" localSheetId="1">#REF!</definedName>
    <definedName name="IESS" localSheetId="3">#REF!</definedName>
    <definedName name="IESS" localSheetId="7">#REF!</definedName>
    <definedName name="IESS">#REF!</definedName>
    <definedName name="Ifad">[51]CIRRs!$C$65</definedName>
    <definedName name="IFSASSETS" localSheetId="4">#REF!</definedName>
    <definedName name="IFSASSETS" localSheetId="5">#REF!</definedName>
    <definedName name="IFSASSETS" localSheetId="10">#REF!</definedName>
    <definedName name="IFSASSETS" localSheetId="8">#REF!</definedName>
    <definedName name="IFSASSETS" localSheetId="0">#REF!</definedName>
    <definedName name="IFSASSETS" localSheetId="1">#REF!</definedName>
    <definedName name="IFSASSETS" localSheetId="3">#REF!</definedName>
    <definedName name="IFSASSETS" localSheetId="7">#REF!</definedName>
    <definedName name="IFSASSETS">#REF!</definedName>
    <definedName name="IFSLIABS" localSheetId="4">#REF!</definedName>
    <definedName name="IFSLIABS" localSheetId="5">#REF!</definedName>
    <definedName name="IFSLIABS" localSheetId="10">#REF!</definedName>
    <definedName name="IFSLIABS" localSheetId="8">#REF!</definedName>
    <definedName name="IFSLIABS" localSheetId="1">#REF!</definedName>
    <definedName name="IFSLIABS" localSheetId="3">#REF!</definedName>
    <definedName name="IFSLIABS" localSheetId="7">#REF!</definedName>
    <definedName name="IFSLIABS">#REF!</definedName>
    <definedName name="ii" localSheetId="13" hidden="1">{"Tab1",#N/A,FALSE,"P";"Tab2",#N/A,FALSE,"P"}</definedName>
    <definedName name="ii" localSheetId="14" hidden="1">{"Tab1",#N/A,FALSE,"P";"Tab2",#N/A,FALSE,"P"}</definedName>
    <definedName name="ii" localSheetId="15" hidden="1">{"Tab1",#N/A,FALSE,"P";"Tab2",#N/A,FALSE,"P"}</definedName>
    <definedName name="ii" localSheetId="16" hidden="1">{"Tab1",#N/A,FALSE,"P";"Tab2",#N/A,FALSE,"P"}</definedName>
    <definedName name="ii" localSheetId="2" hidden="1">{"Tab1",#N/A,FALSE,"P";"Tab2",#N/A,FALSE,"P"}</definedName>
    <definedName name="ii" localSheetId="4" hidden="1">{"Tab1",#N/A,FALSE,"P";"Tab2",#N/A,FALSE,"P"}</definedName>
    <definedName name="ii" localSheetId="5" hidden="1">{"Tab1",#N/A,FALSE,"P";"Tab2",#N/A,FALSE,"P"}</definedName>
    <definedName name="ii" localSheetId="9" hidden="1">{"Tab1",#N/A,FALSE,"P";"Tab2",#N/A,FALSE,"P"}</definedName>
    <definedName name="ii" localSheetId="10" hidden="1">{"Tab1",#N/A,FALSE,"P";"Tab2",#N/A,FALSE,"P"}</definedName>
    <definedName name="ii" localSheetId="8" hidden="1">{"Tab1",#N/A,FALSE,"P";"Tab2",#N/A,FALSE,"P"}</definedName>
    <definedName name="ii" localSheetId="0" hidden="1">{"Tab1",#N/A,FALSE,"P";"Tab2",#N/A,FALSE,"P"}</definedName>
    <definedName name="ii" localSheetId="1" hidden="1">{"Tab1",#N/A,FALSE,"P";"Tab2",#N/A,FALSE,"P"}</definedName>
    <definedName name="ii" localSheetId="3" hidden="1">{"Tab1",#N/A,FALSE,"P";"Tab2",#N/A,FALSE,"P"}</definedName>
    <definedName name="ii" localSheetId="7" hidden="1">{"Tab1",#N/A,FALSE,"P";"Tab2",#N/A,FALSE,"P"}</definedName>
    <definedName name="ii" localSheetId="12" hidden="1">{"Tab1",#N/A,FALSE,"P";"Tab2",#N/A,FALSE,"P"}</definedName>
    <definedName name="ii" hidden="1">{"Tab1",#N/A,FALSE,"P";"Tab2",#N/A,FALSE,"P"}</definedName>
    <definedName name="iii" localSheetId="13" hidden="1">{"Riqfin97",#N/A,FALSE,"Tran";"Riqfinpro",#N/A,FALSE,"Tran"}</definedName>
    <definedName name="iii" localSheetId="14" hidden="1">{"Riqfin97",#N/A,FALSE,"Tran";"Riqfinpro",#N/A,FALSE,"Tran"}</definedName>
    <definedName name="iii" localSheetId="15" hidden="1">{"Riqfin97",#N/A,FALSE,"Tran";"Riqfinpro",#N/A,FALSE,"Tran"}</definedName>
    <definedName name="iii" localSheetId="16" hidden="1">{"Riqfin97",#N/A,FALSE,"Tran";"Riqfinpro",#N/A,FALSE,"Tran"}</definedName>
    <definedName name="iii" localSheetId="2" hidden="1">{"Riqfin97",#N/A,FALSE,"Tran";"Riqfinpro",#N/A,FALSE,"Tran"}</definedName>
    <definedName name="iii" localSheetId="4" hidden="1">{"Riqfin97",#N/A,FALSE,"Tran";"Riqfinpro",#N/A,FALSE,"Tran"}</definedName>
    <definedName name="iii" localSheetId="5" hidden="1">{"Riqfin97",#N/A,FALSE,"Tran";"Riqfinpro",#N/A,FALSE,"Tran"}</definedName>
    <definedName name="iii" localSheetId="9" hidden="1">{"Riqfin97",#N/A,FALSE,"Tran";"Riqfinpro",#N/A,FALSE,"Tran"}</definedName>
    <definedName name="iii" localSheetId="10" hidden="1">{"Riqfin97",#N/A,FALSE,"Tran";"Riqfinpro",#N/A,FALSE,"Tran"}</definedName>
    <definedName name="iii" localSheetId="8" hidden="1">{"Riqfin97",#N/A,FALSE,"Tran";"Riqfinpro",#N/A,FALSE,"Tran"}</definedName>
    <definedName name="iii" localSheetId="0" hidden="1">{"Riqfin97",#N/A,FALSE,"Tran";"Riqfinpro",#N/A,FALSE,"Tran"}</definedName>
    <definedName name="iii" localSheetId="1" hidden="1">{"Riqfin97",#N/A,FALSE,"Tran";"Riqfinpro",#N/A,FALSE,"Tran"}</definedName>
    <definedName name="iii" localSheetId="3" hidden="1">{"Riqfin97",#N/A,FALSE,"Tran";"Riqfinpro",#N/A,FALSE,"Tran"}</definedName>
    <definedName name="iii" localSheetId="7" hidden="1">{"Riqfin97",#N/A,FALSE,"Tran";"Riqfinpro",#N/A,FALSE,"Tran"}</definedName>
    <definedName name="iii" localSheetId="12" hidden="1">{"Riqfin97",#N/A,FALSE,"Tran";"Riqfinpro",#N/A,FALSE,"Tran"}</definedName>
    <definedName name="iii" hidden="1">{"Riqfin97",#N/A,FALSE,"Tran";"Riqfinpro",#N/A,FALSE,"Tran"}</definedName>
    <definedName name="iiiiiiiiiii" localSheetId="4" hidden="1">#REF!</definedName>
    <definedName name="iiiiiiiiiii" localSheetId="5" hidden="1">#REF!</definedName>
    <definedName name="iiiiiiiiiii" localSheetId="10" hidden="1">#REF!</definedName>
    <definedName name="iiiiiiiiiii" localSheetId="8" hidden="1">#REF!</definedName>
    <definedName name="iiiiiiiiiii" localSheetId="0" hidden="1">#REF!</definedName>
    <definedName name="iiiiiiiiiii" localSheetId="1" hidden="1">#REF!</definedName>
    <definedName name="iiiiiiiiiii" localSheetId="3" hidden="1">#REF!</definedName>
    <definedName name="iiiiiiiiiii" localSheetId="7" hidden="1">#REF!</definedName>
    <definedName name="iiiiiiiiiii" hidden="1">#REF!</definedName>
    <definedName name="iiiiiiiiiiii" localSheetId="8" hidden="1">'[90]Fax a enviar'!#REF!</definedName>
    <definedName name="iiiiiiiiiiii" localSheetId="0" hidden="1">#REF!</definedName>
    <definedName name="iiiiiiiiiiii" localSheetId="1" hidden="1">#REF!</definedName>
    <definedName name="iiiiiiiiiiii" localSheetId="3" hidden="1">'[90]Fax a enviar'!#REF!</definedName>
    <definedName name="iiiiiiiiiiii" localSheetId="7" hidden="1">'[90]Fax a enviar'!#REF!</definedName>
    <definedName name="iiiiiiiiiiii" hidden="1">'[90]Fax a enviar'!#REF!</definedName>
    <definedName name="iiiiiiiiiiiiiiiii" localSheetId="8" hidden="1">'[90]Fax a enviar'!#REF!</definedName>
    <definedName name="iiiiiiiiiiiiiiiii" localSheetId="0" hidden="1">#REF!</definedName>
    <definedName name="iiiiiiiiiiiiiiiii" localSheetId="1" hidden="1">#REF!</definedName>
    <definedName name="iiiiiiiiiiiiiiiii" localSheetId="3" hidden="1">'[90]Fax a enviar'!#REF!</definedName>
    <definedName name="iiiiiiiiiiiiiiiii" localSheetId="7" hidden="1">'[90]Fax a enviar'!#REF!</definedName>
    <definedName name="iiiiiiiiiiiiiiiii" hidden="1">'[90]Fax a enviar'!#REF!</definedName>
    <definedName name="iiiiiiiiiiiiiiiiiiiiiiiiii" localSheetId="4" hidden="1">#REF!</definedName>
    <definedName name="iiiiiiiiiiiiiiiiiiiiiiiiii" localSheetId="5" hidden="1">#REF!</definedName>
    <definedName name="iiiiiiiiiiiiiiiiiiiiiiiiii" localSheetId="10" hidden="1">#REF!</definedName>
    <definedName name="iiiiiiiiiiiiiiiiiiiiiiiiii" localSheetId="8" hidden="1">#REF!</definedName>
    <definedName name="iiiiiiiiiiiiiiiiiiiiiiiiii" localSheetId="0" hidden="1">#REF!</definedName>
    <definedName name="iiiiiiiiiiiiiiiiiiiiiiiiii" localSheetId="1" hidden="1">#REF!</definedName>
    <definedName name="iiiiiiiiiiiiiiiiiiiiiiiiii" localSheetId="3" hidden="1">#REF!</definedName>
    <definedName name="iiiiiiiiiiiiiiiiiiiiiiiiii" localSheetId="7" hidden="1">#REF!</definedName>
    <definedName name="iiiiiiiiiiiiiiiiiiiiiiiiii" hidden="1">#REF!</definedName>
    <definedName name="iiiooo" localSheetId="4">#REF!</definedName>
    <definedName name="iiiooo" localSheetId="5">#REF!</definedName>
    <definedName name="iiiooo" localSheetId="10">#REF!</definedName>
    <definedName name="iiiooo" localSheetId="8">#REF!</definedName>
    <definedName name="iiiooo" localSheetId="0">#REF!</definedName>
    <definedName name="iiiooo" localSheetId="1">#REF!</definedName>
    <definedName name="iiiooo" localSheetId="3">#REF!</definedName>
    <definedName name="iiiooo" localSheetId="7">#REF!</definedName>
    <definedName name="iiiooo">#REF!</definedName>
    <definedName name="IKR" localSheetId="4">#REF!</definedName>
    <definedName name="IKR" localSheetId="5">#REF!</definedName>
    <definedName name="IKR" localSheetId="10">#REF!</definedName>
    <definedName name="IKR" localSheetId="8">#REF!</definedName>
    <definedName name="IKR" localSheetId="0">#REF!</definedName>
    <definedName name="IKR" localSheetId="1">#REF!</definedName>
    <definedName name="IKR" localSheetId="3">#REF!</definedName>
    <definedName name="IKR" localSheetId="7">#REF!</definedName>
    <definedName name="IKR">#REF!</definedName>
    <definedName name="ilo" localSheetId="13" hidden="1">{"Riqfin97",#N/A,FALSE,"Tran";"Riqfinpro",#N/A,FALSE,"Tran"}</definedName>
    <definedName name="ilo" localSheetId="14" hidden="1">{"Riqfin97",#N/A,FALSE,"Tran";"Riqfinpro",#N/A,FALSE,"Tran"}</definedName>
    <definedName name="ilo" localSheetId="15" hidden="1">{"Riqfin97",#N/A,FALSE,"Tran";"Riqfinpro",#N/A,FALSE,"Tran"}</definedName>
    <definedName name="ilo" localSheetId="16" hidden="1">{"Riqfin97",#N/A,FALSE,"Tran";"Riqfinpro",#N/A,FALSE,"Tran"}</definedName>
    <definedName name="ilo" localSheetId="2" hidden="1">{"Riqfin97",#N/A,FALSE,"Tran";"Riqfinpro",#N/A,FALSE,"Tran"}</definedName>
    <definedName name="ilo" localSheetId="4" hidden="1">{"Riqfin97",#N/A,FALSE,"Tran";"Riqfinpro",#N/A,FALSE,"Tran"}</definedName>
    <definedName name="ilo" localSheetId="5" hidden="1">{"Riqfin97",#N/A,FALSE,"Tran";"Riqfinpro",#N/A,FALSE,"Tran"}</definedName>
    <definedName name="ilo" localSheetId="9" hidden="1">{"Riqfin97",#N/A,FALSE,"Tran";"Riqfinpro",#N/A,FALSE,"Tran"}</definedName>
    <definedName name="ilo" localSheetId="10" hidden="1">{"Riqfin97",#N/A,FALSE,"Tran";"Riqfinpro",#N/A,FALSE,"Tran"}</definedName>
    <definedName name="ilo" localSheetId="8" hidden="1">{"Riqfin97",#N/A,FALSE,"Tran";"Riqfinpro",#N/A,FALSE,"Tran"}</definedName>
    <definedName name="ilo" localSheetId="0" hidden="1">{"Riqfin97",#N/A,FALSE,"Tran";"Riqfinpro",#N/A,FALSE,"Tran"}</definedName>
    <definedName name="ilo" localSheetId="1" hidden="1">{"Riqfin97",#N/A,FALSE,"Tran";"Riqfinpro",#N/A,FALSE,"Tran"}</definedName>
    <definedName name="ilo" localSheetId="3" hidden="1">{"Riqfin97",#N/A,FALSE,"Tran";"Riqfinpro",#N/A,FALSE,"Tran"}</definedName>
    <definedName name="ilo" localSheetId="7" hidden="1">{"Riqfin97",#N/A,FALSE,"Tran";"Riqfinpro",#N/A,FALSE,"Tran"}</definedName>
    <definedName name="ilo" localSheetId="12" hidden="1">{"Riqfin97",#N/A,FALSE,"Tran";"Riqfinpro",#N/A,FALSE,"Tran"}</definedName>
    <definedName name="ilo" hidden="1">{"Riqfin97",#N/A,FALSE,"Tran";"Riqfinpro",#N/A,FALSE,"Tran"}</definedName>
    <definedName name="ilu" localSheetId="13" hidden="1">{"Riqfin97",#N/A,FALSE,"Tran";"Riqfinpro",#N/A,FALSE,"Tran"}</definedName>
    <definedName name="ilu" localSheetId="14" hidden="1">{"Riqfin97",#N/A,FALSE,"Tran";"Riqfinpro",#N/A,FALSE,"Tran"}</definedName>
    <definedName name="ilu" localSheetId="15" hidden="1">{"Riqfin97",#N/A,FALSE,"Tran";"Riqfinpro",#N/A,FALSE,"Tran"}</definedName>
    <definedName name="ilu" localSheetId="16" hidden="1">{"Riqfin97",#N/A,FALSE,"Tran";"Riqfinpro",#N/A,FALSE,"Tran"}</definedName>
    <definedName name="ilu" localSheetId="2" hidden="1">{"Riqfin97",#N/A,FALSE,"Tran";"Riqfinpro",#N/A,FALSE,"Tran"}</definedName>
    <definedName name="ilu" localSheetId="4" hidden="1">{"Riqfin97",#N/A,FALSE,"Tran";"Riqfinpro",#N/A,FALSE,"Tran"}</definedName>
    <definedName name="ilu" localSheetId="5" hidden="1">{"Riqfin97",#N/A,FALSE,"Tran";"Riqfinpro",#N/A,FALSE,"Tran"}</definedName>
    <definedName name="ilu" localSheetId="9" hidden="1">{"Riqfin97",#N/A,FALSE,"Tran";"Riqfinpro",#N/A,FALSE,"Tran"}</definedName>
    <definedName name="ilu" localSheetId="10" hidden="1">{"Riqfin97",#N/A,FALSE,"Tran";"Riqfinpro",#N/A,FALSE,"Tran"}</definedName>
    <definedName name="ilu" localSheetId="8" hidden="1">{"Riqfin97",#N/A,FALSE,"Tran";"Riqfinpro",#N/A,FALSE,"Tran"}</definedName>
    <definedName name="ilu" localSheetId="0" hidden="1">{"Riqfin97",#N/A,FALSE,"Tran";"Riqfinpro",#N/A,FALSE,"Tran"}</definedName>
    <definedName name="ilu" localSheetId="1" hidden="1">{"Riqfin97",#N/A,FALSE,"Tran";"Riqfinpro",#N/A,FALSE,"Tran"}</definedName>
    <definedName name="ilu" localSheetId="3" hidden="1">{"Riqfin97",#N/A,FALSE,"Tran";"Riqfinpro",#N/A,FALSE,"Tran"}</definedName>
    <definedName name="ilu" localSheetId="7" hidden="1">{"Riqfin97",#N/A,FALSE,"Tran";"Riqfinpro",#N/A,FALSE,"Tran"}</definedName>
    <definedName name="ilu" localSheetId="12" hidden="1">{"Riqfin97",#N/A,FALSE,"Tran";"Riqfinpro",#N/A,FALSE,"Tran"}</definedName>
    <definedName name="ilu" hidden="1">{"Riqfin97",#N/A,FALSE,"Tran";"Riqfinpro",#N/A,FALSE,"Tran"}</definedName>
    <definedName name="IM" localSheetId="4">#REF!</definedName>
    <definedName name="IM" localSheetId="5">#REF!</definedName>
    <definedName name="IM" localSheetId="10">#REF!</definedName>
    <definedName name="IM" localSheetId="8">#REF!</definedName>
    <definedName name="IM" localSheetId="0">#REF!</definedName>
    <definedName name="IM" localSheetId="1">#REF!</definedName>
    <definedName name="IM" localSheetId="3">#REF!</definedName>
    <definedName name="IM" localSheetId="7">#REF!</definedName>
    <definedName name="IM">#REF!</definedName>
    <definedName name="ima" localSheetId="4">#REF!</definedName>
    <definedName name="ima" localSheetId="5">#REF!</definedName>
    <definedName name="ima" localSheetId="10">#REF!</definedName>
    <definedName name="ima" localSheetId="8">#REF!</definedName>
    <definedName name="ima" localSheetId="1">#REF!</definedName>
    <definedName name="ima" localSheetId="3">#REF!</definedName>
    <definedName name="ima" localSheetId="7">#REF!</definedName>
    <definedName name="ima">#REF!</definedName>
    <definedName name="imaor" localSheetId="4">#REF!</definedName>
    <definedName name="imaor" localSheetId="5">#REF!</definedName>
    <definedName name="imaor" localSheetId="10">#REF!</definedName>
    <definedName name="imaor" localSheetId="8">#REF!</definedName>
    <definedName name="imaor" localSheetId="1">#REF!</definedName>
    <definedName name="imaor" localSheetId="3">#REF!</definedName>
    <definedName name="imaor" localSheetId="7">#REF!</definedName>
    <definedName name="imaor">#REF!</definedName>
    <definedName name="IMF" localSheetId="4">#REF!</definedName>
    <definedName name="IMF" localSheetId="5">#REF!</definedName>
    <definedName name="IMF" localSheetId="10">#REF!</definedName>
    <definedName name="IMF" localSheetId="8">#REF!</definedName>
    <definedName name="IMF" localSheetId="0">#REF!</definedName>
    <definedName name="IMF" localSheetId="1">#REF!</definedName>
    <definedName name="IMF">#REF!</definedName>
    <definedName name="impacto" localSheetId="4">#REF!</definedName>
    <definedName name="impacto" localSheetId="5">#REF!</definedName>
    <definedName name="impacto" localSheetId="10">#REF!</definedName>
    <definedName name="impacto" localSheetId="8">#REF!</definedName>
    <definedName name="impacto" localSheetId="1">#REF!</definedName>
    <definedName name="impacto">#REF!</definedName>
    <definedName name="Importaciones" localSheetId="0" hidden="1">#REF!</definedName>
    <definedName name="Importaciones" localSheetId="1" hidden="1">#REF!</definedName>
    <definedName name="Importaciones" hidden="1">'[15]Base Original'!#REF!</definedName>
    <definedName name="impresionueva" localSheetId="4">#REF!</definedName>
    <definedName name="impresionueva" localSheetId="5">#REF!</definedName>
    <definedName name="impresionueva" localSheetId="10">#REF!</definedName>
    <definedName name="impresionueva" localSheetId="8">#REF!</definedName>
    <definedName name="impresionueva" localSheetId="0">#REF!</definedName>
    <definedName name="impresionueva" localSheetId="1">#REF!</definedName>
    <definedName name="impresionueva" localSheetId="3">#REF!</definedName>
    <definedName name="impresionueva" localSheetId="7">#REF!</definedName>
    <definedName name="impresionueva">#REF!</definedName>
    <definedName name="Imprimir_área_IM" localSheetId="4">#REF!</definedName>
    <definedName name="Imprimir_área_IM" localSheetId="5">#REF!</definedName>
    <definedName name="Imprimir_área_IM" localSheetId="10">#REF!</definedName>
    <definedName name="Imprimir_área_IM" localSheetId="8">#REF!</definedName>
    <definedName name="Imprimir_área_IM" localSheetId="1">#REF!</definedName>
    <definedName name="Imprimir_área_IM" localSheetId="3">#REF!</definedName>
    <definedName name="Imprimir_área_IM" localSheetId="7">#REF!</definedName>
    <definedName name="Imprimir_área_IM">#REF!</definedName>
    <definedName name="ind" localSheetId="4">#REF!</definedName>
    <definedName name="ind" localSheetId="5">#REF!</definedName>
    <definedName name="ind" localSheetId="10">#REF!</definedName>
    <definedName name="ind" localSheetId="8">#REF!</definedName>
    <definedName name="ind" localSheetId="1">#REF!</definedName>
    <definedName name="ind" localSheetId="3">#REF!</definedName>
    <definedName name="ind" localSheetId="7">#REF!</definedName>
    <definedName name="ind">#REF!</definedName>
    <definedName name="INDICE" localSheetId="4">[22]Programa!#REF!</definedName>
    <definedName name="INDICE" localSheetId="5">[22]Programa!#REF!</definedName>
    <definedName name="INDICE" localSheetId="10">[22]Programa!#REF!</definedName>
    <definedName name="INDICE" localSheetId="8">[22]Programa!#REF!</definedName>
    <definedName name="INDICE" localSheetId="0">[22]Programa!#REF!</definedName>
    <definedName name="INDICE" localSheetId="1">[22]Programa!#REF!</definedName>
    <definedName name="INDICE" localSheetId="3">[22]Programa!#REF!</definedName>
    <definedName name="INDICE" localSheetId="7">[22]Programa!#REF!</definedName>
    <definedName name="INDICE">[22]Programa!#REF!</definedName>
    <definedName name="INDICEPRODUCCIO" localSheetId="4">#REF!</definedName>
    <definedName name="INDICEPRODUCCIO" localSheetId="5">#REF!</definedName>
    <definedName name="INDICEPRODUCCIO" localSheetId="10">#REF!</definedName>
    <definedName name="INDICEPRODUCCIO" localSheetId="8">#REF!</definedName>
    <definedName name="INDICEPRODUCCIO" localSheetId="0">#REF!</definedName>
    <definedName name="INDICEPRODUCCIO" localSheetId="1">#REF!</definedName>
    <definedName name="INDICEPRODUCCIO" localSheetId="3">#REF!</definedName>
    <definedName name="INDICEPRODUCCIO" localSheetId="7">#REF!</definedName>
    <definedName name="INDICEPRODUCCIO">#REF!</definedName>
    <definedName name="indigo">#N/A</definedName>
    <definedName name="INE" localSheetId="4">#REF!</definedName>
    <definedName name="INE" localSheetId="5">#REF!</definedName>
    <definedName name="INE" localSheetId="10">#REF!</definedName>
    <definedName name="INE" localSheetId="8">#REF!</definedName>
    <definedName name="INE" localSheetId="0">#REF!</definedName>
    <definedName name="INE" localSheetId="1">#REF!</definedName>
    <definedName name="INE" localSheetId="3">#REF!</definedName>
    <definedName name="INE" localSheetId="7">#REF!</definedName>
    <definedName name="INE">#REF!</definedName>
    <definedName name="INECEL" localSheetId="4">#REF!</definedName>
    <definedName name="INECEL" localSheetId="5">#REF!</definedName>
    <definedName name="INECEL" localSheetId="10">#REF!</definedName>
    <definedName name="INECEL" localSheetId="8">#REF!</definedName>
    <definedName name="INECEL" localSheetId="1">#REF!</definedName>
    <definedName name="INECEL" localSheetId="3">#REF!</definedName>
    <definedName name="INECEL" localSheetId="7">#REF!</definedName>
    <definedName name="INECEL">#REF!</definedName>
    <definedName name="INF">[84]SUPUESTOS!A$21</definedName>
    <definedName name="INFISC1" localSheetId="4">#REF!</definedName>
    <definedName name="INFISC1" localSheetId="5">#REF!</definedName>
    <definedName name="INFISC1" localSheetId="10">#REF!</definedName>
    <definedName name="INFISC1" localSheetId="8">#REF!</definedName>
    <definedName name="INFISC1" localSheetId="0">#REF!</definedName>
    <definedName name="INFISC1" localSheetId="1">#REF!</definedName>
    <definedName name="INFISC1" localSheetId="3">#REF!</definedName>
    <definedName name="INFISC1" localSheetId="7">#REF!</definedName>
    <definedName name="INFISC1">#REF!</definedName>
    <definedName name="INFISC2" localSheetId="4">#REF!</definedName>
    <definedName name="INFISC2" localSheetId="5">#REF!</definedName>
    <definedName name="INFISC2" localSheetId="10">#REF!</definedName>
    <definedName name="INFISC2" localSheetId="8">#REF!</definedName>
    <definedName name="INFISC2" localSheetId="0">#REF!</definedName>
    <definedName name="INFISC2" localSheetId="1">#REF!</definedName>
    <definedName name="INFISC2" localSheetId="3">#REF!</definedName>
    <definedName name="INFISC2" localSheetId="7">#REF!</definedName>
    <definedName name="INFISC2">#REF!</definedName>
    <definedName name="Inflation">[83]CPI!$A$210:$M$354</definedName>
    <definedName name="info" localSheetId="4">#REF!</definedName>
    <definedName name="info" localSheetId="5">#REF!</definedName>
    <definedName name="info" localSheetId="10">#REF!</definedName>
    <definedName name="info" localSheetId="8">#REF!</definedName>
    <definedName name="info" localSheetId="0">#REF!</definedName>
    <definedName name="info" localSheetId="1">#REF!</definedName>
    <definedName name="info" localSheetId="3">#REF!</definedName>
    <definedName name="info" localSheetId="7">#REF!</definedName>
    <definedName name="info">#REF!</definedName>
    <definedName name="INFOGER" localSheetId="8">[58]BCP!#REF!</definedName>
    <definedName name="INFOGER" localSheetId="0">#REF!</definedName>
    <definedName name="INFOGER" localSheetId="1">#REF!</definedName>
    <definedName name="INFOGER" localSheetId="3">[58]BCP!#REF!</definedName>
    <definedName name="INFOGER" localSheetId="7">[58]BCP!#REF!</definedName>
    <definedName name="INFOGER">[58]BCP!#REF!</definedName>
    <definedName name="infonotes" localSheetId="4">#REF!</definedName>
    <definedName name="infonotes" localSheetId="5">#REF!</definedName>
    <definedName name="infonotes" localSheetId="10">#REF!</definedName>
    <definedName name="infonotes" localSheetId="8">#REF!</definedName>
    <definedName name="infonotes" localSheetId="0">#REF!</definedName>
    <definedName name="infonotes" localSheetId="1">#REF!</definedName>
    <definedName name="infonotes" localSheetId="3">#REF!</definedName>
    <definedName name="infonotes" localSheetId="7">#REF!</definedName>
    <definedName name="infonotes">#REF!</definedName>
    <definedName name="INGOES96" localSheetId="4">#REF!</definedName>
    <definedName name="INGOES96" localSheetId="5">#REF!</definedName>
    <definedName name="INGOES96" localSheetId="10">#REF!</definedName>
    <definedName name="INGOES96" localSheetId="8">#REF!</definedName>
    <definedName name="INGOES96" localSheetId="0">#REF!</definedName>
    <definedName name="INGOES96" localSheetId="1">#REF!</definedName>
    <definedName name="INGOES96" localSheetId="3">#REF!</definedName>
    <definedName name="INGOES96" localSheetId="7">#REF!</definedName>
    <definedName name="INGOES96">#REF!</definedName>
    <definedName name="INGRESOS" localSheetId="4">#REF!</definedName>
    <definedName name="INGRESOS" localSheetId="5">#REF!</definedName>
    <definedName name="INGRESOS" localSheetId="10">#REF!</definedName>
    <definedName name="INGRESOS" localSheetId="8">#REF!</definedName>
    <definedName name="INGRESOS" localSheetId="0">#REF!</definedName>
    <definedName name="INGRESOS" localSheetId="1">#REF!</definedName>
    <definedName name="INGRESOS" localSheetId="3">#REF!</definedName>
    <definedName name="INGRESOS" localSheetId="7">#REF!</definedName>
    <definedName name="INGRESOS">#REF!</definedName>
    <definedName name="INIT" localSheetId="4">#REF!</definedName>
    <definedName name="INIT" localSheetId="5">#REF!</definedName>
    <definedName name="INIT" localSheetId="10">#REF!</definedName>
    <definedName name="INIT" localSheetId="8">#REF!</definedName>
    <definedName name="INIT" localSheetId="0">#REF!</definedName>
    <definedName name="INIT" localSheetId="1">#REF!</definedName>
    <definedName name="INIT">#REF!</definedName>
    <definedName name="INMN" localSheetId="4">#REF!</definedName>
    <definedName name="INMN" localSheetId="5">#REF!</definedName>
    <definedName name="INMN" localSheetId="10">#REF!</definedName>
    <definedName name="INMN" localSheetId="8">#REF!</definedName>
    <definedName name="INMN" localSheetId="1">#REF!</definedName>
    <definedName name="INMN">#REF!</definedName>
    <definedName name="INPROJ" localSheetId="4">#REF!</definedName>
    <definedName name="INPROJ" localSheetId="5">#REF!</definedName>
    <definedName name="INPROJ" localSheetId="10">#REF!</definedName>
    <definedName name="INPROJ" localSheetId="8">#REF!</definedName>
    <definedName name="INPROJ" localSheetId="1">#REF!</definedName>
    <definedName name="INPROJ">#REF!</definedName>
    <definedName name="INPUT_2" localSheetId="8">[19]Input!#REF!</definedName>
    <definedName name="INPUT_2" localSheetId="0">#REF!</definedName>
    <definedName name="INPUT_2" localSheetId="1">#REF!</definedName>
    <definedName name="INPUT_2">[19]Input!#REF!</definedName>
    <definedName name="INPUT_4" localSheetId="0">#REF!</definedName>
    <definedName name="INPUT_4" localSheetId="1">#REF!</definedName>
    <definedName name="INPUT_4">[19]Input!#REF!</definedName>
    <definedName name="INPUTSB" localSheetId="4">#REF!</definedName>
    <definedName name="INPUTSB" localSheetId="5">#REF!</definedName>
    <definedName name="INPUTSB" localSheetId="10">#REF!</definedName>
    <definedName name="INPUTSB" localSheetId="8">#REF!</definedName>
    <definedName name="INPUTSB" localSheetId="0">#REF!</definedName>
    <definedName name="INPUTSB" localSheetId="1">#REF!</definedName>
    <definedName name="INPUTSB" localSheetId="3">#REF!</definedName>
    <definedName name="INPUTSB" localSheetId="7">#REF!</definedName>
    <definedName name="INPUTSB">#REF!</definedName>
    <definedName name="Inst_ReportHeader" localSheetId="4">#REF!</definedName>
    <definedName name="Inst_ReportHeader" localSheetId="5">#REF!</definedName>
    <definedName name="Inst_ReportHeader" localSheetId="10">#REF!</definedName>
    <definedName name="Inst_ReportHeader" localSheetId="8">#REF!</definedName>
    <definedName name="Inst_ReportHeader" localSheetId="1">#REF!</definedName>
    <definedName name="Inst_ReportHeader" localSheetId="3">#REF!</definedName>
    <definedName name="Inst_ReportHeader" localSheetId="7">#REF!</definedName>
    <definedName name="Inst_ReportHeader">#REF!</definedName>
    <definedName name="Inst_Response">[117]Master!$AK$5:$AK$10</definedName>
    <definedName name="InstitutionName" localSheetId="4">#REF!</definedName>
    <definedName name="InstitutionName" localSheetId="5">#REF!</definedName>
    <definedName name="InstitutionName" localSheetId="10">#REF!</definedName>
    <definedName name="InstitutionName" localSheetId="8">#REF!</definedName>
    <definedName name="InstitutionName" localSheetId="0">#REF!</definedName>
    <definedName name="InstitutionName" localSheetId="1">#REF!</definedName>
    <definedName name="InstitutionName" localSheetId="3">#REF!</definedName>
    <definedName name="InstitutionName" localSheetId="7">#REF!</definedName>
    <definedName name="InstitutionName">#REF!</definedName>
    <definedName name="int" localSheetId="4">#REF!</definedName>
    <definedName name="int" localSheetId="5">#REF!</definedName>
    <definedName name="int" localSheetId="10">#REF!</definedName>
    <definedName name="int" localSheetId="8">#REF!</definedName>
    <definedName name="int" localSheetId="0">#REF!</definedName>
    <definedName name="int" localSheetId="1">#REF!</definedName>
    <definedName name="int" localSheetId="3">#REF!</definedName>
    <definedName name="int" localSheetId="7">#REF!</definedName>
    <definedName name="int">#REF!</definedName>
    <definedName name="Int.Crédito">'[49]Ranking Bancario'!$BF$5:$BJ$54</definedName>
    <definedName name="Int.Inv">'[49]Ranking Bancario'!$BN$5:$BR$54</definedName>
    <definedName name="INTERES" localSheetId="4">#REF!</definedName>
    <definedName name="INTERES" localSheetId="5">#REF!</definedName>
    <definedName name="INTERES" localSheetId="10">#REF!</definedName>
    <definedName name="INTERES" localSheetId="8">#REF!</definedName>
    <definedName name="INTERES" localSheetId="0">#REF!</definedName>
    <definedName name="INTERES" localSheetId="1">#REF!</definedName>
    <definedName name="INTERES" localSheetId="3">#REF!</definedName>
    <definedName name="INTERES" localSheetId="7">#REF!</definedName>
    <definedName name="INTERES">#REF!</definedName>
    <definedName name="INTEREST" localSheetId="4">#REF!</definedName>
    <definedName name="INTEREST" localSheetId="5">#REF!</definedName>
    <definedName name="INTEREST" localSheetId="10">#REF!</definedName>
    <definedName name="INTEREST" localSheetId="8">#REF!</definedName>
    <definedName name="INTEREST" localSheetId="0">#REF!</definedName>
    <definedName name="INTEREST" localSheetId="1">#REF!</definedName>
    <definedName name="INTEREST" localSheetId="3">#REF!</definedName>
    <definedName name="INTEREST" localSheetId="7">#REF!</definedName>
    <definedName name="INTEREST">#REF!</definedName>
    <definedName name="Interest_IDA">[98]NPV!$B$27</definedName>
    <definedName name="Interest_IDA1" localSheetId="4">#REF!</definedName>
    <definedName name="Interest_IDA1" localSheetId="5">#REF!</definedName>
    <definedName name="Interest_IDA1" localSheetId="10">#REF!</definedName>
    <definedName name="Interest_IDA1" localSheetId="8">#REF!</definedName>
    <definedName name="Interest_IDA1" localSheetId="0">#REF!</definedName>
    <definedName name="Interest_IDA1" localSheetId="1">#REF!</definedName>
    <definedName name="Interest_IDA1" localSheetId="3">#REF!</definedName>
    <definedName name="Interest_IDA1" localSheetId="7">#REF!</definedName>
    <definedName name="Interest_IDA1">#REF!</definedName>
    <definedName name="Interest_NC" localSheetId="8">[98]NPV!#REF!</definedName>
    <definedName name="Interest_NC" localSheetId="0">#REF!</definedName>
    <definedName name="Interest_NC" localSheetId="1">#REF!</definedName>
    <definedName name="Interest_NC" localSheetId="3">[98]NPV!#REF!</definedName>
    <definedName name="Interest_NC" localSheetId="7">[98]NPV!#REF!</definedName>
    <definedName name="Interest_NC">[98]NPV!#REF!</definedName>
    <definedName name="InterestRate" localSheetId="4">#REF!</definedName>
    <definedName name="InterestRate" localSheetId="5">#REF!</definedName>
    <definedName name="InterestRate" localSheetId="10">#REF!</definedName>
    <definedName name="InterestRate" localSheetId="8">#REF!</definedName>
    <definedName name="InterestRate" localSheetId="0">#REF!</definedName>
    <definedName name="InterestRate" localSheetId="1">#REF!</definedName>
    <definedName name="InterestRate" localSheetId="3">#REF!</definedName>
    <definedName name="InterestRate" localSheetId="7">#REF!</definedName>
    <definedName name="InterestRate">#REF!</definedName>
    <definedName name="inthalf">[118]Sheet4!$C$58:$G$112</definedName>
    <definedName name="INTR_NEW" localSheetId="8">[57]Debt!#REF!</definedName>
    <definedName name="INTR_NEW" localSheetId="0">[57]Debt!#REF!</definedName>
    <definedName name="INTR_NEW" localSheetId="1">[57]Debt!#REF!</definedName>
    <definedName name="INTR_NEW" localSheetId="3">[57]Debt!#REF!</definedName>
    <definedName name="INTR_NEW" localSheetId="7">[57]Debt!#REF!</definedName>
    <definedName name="INTR_NEW">[57]Debt!#REF!</definedName>
    <definedName name="INTR_OLD" localSheetId="8">[57]Debt!#REF!</definedName>
    <definedName name="INTR_OLD" localSheetId="0">[57]Debt!#REF!</definedName>
    <definedName name="INTR_OLD" localSheetId="1">[57]Debt!#REF!</definedName>
    <definedName name="INTR_OLD" localSheetId="3">[57]Debt!#REF!</definedName>
    <definedName name="INTR_OLD" localSheetId="7">[57]Debt!#REF!</definedName>
    <definedName name="INTR_OLD">[57]Debt!#REF!</definedName>
    <definedName name="INTR_RAT" localSheetId="8">[57]Debt!#REF!</definedName>
    <definedName name="INTR_RAT" localSheetId="0">[57]Debt!#REF!</definedName>
    <definedName name="INTR_RAT" localSheetId="1">[57]Debt!#REF!</definedName>
    <definedName name="INTR_RAT" localSheetId="3">[57]Debt!#REF!</definedName>
    <definedName name="INTR_RAT" localSheetId="7">[57]Debt!#REF!</definedName>
    <definedName name="INTR_RAT">[57]Debt!#REF!</definedName>
    <definedName name="INTR_TOT" localSheetId="8">[57]Debt!#REF!</definedName>
    <definedName name="INTR_TOT" localSheetId="0">[57]Debt!#REF!</definedName>
    <definedName name="INTR_TOT" localSheetId="1">[57]Debt!#REF!</definedName>
    <definedName name="INTR_TOT" localSheetId="3">[57]Debt!#REF!</definedName>
    <definedName name="INTR_TOT" localSheetId="7">[57]Debt!#REF!</definedName>
    <definedName name="INTR_TOT">[57]Debt!#REF!</definedName>
    <definedName name="IPC" localSheetId="0">#REF!</definedName>
    <definedName name="IPC" localSheetId="1">#REF!</definedName>
    <definedName name="IPC">[119]ipc!#REF!</definedName>
    <definedName name="ipc98j" localSheetId="4">[22]Programa!#REF!</definedName>
    <definedName name="ipc98j" localSheetId="5">[22]Programa!#REF!</definedName>
    <definedName name="ipc98j" localSheetId="10">[22]Programa!#REF!</definedName>
    <definedName name="ipc98j" localSheetId="8">[22]Programa!#REF!</definedName>
    <definedName name="ipc98j" localSheetId="0">[22]Programa!#REF!</definedName>
    <definedName name="ipc98j" localSheetId="1">[22]Programa!#REF!</definedName>
    <definedName name="ipc98j">[22]Programa!#REF!</definedName>
    <definedName name="ipc98s" localSheetId="4">#REF!</definedName>
    <definedName name="ipc98s" localSheetId="5">#REF!</definedName>
    <definedName name="ipc98s" localSheetId="10">#REF!</definedName>
    <definedName name="ipc98s" localSheetId="8">#REF!</definedName>
    <definedName name="ipc98s" localSheetId="0">#REF!</definedName>
    <definedName name="ipc98s" localSheetId="1">#REF!</definedName>
    <definedName name="ipc98s" localSheetId="3">#REF!</definedName>
    <definedName name="ipc98s" localSheetId="7">#REF!</definedName>
    <definedName name="ipc98s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MONTH" hidden="1">15000</definedName>
    <definedName name="IQ_NAMES_REVISION_DATE_" hidden="1">39926.455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reland_wt">'[66]OECD wgt'!$B$22</definedName>
    <definedName name="IRLS" localSheetId="4">#REF!</definedName>
    <definedName name="IRLS" localSheetId="5">#REF!</definedName>
    <definedName name="IRLS" localSheetId="10">#REF!</definedName>
    <definedName name="IRLS" localSheetId="8">#REF!</definedName>
    <definedName name="IRLS" localSheetId="0">#REF!</definedName>
    <definedName name="IRLS" localSheetId="1">#REF!</definedName>
    <definedName name="IRLS" localSheetId="3">#REF!</definedName>
    <definedName name="IRLS" localSheetId="7">#REF!</definedName>
    <definedName name="IRLS">#REF!</definedName>
    <definedName name="IRLS1" localSheetId="4">#REF!</definedName>
    <definedName name="IRLS1" localSheetId="5">#REF!</definedName>
    <definedName name="IRLS1" localSheetId="10">#REF!</definedName>
    <definedName name="IRLS1" localSheetId="8">#REF!</definedName>
    <definedName name="IRLS1" localSheetId="0">#REF!</definedName>
    <definedName name="IRLS1" localSheetId="1">#REF!</definedName>
    <definedName name="IRLS1" localSheetId="3">#REF!</definedName>
    <definedName name="IRLS1" localSheetId="7">#REF!</definedName>
    <definedName name="IRLS1">#REF!</definedName>
    <definedName name="IRP" localSheetId="4">#REF!</definedName>
    <definedName name="IRP" localSheetId="5">#REF!</definedName>
    <definedName name="IRP" localSheetId="10">#REF!</definedName>
    <definedName name="IRP" localSheetId="8">#REF!</definedName>
    <definedName name="IRP" localSheetId="0">#REF!</definedName>
    <definedName name="IRP" localSheetId="1">#REF!</definedName>
    <definedName name="IRP" localSheetId="3">#REF!</definedName>
    <definedName name="IRP" localSheetId="7">#REF!</definedName>
    <definedName name="IRP">#REF!</definedName>
    <definedName name="ISD" localSheetId="4">#REF!</definedName>
    <definedName name="ISD" localSheetId="5">#REF!</definedName>
    <definedName name="ISD" localSheetId="10">#REF!</definedName>
    <definedName name="ISD" localSheetId="8">#REF!</definedName>
    <definedName name="ISD" localSheetId="1">#REF!</definedName>
    <definedName name="ISD">#REF!</definedName>
    <definedName name="IsDB">[51]CIRRs!$C$68</definedName>
    <definedName name="ishocked" localSheetId="4">#REF!</definedName>
    <definedName name="ishocked" localSheetId="5">#REF!</definedName>
    <definedName name="ishocked" localSheetId="10">#REF!</definedName>
    <definedName name="ishocked" localSheetId="8">#REF!</definedName>
    <definedName name="ishocked" localSheetId="0">#REF!</definedName>
    <definedName name="ishocked" localSheetId="1">#REF!</definedName>
    <definedName name="ishocked" localSheetId="3">#REF!</definedName>
    <definedName name="ishocked" localSheetId="7">#REF!</definedName>
    <definedName name="ishocked">#REF!</definedName>
    <definedName name="ishocked2" localSheetId="4">#REF!</definedName>
    <definedName name="ishocked2" localSheetId="5">#REF!</definedName>
    <definedName name="ishocked2" localSheetId="10">#REF!</definedName>
    <definedName name="ishocked2" localSheetId="8">#REF!</definedName>
    <definedName name="ishocked2" localSheetId="0">#REF!</definedName>
    <definedName name="ishocked2" localSheetId="1">#REF!</definedName>
    <definedName name="ishocked2" localSheetId="3">#REF!</definedName>
    <definedName name="ishocked2" localSheetId="7">#REF!</definedName>
    <definedName name="ishocked2">#REF!</definedName>
    <definedName name="ISSS96" localSheetId="4">#REF!</definedName>
    <definedName name="ISSS96" localSheetId="5">#REF!</definedName>
    <definedName name="ISSS96" localSheetId="10">#REF!</definedName>
    <definedName name="ISSS96" localSheetId="8">#REF!</definedName>
    <definedName name="ISSS96" localSheetId="0">#REF!</definedName>
    <definedName name="ISSS96" localSheetId="1">#REF!</definedName>
    <definedName name="ISSS96" localSheetId="3">#REF!</definedName>
    <definedName name="ISSS96" localSheetId="7">#REF!</definedName>
    <definedName name="ISSS96">#REF!</definedName>
    <definedName name="ISTA96" localSheetId="4">#REF!</definedName>
    <definedName name="ISTA96" localSheetId="5">#REF!</definedName>
    <definedName name="ISTA96" localSheetId="10">#REF!</definedName>
    <definedName name="ISTA96" localSheetId="8">#REF!</definedName>
    <definedName name="ISTA96" localSheetId="1">#REF!</definedName>
    <definedName name="ISTA96">#REF!</definedName>
    <definedName name="istd" localSheetId="4">#REF!</definedName>
    <definedName name="istd" localSheetId="5">#REF!</definedName>
    <definedName name="istd" localSheetId="10">#REF!</definedName>
    <definedName name="istd" localSheetId="8">#REF!</definedName>
    <definedName name="istd" localSheetId="1">#REF!</definedName>
    <definedName name="istd">#REF!</definedName>
    <definedName name="Italy_wt">'[66]OECD wgt'!$B$8</definedName>
    <definedName name="ITL" localSheetId="4">#REF!</definedName>
    <definedName name="ITL" localSheetId="5">#REF!</definedName>
    <definedName name="ITL" localSheetId="10">#REF!</definedName>
    <definedName name="ITL" localSheetId="8">#REF!</definedName>
    <definedName name="ITL" localSheetId="0">#REF!</definedName>
    <definedName name="ITL" localSheetId="1">#REF!</definedName>
    <definedName name="ITL" localSheetId="3">#REF!</definedName>
    <definedName name="ITL" localSheetId="7">#REF!</definedName>
    <definedName name="ITL">#REF!</definedName>
    <definedName name="iuf.kugj">#N/A</definedName>
    <definedName name="iyiyiy" localSheetId="4" hidden="1">#REF!</definedName>
    <definedName name="iyiyiy" localSheetId="5" hidden="1">#REF!</definedName>
    <definedName name="iyiyiy" localSheetId="10" hidden="1">#REF!</definedName>
    <definedName name="iyiyiy" localSheetId="8" hidden="1">#REF!</definedName>
    <definedName name="iyiyiy" localSheetId="0" hidden="1">#REF!</definedName>
    <definedName name="iyiyiy" localSheetId="1" hidden="1">#REF!</definedName>
    <definedName name="iyiyiy" localSheetId="3" hidden="1">#REF!</definedName>
    <definedName name="iyiyiy" localSheetId="7" hidden="1">#REF!</definedName>
    <definedName name="iyiyiy" hidden="1">#REF!</definedName>
    <definedName name="JA" localSheetId="4">#REF!</definedName>
    <definedName name="JA" localSheetId="5">#REF!</definedName>
    <definedName name="JA" localSheetId="10">#REF!</definedName>
    <definedName name="JA" localSheetId="8">#REF!</definedName>
    <definedName name="JA" localSheetId="0">#REF!</definedName>
    <definedName name="JA" localSheetId="1">#REF!</definedName>
    <definedName name="JA" localSheetId="3">#REF!</definedName>
    <definedName name="JA" localSheetId="7">#REF!</definedName>
    <definedName name="JA">#REF!</definedName>
    <definedName name="jagu4" localSheetId="4">#REF!</definedName>
    <definedName name="jagu4" localSheetId="5">#REF!</definedName>
    <definedName name="jagu4" localSheetId="10">#REF!</definedName>
    <definedName name="jagu4" localSheetId="8">#REF!</definedName>
    <definedName name="jagu4" localSheetId="0">#REF!</definedName>
    <definedName name="jagu4" localSheetId="1">#REF!</definedName>
    <definedName name="jagu4" localSheetId="3">#REF!</definedName>
    <definedName name="jagu4" localSheetId="7">#REF!</definedName>
    <definedName name="jagu4">#REF!</definedName>
    <definedName name="JAPCRUDE87" localSheetId="4">#REF!</definedName>
    <definedName name="JAPCRUDE87" localSheetId="5">#REF!</definedName>
    <definedName name="JAPCRUDE87" localSheetId="10">#REF!</definedName>
    <definedName name="JAPCRUDE87" localSheetId="8">#REF!</definedName>
    <definedName name="JAPCRUDE87" localSheetId="0">#REF!</definedName>
    <definedName name="JAPCRUDE87" localSheetId="1">#REF!</definedName>
    <definedName name="JAPCRUDE87">#REF!</definedName>
    <definedName name="JAPCRUDE88" localSheetId="4">#REF!</definedName>
    <definedName name="JAPCRUDE88" localSheetId="5">#REF!</definedName>
    <definedName name="JAPCRUDE88" localSheetId="10">#REF!</definedName>
    <definedName name="JAPCRUDE88" localSheetId="8">#REF!</definedName>
    <definedName name="JAPCRUDE88" localSheetId="0">#REF!</definedName>
    <definedName name="JAPCRUDE88" localSheetId="1">#REF!</definedName>
    <definedName name="JAPCRUDE88">#REF!</definedName>
    <definedName name="JAPPROD87" localSheetId="4">#REF!</definedName>
    <definedName name="JAPPROD87" localSheetId="5">#REF!</definedName>
    <definedName name="JAPPROD87" localSheetId="10">#REF!</definedName>
    <definedName name="JAPPROD87" localSheetId="8">#REF!</definedName>
    <definedName name="JAPPROD87" localSheetId="0">#REF!</definedName>
    <definedName name="JAPPROD87" localSheetId="1">#REF!</definedName>
    <definedName name="JAPPROD87">#REF!</definedName>
    <definedName name="JAPPROD88" localSheetId="4">#REF!</definedName>
    <definedName name="JAPPROD88" localSheetId="5">#REF!</definedName>
    <definedName name="JAPPROD88" localSheetId="10">#REF!</definedName>
    <definedName name="JAPPROD88" localSheetId="8">#REF!</definedName>
    <definedName name="JAPPROD88" localSheetId="0">#REF!</definedName>
    <definedName name="JAPPROD88" localSheetId="1">#REF!</definedName>
    <definedName name="JAPPROD88">#REF!</definedName>
    <definedName name="JAPTOT87" localSheetId="4">#REF!</definedName>
    <definedName name="JAPTOT87" localSheetId="5">#REF!</definedName>
    <definedName name="JAPTOT87" localSheetId="10">#REF!</definedName>
    <definedName name="JAPTOT87" localSheetId="8">#REF!</definedName>
    <definedName name="JAPTOT87" localSheetId="0">#REF!</definedName>
    <definedName name="JAPTOT87" localSheetId="1">#REF!</definedName>
    <definedName name="JAPTOT87">#REF!</definedName>
    <definedName name="JAPTOT88" localSheetId="4">#REF!</definedName>
    <definedName name="JAPTOT88" localSheetId="5">#REF!</definedName>
    <definedName name="JAPTOT88" localSheetId="10">#REF!</definedName>
    <definedName name="JAPTOT88" localSheetId="8">#REF!</definedName>
    <definedName name="JAPTOT88" localSheetId="0">#REF!</definedName>
    <definedName name="JAPTOT88" localSheetId="1">#REF!</definedName>
    <definedName name="JAPTOT88">#REF!</definedName>
    <definedName name="JHAN1" localSheetId="4">#REF!</definedName>
    <definedName name="JHAN1" localSheetId="5">#REF!</definedName>
    <definedName name="JHAN1" localSheetId="10">#REF!</definedName>
    <definedName name="JHAN1" localSheetId="8">#REF!</definedName>
    <definedName name="JHAN1" localSheetId="1">#REF!</definedName>
    <definedName name="JHAN1">#REF!</definedName>
    <definedName name="JHAN2" localSheetId="4">#REF!</definedName>
    <definedName name="JHAN2" localSheetId="5">#REF!</definedName>
    <definedName name="JHAN2" localSheetId="10">#REF!</definedName>
    <definedName name="JHAN2" localSheetId="8">#REF!</definedName>
    <definedName name="JHAN2" localSheetId="1">#REF!</definedName>
    <definedName name="JHAN2">#REF!</definedName>
    <definedName name="JHAN3" localSheetId="4">#REF!</definedName>
    <definedName name="JHAN3" localSheetId="5">#REF!</definedName>
    <definedName name="JHAN3" localSheetId="10">#REF!</definedName>
    <definedName name="JHAN3" localSheetId="8">#REF!</definedName>
    <definedName name="JHAN3" localSheetId="1">#REF!</definedName>
    <definedName name="JHAN3">#REF!</definedName>
    <definedName name="JHAN4" localSheetId="4">#REF!</definedName>
    <definedName name="JHAN4" localSheetId="5">#REF!</definedName>
    <definedName name="JHAN4" localSheetId="10">#REF!</definedName>
    <definedName name="JHAN4" localSheetId="8">#REF!</definedName>
    <definedName name="JHAN4" localSheetId="1">#REF!</definedName>
    <definedName name="JHAN4">#REF!</definedName>
    <definedName name="Jin" localSheetId="8">'[35]Proposed arrangements'!#REF!</definedName>
    <definedName name="Jin">'[35]Proposed arrangements'!#REF!</definedName>
    <definedName name="JJ" localSheetId="4">#REF!</definedName>
    <definedName name="JJ" localSheetId="5">#REF!</definedName>
    <definedName name="JJ" localSheetId="10">#REF!</definedName>
    <definedName name="JJ" localSheetId="8">#REF!</definedName>
    <definedName name="JJ" localSheetId="0">#REF!</definedName>
    <definedName name="JJ" localSheetId="1">#REF!</definedName>
    <definedName name="JJ" localSheetId="3">#REF!</definedName>
    <definedName name="JJ" localSheetId="7">#REF!</definedName>
    <definedName name="JJ">#REF!</definedName>
    <definedName name="jjj" localSheetId="8" hidden="1">'[63]Fax a enviar'!#REF!</definedName>
    <definedName name="jjj" localSheetId="0" hidden="1">#REF!</definedName>
    <definedName name="jjj" localSheetId="1" hidden="1">#REF!</definedName>
    <definedName name="jjj" localSheetId="7" hidden="1">'[63]Fax a enviar'!#REF!</definedName>
    <definedName name="jjj" hidden="1">'[63]Fax a enviar'!#REF!</definedName>
    <definedName name="jjjj" localSheetId="13" hidden="1">{"Tab1",#N/A,FALSE,"P";"Tab2",#N/A,FALSE,"P"}</definedName>
    <definedName name="jjjj" localSheetId="14" hidden="1">{"Tab1",#N/A,FALSE,"P";"Tab2",#N/A,FALSE,"P"}</definedName>
    <definedName name="jjjj" localSheetId="15" hidden="1">{"Tab1",#N/A,FALSE,"P";"Tab2",#N/A,FALSE,"P"}</definedName>
    <definedName name="jjjj" localSheetId="16" hidden="1">{"Tab1",#N/A,FALSE,"P";"Tab2",#N/A,FALSE,"P"}</definedName>
    <definedName name="jjjj" localSheetId="2" hidden="1">{"Tab1",#N/A,FALSE,"P";"Tab2",#N/A,FALSE,"P"}</definedName>
    <definedName name="jjjj" localSheetId="4" hidden="1">{"Tab1",#N/A,FALSE,"P";"Tab2",#N/A,FALSE,"P"}</definedName>
    <definedName name="jjjj" localSheetId="5" hidden="1">{"Tab1",#N/A,FALSE,"P";"Tab2",#N/A,FALSE,"P"}</definedName>
    <definedName name="jjjj" localSheetId="9" hidden="1">{"Tab1",#N/A,FALSE,"P";"Tab2",#N/A,FALSE,"P"}</definedName>
    <definedName name="jjjj" localSheetId="10" hidden="1">{"Tab1",#N/A,FALSE,"P";"Tab2",#N/A,FALSE,"P"}</definedName>
    <definedName name="jjjj" localSheetId="8" hidden="1">{"Tab1",#N/A,FALSE,"P";"Tab2",#N/A,FALSE,"P"}</definedName>
    <definedName name="jjjj" localSheetId="0" hidden="1">{"Tab1",#N/A,FALSE,"P";"Tab2",#N/A,FALSE,"P"}</definedName>
    <definedName name="jjjj" localSheetId="1" hidden="1">{"Tab1",#N/A,FALSE,"P";"Tab2",#N/A,FALSE,"P"}</definedName>
    <definedName name="jjjj" localSheetId="3" hidden="1">{"Tab1",#N/A,FALSE,"P";"Tab2",#N/A,FALSE,"P"}</definedName>
    <definedName name="jjjj" localSheetId="7" hidden="1">{"Tab1",#N/A,FALSE,"P";"Tab2",#N/A,FALSE,"P"}</definedName>
    <definedName name="jjjj" localSheetId="12" hidden="1">{"Tab1",#N/A,FALSE,"P";"Tab2",#N/A,FALSE,"P"}</definedName>
    <definedName name="jjjj" hidden="1">{"Tab1",#N/A,FALSE,"P";"Tab2",#N/A,FALSE,"P"}</definedName>
    <definedName name="jjjjjj" hidden="1">'[113]J(Priv.Cap)'!#REF!</definedName>
    <definedName name="JJJJJJJJJJ" localSheetId="4" hidden="1">#REF!</definedName>
    <definedName name="JJJJJJJJJJ" localSheetId="5" hidden="1">#REF!</definedName>
    <definedName name="JJJJJJJJJJ" localSheetId="10" hidden="1">#REF!</definedName>
    <definedName name="JJJJJJJJJJ" localSheetId="8" hidden="1">#REF!</definedName>
    <definedName name="JJJJJJJJJJ" localSheetId="0" hidden="1">#REF!</definedName>
    <definedName name="JJJJJJJJJJ" localSheetId="1" hidden="1">#REF!</definedName>
    <definedName name="JJJJJJJJJJ" localSheetId="3" hidden="1">#REF!</definedName>
    <definedName name="JJJJJJJJJJ" localSheetId="7" hidden="1">#REF!</definedName>
    <definedName name="JJJJJJJJJJ" hidden="1">#REF!</definedName>
    <definedName name="jjjjjjjjjjjjjjjjjj" localSheetId="13" hidden="1">{"Tab1",#N/A,FALSE,"P";"Tab2",#N/A,FALSE,"P"}</definedName>
    <definedName name="jjjjjjjjjjjjjjjjjj" localSheetId="14" hidden="1">{"Tab1",#N/A,FALSE,"P";"Tab2",#N/A,FALSE,"P"}</definedName>
    <definedName name="jjjjjjjjjjjjjjjjjj" localSheetId="15" hidden="1">{"Tab1",#N/A,FALSE,"P";"Tab2",#N/A,FALSE,"P"}</definedName>
    <definedName name="jjjjjjjjjjjjjjjjjj" localSheetId="16" hidden="1">{"Tab1",#N/A,FALSE,"P";"Tab2",#N/A,FALSE,"P"}</definedName>
    <definedName name="jjjjjjjjjjjjjjjjjj" localSheetId="2" hidden="1">{"Tab1",#N/A,FALSE,"P";"Tab2",#N/A,FALSE,"P"}</definedName>
    <definedName name="jjjjjjjjjjjjjjjjjj" localSheetId="4" hidden="1">{"Tab1",#N/A,FALSE,"P";"Tab2",#N/A,FALSE,"P"}</definedName>
    <definedName name="jjjjjjjjjjjjjjjjjj" localSheetId="5" hidden="1">{"Tab1",#N/A,FALSE,"P";"Tab2",#N/A,FALSE,"P"}</definedName>
    <definedName name="jjjjjjjjjjjjjjjjjj" localSheetId="9" hidden="1">{"Tab1",#N/A,FALSE,"P";"Tab2",#N/A,FALSE,"P"}</definedName>
    <definedName name="jjjjjjjjjjjjjjjjjj" localSheetId="10" hidden="1">{"Tab1",#N/A,FALSE,"P";"Tab2",#N/A,FALSE,"P"}</definedName>
    <definedName name="jjjjjjjjjjjjjjjjjj" localSheetId="8" hidden="1">{"Tab1",#N/A,FALSE,"P";"Tab2",#N/A,FALSE,"P"}</definedName>
    <definedName name="jjjjjjjjjjjjjjjjjj" localSheetId="0" hidden="1">{"Tab1",#N/A,FALSE,"P";"Tab2",#N/A,FALSE,"P"}</definedName>
    <definedName name="jjjjjjjjjjjjjjjjjj" localSheetId="1" hidden="1">{"Tab1",#N/A,FALSE,"P";"Tab2",#N/A,FALSE,"P"}</definedName>
    <definedName name="jjjjjjjjjjjjjjjjjj" localSheetId="3" hidden="1">{"Tab1",#N/A,FALSE,"P";"Tab2",#N/A,FALSE,"P"}</definedName>
    <definedName name="jjjjjjjjjjjjjjjjjj" localSheetId="7" hidden="1">{"Tab1",#N/A,FALSE,"P";"Tab2",#N/A,FALSE,"P"}</definedName>
    <definedName name="jjjjjjjjjjjjjjjjjj" localSheetId="12" hidden="1">{"Tab1",#N/A,FALSE,"P";"Tab2",#N/A,FALSE,"P"}</definedName>
    <definedName name="jjjjjjjjjjjjjjjjjj" hidden="1">{"Tab1",#N/A,FALSE,"P";"Tab2",#N/A,FALSE,"P"}</definedName>
    <definedName name="jkk" localSheetId="13" hidden="1">{#N/A,#N/A,FALSE,"NFPS GDP"}</definedName>
    <definedName name="jkk" localSheetId="14" hidden="1">{#N/A,#N/A,FALSE,"NFPS GDP"}</definedName>
    <definedName name="jkk" localSheetId="15" hidden="1">{#N/A,#N/A,FALSE,"NFPS GDP"}</definedName>
    <definedName name="jkk" localSheetId="16" hidden="1">{#N/A,#N/A,FALSE,"NFPS GDP"}</definedName>
    <definedName name="jkk" localSheetId="2" hidden="1">{#N/A,#N/A,FALSE,"NFPS GDP"}</definedName>
    <definedName name="jkk" localSheetId="4" hidden="1">{#N/A,#N/A,FALSE,"NFPS GDP"}</definedName>
    <definedName name="jkk" localSheetId="5" hidden="1">{#N/A,#N/A,FALSE,"NFPS GDP"}</definedName>
    <definedName name="jkk" localSheetId="9" hidden="1">{#N/A,#N/A,FALSE,"NFPS GDP"}</definedName>
    <definedName name="jkk" localSheetId="10" hidden="1">{#N/A,#N/A,FALSE,"NFPS GDP"}</definedName>
    <definedName name="jkk" localSheetId="8" hidden="1">{#N/A,#N/A,FALSE,"NFPS GDP"}</definedName>
    <definedName name="jkk" localSheetId="0" hidden="1">{#N/A,#N/A,FALSE,"NFPS GDP"}</definedName>
    <definedName name="jkk" localSheetId="1" hidden="1">{#N/A,#N/A,FALSE,"NFPS GDP"}</definedName>
    <definedName name="jkk" localSheetId="3" hidden="1">{#N/A,#N/A,FALSE,"NFPS GDP"}</definedName>
    <definedName name="jkk" localSheetId="7" hidden="1">{#N/A,#N/A,FALSE,"NFPS GDP"}</definedName>
    <definedName name="jkk" localSheetId="12" hidden="1">{#N/A,#N/A,FALSE,"NFPS GDP"}</definedName>
    <definedName name="jkk" hidden="1">{#N/A,#N/A,FALSE,"NFPS GDP"}</definedName>
    <definedName name="JPY" localSheetId="4">#REF!</definedName>
    <definedName name="JPY" localSheetId="5">#REF!</definedName>
    <definedName name="JPY" localSheetId="10">#REF!</definedName>
    <definedName name="JPY" localSheetId="8">#REF!</definedName>
    <definedName name="JPY" localSheetId="0">#REF!</definedName>
    <definedName name="JPY" localSheetId="1">#REF!</definedName>
    <definedName name="JPY" localSheetId="3">#REF!</definedName>
    <definedName name="JPY" localSheetId="7">#REF!</definedName>
    <definedName name="JPY">#REF!</definedName>
    <definedName name="JR" localSheetId="4">#REF!</definedName>
    <definedName name="JR" localSheetId="5">#REF!</definedName>
    <definedName name="JR" localSheetId="10">#REF!</definedName>
    <definedName name="JR" localSheetId="8">#REF!</definedName>
    <definedName name="JR" localSheetId="1">#REF!</definedName>
    <definedName name="JR" localSheetId="3">#REF!</definedName>
    <definedName name="JR" localSheetId="7">#REF!</definedName>
    <definedName name="JR">#REF!</definedName>
    <definedName name="jui" localSheetId="13" hidden="1">{"Riqfin97",#N/A,FALSE,"Tran";"Riqfinpro",#N/A,FALSE,"Tran"}</definedName>
    <definedName name="jui" localSheetId="14" hidden="1">{"Riqfin97",#N/A,FALSE,"Tran";"Riqfinpro",#N/A,FALSE,"Tran"}</definedName>
    <definedName name="jui" localSheetId="15" hidden="1">{"Riqfin97",#N/A,FALSE,"Tran";"Riqfinpro",#N/A,FALSE,"Tran"}</definedName>
    <definedName name="jui" localSheetId="16" hidden="1">{"Riqfin97",#N/A,FALSE,"Tran";"Riqfinpro",#N/A,FALSE,"Tran"}</definedName>
    <definedName name="jui" localSheetId="2" hidden="1">{"Riqfin97",#N/A,FALSE,"Tran";"Riqfinpro",#N/A,FALSE,"Tran"}</definedName>
    <definedName name="jui" localSheetId="4" hidden="1">{"Riqfin97",#N/A,FALSE,"Tran";"Riqfinpro",#N/A,FALSE,"Tran"}</definedName>
    <definedName name="jui" localSheetId="5" hidden="1">{"Riqfin97",#N/A,FALSE,"Tran";"Riqfinpro",#N/A,FALSE,"Tran"}</definedName>
    <definedName name="jui" localSheetId="9" hidden="1">{"Riqfin97",#N/A,FALSE,"Tran";"Riqfinpro",#N/A,FALSE,"Tran"}</definedName>
    <definedName name="jui" localSheetId="10" hidden="1">{"Riqfin97",#N/A,FALSE,"Tran";"Riqfinpro",#N/A,FALSE,"Tran"}</definedName>
    <definedName name="jui" localSheetId="8" hidden="1">{"Riqfin97",#N/A,FALSE,"Tran";"Riqfinpro",#N/A,FALSE,"Tran"}</definedName>
    <definedName name="jui" localSheetId="0" hidden="1">{"Riqfin97",#N/A,FALSE,"Tran";"Riqfinpro",#N/A,FALSE,"Tran"}</definedName>
    <definedName name="jui" localSheetId="1" hidden="1">{"Riqfin97",#N/A,FALSE,"Tran";"Riqfinpro",#N/A,FALSE,"Tran"}</definedName>
    <definedName name="jui" localSheetId="3" hidden="1">{"Riqfin97",#N/A,FALSE,"Tran";"Riqfinpro",#N/A,FALSE,"Tran"}</definedName>
    <definedName name="jui" localSheetId="7" hidden="1">{"Riqfin97",#N/A,FALSE,"Tran";"Riqfinpro",#N/A,FALSE,"Tran"}</definedName>
    <definedName name="jui" localSheetId="12" hidden="1">{"Riqfin97",#N/A,FALSE,"Tran";"Riqfinpro",#N/A,FALSE,"Tran"}</definedName>
    <definedName name="jui" hidden="1">{"Riqfin97",#N/A,FALSE,"Tran";"Riqfinpro",#N/A,FALSE,"Tran"}</definedName>
    <definedName name="JUL._89" localSheetId="4">#REF!</definedName>
    <definedName name="JUL._89" localSheetId="5">#REF!</definedName>
    <definedName name="JUL._89" localSheetId="10">#REF!</definedName>
    <definedName name="JUL._89" localSheetId="8">#REF!</definedName>
    <definedName name="JUL._89" localSheetId="0">#REF!</definedName>
    <definedName name="JUL._89" localSheetId="1">#REF!</definedName>
    <definedName name="JUL._89" localSheetId="3">#REF!</definedName>
    <definedName name="JUL._89" localSheetId="7">#REF!</definedName>
    <definedName name="JUL._89">#REF!</definedName>
    <definedName name="JUN._89" localSheetId="4">#REF!</definedName>
    <definedName name="JUN._89" localSheetId="5">#REF!</definedName>
    <definedName name="JUN._89" localSheetId="10">#REF!</definedName>
    <definedName name="JUN._89" localSheetId="8">#REF!</definedName>
    <definedName name="JUN._89" localSheetId="1">#REF!</definedName>
    <definedName name="JUN._89" localSheetId="3">#REF!</definedName>
    <definedName name="JUN._89" localSheetId="7">#REF!</definedName>
    <definedName name="JUN._89">#REF!</definedName>
    <definedName name="JUNIO">'[103]Ranking Bancario'!$Z$4:$AD$54</definedName>
    <definedName name="JUROS" localSheetId="4">#REF!</definedName>
    <definedName name="JUROS" localSheetId="5">#REF!</definedName>
    <definedName name="JUROS" localSheetId="10">#REF!</definedName>
    <definedName name="JUROS" localSheetId="8">#REF!</definedName>
    <definedName name="JUROS" localSheetId="0">#REF!</definedName>
    <definedName name="JUROS" localSheetId="1">#REF!</definedName>
    <definedName name="JUROS" localSheetId="3">#REF!</definedName>
    <definedName name="JUROS" localSheetId="7">#REF!</definedName>
    <definedName name="JUROS">#REF!</definedName>
    <definedName name="jutjugyj" localSheetId="4" hidden="1">#REF!</definedName>
    <definedName name="jutjugyj" localSheetId="5" hidden="1">#REF!</definedName>
    <definedName name="jutjugyj" localSheetId="10" hidden="1">#REF!</definedName>
    <definedName name="jutjugyj" localSheetId="8" hidden="1">#REF!</definedName>
    <definedName name="jutjugyj" localSheetId="0" hidden="1">#REF!</definedName>
    <definedName name="jutjugyj" localSheetId="1" hidden="1">#REF!</definedName>
    <definedName name="jutjugyj" localSheetId="3" hidden="1">#REF!</definedName>
    <definedName name="jutjugyj" localSheetId="7" hidden="1">#REF!</definedName>
    <definedName name="jutjugyj" hidden="1">#REF!</definedName>
    <definedName name="juy" localSheetId="13" hidden="1">{"Tab1",#N/A,FALSE,"P";"Tab2",#N/A,FALSE,"P"}</definedName>
    <definedName name="juy" localSheetId="14" hidden="1">{"Tab1",#N/A,FALSE,"P";"Tab2",#N/A,FALSE,"P"}</definedName>
    <definedName name="juy" localSheetId="15" hidden="1">{"Tab1",#N/A,FALSE,"P";"Tab2",#N/A,FALSE,"P"}</definedName>
    <definedName name="juy" localSheetId="16" hidden="1">{"Tab1",#N/A,FALSE,"P";"Tab2",#N/A,FALSE,"P"}</definedName>
    <definedName name="juy" localSheetId="2" hidden="1">{"Tab1",#N/A,FALSE,"P";"Tab2",#N/A,FALSE,"P"}</definedName>
    <definedName name="juy" localSheetId="4" hidden="1">{"Tab1",#N/A,FALSE,"P";"Tab2",#N/A,FALSE,"P"}</definedName>
    <definedName name="juy" localSheetId="5" hidden="1">{"Tab1",#N/A,FALSE,"P";"Tab2",#N/A,FALSE,"P"}</definedName>
    <definedName name="juy" localSheetId="9" hidden="1">{"Tab1",#N/A,FALSE,"P";"Tab2",#N/A,FALSE,"P"}</definedName>
    <definedName name="juy" localSheetId="10" hidden="1">{"Tab1",#N/A,FALSE,"P";"Tab2",#N/A,FALSE,"P"}</definedName>
    <definedName name="juy" localSheetId="8" hidden="1">{"Tab1",#N/A,FALSE,"P";"Tab2",#N/A,FALSE,"P"}</definedName>
    <definedName name="juy" localSheetId="0" hidden="1">{"Tab1",#N/A,FALSE,"P";"Tab2",#N/A,FALSE,"P"}</definedName>
    <definedName name="juy" localSheetId="1" hidden="1">{"Tab1",#N/A,FALSE,"P";"Tab2",#N/A,FALSE,"P"}</definedName>
    <definedName name="juy" localSheetId="3" hidden="1">{"Tab1",#N/A,FALSE,"P";"Tab2",#N/A,FALSE,"P"}</definedName>
    <definedName name="juy" localSheetId="7" hidden="1">{"Tab1",#N/A,FALSE,"P";"Tab2",#N/A,FALSE,"P"}</definedName>
    <definedName name="juy" localSheetId="12" hidden="1">{"Tab1",#N/A,FALSE,"P";"Tab2",#N/A,FALSE,"P"}</definedName>
    <definedName name="juy" hidden="1">{"Tab1",#N/A,FALSE,"P";"Tab2",#N/A,FALSE,"P"}</definedName>
    <definedName name="k" localSheetId="13" hidden="1">{"Main Economic Indicators",#N/A,FALSE,"C"}</definedName>
    <definedName name="k" localSheetId="14" hidden="1">{"Main Economic Indicators",#N/A,FALSE,"C"}</definedName>
    <definedName name="k" localSheetId="15" hidden="1">{"Main Economic Indicators",#N/A,FALSE,"C"}</definedName>
    <definedName name="k" localSheetId="16" hidden="1">{"Main Economic Indicators",#N/A,FALSE,"C"}</definedName>
    <definedName name="k" localSheetId="2" hidden="1">{"Main Economic Indicators",#N/A,FALSE,"C"}</definedName>
    <definedName name="k" localSheetId="4" hidden="1">{"Main Economic Indicators",#N/A,FALSE,"C"}</definedName>
    <definedName name="k" localSheetId="5" hidden="1">{"Main Economic Indicators",#N/A,FALSE,"C"}</definedName>
    <definedName name="k" localSheetId="9" hidden="1">{"Main Economic Indicators",#N/A,FALSE,"C"}</definedName>
    <definedName name="k" localSheetId="10" hidden="1">{"Main Economic Indicators",#N/A,FALSE,"C"}</definedName>
    <definedName name="k" localSheetId="8" hidden="1">{"Main Economic Indicators",#N/A,FALSE,"C"}</definedName>
    <definedName name="k" localSheetId="0" hidden="1">{"Main Economic Indicators",#N/A,FALSE,"C"}</definedName>
    <definedName name="k" localSheetId="1" hidden="1">{"Main Economic Indicators",#N/A,FALSE,"C"}</definedName>
    <definedName name="k" localSheetId="3" hidden="1">{"Main Economic Indicators",#N/A,FALSE,"C"}</definedName>
    <definedName name="k" localSheetId="7" hidden="1">{"Main Economic Indicators",#N/A,FALSE,"C"}</definedName>
    <definedName name="k" localSheetId="12" hidden="1">{"Main Economic Indicators",#N/A,FALSE,"C"}</definedName>
    <definedName name="k" hidden="1">{"Main Economic Indicators",#N/A,FALSE,"C"}</definedName>
    <definedName name="KD" localSheetId="4">#REF!</definedName>
    <definedName name="KD" localSheetId="5">#REF!</definedName>
    <definedName name="KD" localSheetId="10">#REF!</definedName>
    <definedName name="KD" localSheetId="8">#REF!</definedName>
    <definedName name="KD" localSheetId="0">#REF!</definedName>
    <definedName name="KD" localSheetId="1">#REF!</definedName>
    <definedName name="KD" localSheetId="3">#REF!</definedName>
    <definedName name="KD" localSheetId="7">#REF!</definedName>
    <definedName name="KD">#REF!</definedName>
    <definedName name="KD1A" localSheetId="4">#REF!</definedName>
    <definedName name="KD1A" localSheetId="5">#REF!</definedName>
    <definedName name="KD1A" localSheetId="10">#REF!</definedName>
    <definedName name="KD1A" localSheetId="8">#REF!</definedName>
    <definedName name="KD1A" localSheetId="0">#REF!</definedName>
    <definedName name="KD1A" localSheetId="1">#REF!</definedName>
    <definedName name="KD1A" localSheetId="3">#REF!</definedName>
    <definedName name="KD1A" localSheetId="7">#REF!</definedName>
    <definedName name="KD1A">#REF!</definedName>
    <definedName name="khkh" localSheetId="8" hidden="1">'[90]Fax a enviar'!#REF!</definedName>
    <definedName name="khkh" localSheetId="3" hidden="1">'[90]Fax a enviar'!#REF!</definedName>
    <definedName name="khkh" localSheetId="7" hidden="1">'[90]Fax a enviar'!#REF!</definedName>
    <definedName name="khkh" hidden="1">'[90]Fax a enviar'!#REF!</definedName>
    <definedName name="KID">'[103]base de datos MODULO I'!$B$4:$E$49</definedName>
    <definedName name="kiiiiii" localSheetId="4" hidden="1">#REF!</definedName>
    <definedName name="kiiiiii" localSheetId="5" hidden="1">#REF!</definedName>
    <definedName name="kiiiiii" localSheetId="10" hidden="1">#REF!</definedName>
    <definedName name="kiiiiii" localSheetId="8" hidden="1">#REF!</definedName>
    <definedName name="kiiiiii" localSheetId="0" hidden="1">#REF!</definedName>
    <definedName name="kiiiiii" localSheetId="1" hidden="1">#REF!</definedName>
    <definedName name="kiiiiii" localSheetId="3" hidden="1">#REF!</definedName>
    <definedName name="kiiiiii" localSheetId="7" hidden="1">#REF!</definedName>
    <definedName name="kiiiiii" hidden="1">#REF!</definedName>
    <definedName name="kim" localSheetId="4">#REF!</definedName>
    <definedName name="kim" localSheetId="5">#REF!</definedName>
    <definedName name="kim" localSheetId="10">#REF!</definedName>
    <definedName name="kim" localSheetId="8">#REF!</definedName>
    <definedName name="kim" localSheetId="0">#REF!</definedName>
    <definedName name="kim" localSheetId="1">#REF!</definedName>
    <definedName name="kim" localSheetId="3">#REF!</definedName>
    <definedName name="kim" localSheetId="7">#REF!</definedName>
    <definedName name="kim">#REF!</definedName>
    <definedName name="kio" localSheetId="13" hidden="1">{"Tab1",#N/A,FALSE,"P";"Tab2",#N/A,FALSE,"P"}</definedName>
    <definedName name="kio" localSheetId="14" hidden="1">{"Tab1",#N/A,FALSE,"P";"Tab2",#N/A,FALSE,"P"}</definedName>
    <definedName name="kio" localSheetId="15" hidden="1">{"Tab1",#N/A,FALSE,"P";"Tab2",#N/A,FALSE,"P"}</definedName>
    <definedName name="kio" localSheetId="16" hidden="1">{"Tab1",#N/A,FALSE,"P";"Tab2",#N/A,FALSE,"P"}</definedName>
    <definedName name="kio" localSheetId="2" hidden="1">{"Tab1",#N/A,FALSE,"P";"Tab2",#N/A,FALSE,"P"}</definedName>
    <definedName name="kio" localSheetId="4" hidden="1">{"Tab1",#N/A,FALSE,"P";"Tab2",#N/A,FALSE,"P"}</definedName>
    <definedName name="kio" localSheetId="5" hidden="1">{"Tab1",#N/A,FALSE,"P";"Tab2",#N/A,FALSE,"P"}</definedName>
    <definedName name="kio" localSheetId="9" hidden="1">{"Tab1",#N/A,FALSE,"P";"Tab2",#N/A,FALSE,"P"}</definedName>
    <definedName name="kio" localSheetId="10" hidden="1">{"Tab1",#N/A,FALSE,"P";"Tab2",#N/A,FALSE,"P"}</definedName>
    <definedName name="kio" localSheetId="8" hidden="1">{"Tab1",#N/A,FALSE,"P";"Tab2",#N/A,FALSE,"P"}</definedName>
    <definedName name="kio" localSheetId="0" hidden="1">{"Tab1",#N/A,FALSE,"P";"Tab2",#N/A,FALSE,"P"}</definedName>
    <definedName name="kio" localSheetId="1" hidden="1">{"Tab1",#N/A,FALSE,"P";"Tab2",#N/A,FALSE,"P"}</definedName>
    <definedName name="kio" localSheetId="3" hidden="1">{"Tab1",#N/A,FALSE,"P";"Tab2",#N/A,FALSE,"P"}</definedName>
    <definedName name="kio" localSheetId="7" hidden="1">{"Tab1",#N/A,FALSE,"P";"Tab2",#N/A,FALSE,"P"}</definedName>
    <definedName name="kio" localSheetId="12" hidden="1">{"Tab1",#N/A,FALSE,"P";"Tab2",#N/A,FALSE,"P"}</definedName>
    <definedName name="kio" hidden="1">{"Tab1",#N/A,FALSE,"P";"Tab2",#N/A,FALSE,"P"}</definedName>
    <definedName name="kiu" localSheetId="13" hidden="1">{"Riqfin97",#N/A,FALSE,"Tran";"Riqfinpro",#N/A,FALSE,"Tran"}</definedName>
    <definedName name="kiu" localSheetId="14" hidden="1">{"Riqfin97",#N/A,FALSE,"Tran";"Riqfinpro",#N/A,FALSE,"Tran"}</definedName>
    <definedName name="kiu" localSheetId="15" hidden="1">{"Riqfin97",#N/A,FALSE,"Tran";"Riqfinpro",#N/A,FALSE,"Tran"}</definedName>
    <definedName name="kiu" localSheetId="16" hidden="1">{"Riqfin97",#N/A,FALSE,"Tran";"Riqfinpro",#N/A,FALSE,"Tran"}</definedName>
    <definedName name="kiu" localSheetId="2" hidden="1">{"Riqfin97",#N/A,FALSE,"Tran";"Riqfinpro",#N/A,FALSE,"Tran"}</definedName>
    <definedName name="kiu" localSheetId="4" hidden="1">{"Riqfin97",#N/A,FALSE,"Tran";"Riqfinpro",#N/A,FALSE,"Tran"}</definedName>
    <definedName name="kiu" localSheetId="5" hidden="1">{"Riqfin97",#N/A,FALSE,"Tran";"Riqfinpro",#N/A,FALSE,"Tran"}</definedName>
    <definedName name="kiu" localSheetId="9" hidden="1">{"Riqfin97",#N/A,FALSE,"Tran";"Riqfinpro",#N/A,FALSE,"Tran"}</definedName>
    <definedName name="kiu" localSheetId="10" hidden="1">{"Riqfin97",#N/A,FALSE,"Tran";"Riqfinpro",#N/A,FALSE,"Tran"}</definedName>
    <definedName name="kiu" localSheetId="8" hidden="1">{"Riqfin97",#N/A,FALSE,"Tran";"Riqfinpro",#N/A,FALSE,"Tran"}</definedName>
    <definedName name="kiu" localSheetId="0" hidden="1">{"Riqfin97",#N/A,FALSE,"Tran";"Riqfinpro",#N/A,FALSE,"Tran"}</definedName>
    <definedName name="kiu" localSheetId="1" hidden="1">{"Riqfin97",#N/A,FALSE,"Tran";"Riqfinpro",#N/A,FALSE,"Tran"}</definedName>
    <definedName name="kiu" localSheetId="3" hidden="1">{"Riqfin97",#N/A,FALSE,"Tran";"Riqfinpro",#N/A,FALSE,"Tran"}</definedName>
    <definedName name="kiu" localSheetId="7" hidden="1">{"Riqfin97",#N/A,FALSE,"Tran";"Riqfinpro",#N/A,FALSE,"Tran"}</definedName>
    <definedName name="kiu" localSheetId="12" hidden="1">{"Riqfin97",#N/A,FALSE,"Tran";"Riqfinpro",#N/A,FALSE,"Tran"}</definedName>
    <definedName name="kiu" hidden="1">{"Riqfin97",#N/A,FALSE,"Tran";"Riqfinpro",#N/A,FALSE,"Tran"}</definedName>
    <definedName name="kjkj" hidden="1">'[90]Fax a enviar'!#REF!</definedName>
    <definedName name="kk" localSheetId="13" hidden="1">{"Tab1",#N/A,FALSE,"P";"Tab2",#N/A,FALSE,"P"}</definedName>
    <definedName name="kk" localSheetId="14" hidden="1">{"Tab1",#N/A,FALSE,"P";"Tab2",#N/A,FALSE,"P"}</definedName>
    <definedName name="kk" localSheetId="15" hidden="1">{"Tab1",#N/A,FALSE,"P";"Tab2",#N/A,FALSE,"P"}</definedName>
    <definedName name="kk" localSheetId="16" hidden="1">{"Tab1",#N/A,FALSE,"P";"Tab2",#N/A,FALSE,"P"}</definedName>
    <definedName name="kk" localSheetId="2" hidden="1">{"Tab1",#N/A,FALSE,"P";"Tab2",#N/A,FALSE,"P"}</definedName>
    <definedName name="kk" localSheetId="4" hidden="1">{"Tab1",#N/A,FALSE,"P";"Tab2",#N/A,FALSE,"P"}</definedName>
    <definedName name="kk" localSheetId="5" hidden="1">{"Tab1",#N/A,FALSE,"P";"Tab2",#N/A,FALSE,"P"}</definedName>
    <definedName name="kk" localSheetId="9" hidden="1">{"Tab1",#N/A,FALSE,"P";"Tab2",#N/A,FALSE,"P"}</definedName>
    <definedName name="kk" localSheetId="10" hidden="1">{"Tab1",#N/A,FALSE,"P";"Tab2",#N/A,FALSE,"P"}</definedName>
    <definedName name="kk" localSheetId="8" hidden="1">{"Tab1",#N/A,FALSE,"P";"Tab2",#N/A,FALSE,"P"}</definedName>
    <definedName name="kk" localSheetId="0" hidden="1">{"Tab1",#N/A,FALSE,"P";"Tab2",#N/A,FALSE,"P"}</definedName>
    <definedName name="kk" localSheetId="1" hidden="1">{"Tab1",#N/A,FALSE,"P";"Tab2",#N/A,FALSE,"P"}</definedName>
    <definedName name="kk" localSheetId="3" hidden="1">{"Tab1",#N/A,FALSE,"P";"Tab2",#N/A,FALSE,"P"}</definedName>
    <definedName name="kk" localSheetId="7" hidden="1">{"Tab1",#N/A,FALSE,"P";"Tab2",#N/A,FALSE,"P"}</definedName>
    <definedName name="kk" localSheetId="12" hidden="1">{"Tab1",#N/A,FALSE,"P";"Tab2",#N/A,FALSE,"P"}</definedName>
    <definedName name="kk" hidden="1">{"Tab1",#N/A,FALSE,"P";"Tab2",#N/A,FALSE,"P"}</definedName>
    <definedName name="kkk" localSheetId="13" hidden="1">{"Tab1",#N/A,FALSE,"P";"Tab2",#N/A,FALSE,"P"}</definedName>
    <definedName name="kkk" localSheetId="14" hidden="1">{"Tab1",#N/A,FALSE,"P";"Tab2",#N/A,FALSE,"P"}</definedName>
    <definedName name="kkk" localSheetId="15" hidden="1">{"Tab1",#N/A,FALSE,"P";"Tab2",#N/A,FALSE,"P"}</definedName>
    <definedName name="kkk" localSheetId="16" hidden="1">{"Tab1",#N/A,FALSE,"P";"Tab2",#N/A,FALSE,"P"}</definedName>
    <definedName name="kkk" localSheetId="2" hidden="1">{"Tab1",#N/A,FALSE,"P";"Tab2",#N/A,FALSE,"P"}</definedName>
    <definedName name="kkk" localSheetId="4" hidden="1">{"Tab1",#N/A,FALSE,"P";"Tab2",#N/A,FALSE,"P"}</definedName>
    <definedName name="kkk" localSheetId="5" hidden="1">{"Tab1",#N/A,FALSE,"P";"Tab2",#N/A,FALSE,"P"}</definedName>
    <definedName name="kkk" localSheetId="9" hidden="1">{"Tab1",#N/A,FALSE,"P";"Tab2",#N/A,FALSE,"P"}</definedName>
    <definedName name="kkk" localSheetId="10" hidden="1">{"Tab1",#N/A,FALSE,"P";"Tab2",#N/A,FALSE,"P"}</definedName>
    <definedName name="kkk" localSheetId="8" hidden="1">{"Tab1",#N/A,FALSE,"P";"Tab2",#N/A,FALSE,"P"}</definedName>
    <definedName name="kkk" localSheetId="0" hidden="1">{"Tab1",#N/A,FALSE,"P";"Tab2",#N/A,FALSE,"P"}</definedName>
    <definedName name="kkk" localSheetId="1" hidden="1">{"Tab1",#N/A,FALSE,"P";"Tab2",#N/A,FALSE,"P"}</definedName>
    <definedName name="kkk" localSheetId="3" hidden="1">{"Tab1",#N/A,FALSE,"P";"Tab2",#N/A,FALSE,"P"}</definedName>
    <definedName name="kkk" localSheetId="7" hidden="1">{"Tab1",#N/A,FALSE,"P";"Tab2",#N/A,FALSE,"P"}</definedName>
    <definedName name="kkk" localSheetId="12" hidden="1">{"Tab1",#N/A,FALSE,"P";"Tab2",#N/A,FALSE,"P"}</definedName>
    <definedName name="kkk" hidden="1">{"Tab1",#N/A,FALSE,"P";"Tab2",#N/A,FALSE,"P"}</definedName>
    <definedName name="kkkk" hidden="1">[120]M!#REF!</definedName>
    <definedName name="kkkkk" hidden="1">'[121]J(Priv.Cap)'!#REF!</definedName>
    <definedName name="kkkkkkkk" localSheetId="13" hidden="1">{"Riqfin97",#N/A,FALSE,"Tran";"Riqfinpro",#N/A,FALSE,"Tran"}</definedName>
    <definedName name="kkkkkkkk" localSheetId="14" hidden="1">{"Riqfin97",#N/A,FALSE,"Tran";"Riqfinpro",#N/A,FALSE,"Tran"}</definedName>
    <definedName name="kkkkkkkk" localSheetId="15" hidden="1">{"Riqfin97",#N/A,FALSE,"Tran";"Riqfinpro",#N/A,FALSE,"Tran"}</definedName>
    <definedName name="kkkkkkkk" localSheetId="16" hidden="1">{"Riqfin97",#N/A,FALSE,"Tran";"Riqfinpro",#N/A,FALSE,"Tran"}</definedName>
    <definedName name="kkkkkkkk" localSheetId="2" hidden="1">{"Riqfin97",#N/A,FALSE,"Tran";"Riqfinpro",#N/A,FALSE,"Tran"}</definedName>
    <definedName name="kkkkkkkk" localSheetId="4" hidden="1">{"Riqfin97",#N/A,FALSE,"Tran";"Riqfinpro",#N/A,FALSE,"Tran"}</definedName>
    <definedName name="kkkkkkkk" localSheetId="5" hidden="1">{"Riqfin97",#N/A,FALSE,"Tran";"Riqfinpro",#N/A,FALSE,"Tran"}</definedName>
    <definedName name="kkkkkkkk" localSheetId="9" hidden="1">{"Riqfin97",#N/A,FALSE,"Tran";"Riqfinpro",#N/A,FALSE,"Tran"}</definedName>
    <definedName name="kkkkkkkk" localSheetId="10" hidden="1">{"Riqfin97",#N/A,FALSE,"Tran";"Riqfinpro",#N/A,FALSE,"Tran"}</definedName>
    <definedName name="kkkkkkkk" localSheetId="8" hidden="1">{"Riqfin97",#N/A,FALSE,"Tran";"Riqfinpro",#N/A,FALSE,"Tran"}</definedName>
    <definedName name="kkkkkkkk" localSheetId="0" hidden="1">{"Riqfin97",#N/A,FALSE,"Tran";"Riqfinpro",#N/A,FALSE,"Tran"}</definedName>
    <definedName name="kkkkkkkk" localSheetId="1" hidden="1">{"Riqfin97",#N/A,FALSE,"Tran";"Riqfinpro",#N/A,FALSE,"Tran"}</definedName>
    <definedName name="kkkkkkkk" localSheetId="3" hidden="1">{"Riqfin97",#N/A,FALSE,"Tran";"Riqfinpro",#N/A,FALSE,"Tran"}</definedName>
    <definedName name="kkkkkkkk" localSheetId="7" hidden="1">{"Riqfin97",#N/A,FALSE,"Tran";"Riqfinpro",#N/A,FALSE,"Tran"}</definedName>
    <definedName name="kkkkkkkk" localSheetId="12" hidden="1">{"Riqfin97",#N/A,FALSE,"Tran";"Riqfinpro",#N/A,FALSE,"Tran"}</definedName>
    <definedName name="kkkkkkkk" hidden="1">{"Riqfin97",#N/A,FALSE,"Tran";"Riqfinpro",#N/A,FALSE,"Tran"}</definedName>
    <definedName name="KWD" localSheetId="4">#REF!</definedName>
    <definedName name="KWD" localSheetId="5">#REF!</definedName>
    <definedName name="KWD" localSheetId="10">#REF!</definedName>
    <definedName name="KWD" localSheetId="8">#REF!</definedName>
    <definedName name="KWD" localSheetId="0">#REF!</definedName>
    <definedName name="KWD" localSheetId="1">#REF!</definedName>
    <definedName name="KWD" localSheetId="3">#REF!</definedName>
    <definedName name="KWD" localSheetId="7">#REF!</definedName>
    <definedName name="KWD">#REF!</definedName>
    <definedName name="kykiyu" localSheetId="8" hidden="1">'[90]Fax a enviar'!#REF!</definedName>
    <definedName name="kykiyu" localSheetId="0" hidden="1">'[90]Fax a enviar'!#REF!</definedName>
    <definedName name="kykiyu" localSheetId="1" hidden="1">'[90]Fax a enviar'!#REF!</definedName>
    <definedName name="kykiyu" localSheetId="3" hidden="1">'[90]Fax a enviar'!#REF!</definedName>
    <definedName name="kykiyu" localSheetId="7" hidden="1">'[90]Fax a enviar'!#REF!</definedName>
    <definedName name="kykiyu" hidden="1">'[90]Fax a enviar'!#REF!</definedName>
    <definedName name="L" localSheetId="8">[109]DA!#REF!</definedName>
    <definedName name="L" localSheetId="0">[109]DA!#REF!</definedName>
    <definedName name="L" localSheetId="1">[109]DA!#REF!</definedName>
    <definedName name="L" localSheetId="3">[109]DA!#REF!</definedName>
    <definedName name="L" localSheetId="7">[109]DA!#REF!</definedName>
    <definedName name="L">[109]DA!#REF!</definedName>
    <definedName name="L_">#N/A</definedName>
    <definedName name="LastOpenedWorkSheet" localSheetId="4">#REF!</definedName>
    <definedName name="LastOpenedWorkSheet" localSheetId="5">#REF!</definedName>
    <definedName name="LastOpenedWorkSheet" localSheetId="10">#REF!</definedName>
    <definedName name="LastOpenedWorkSheet" localSheetId="8">#REF!</definedName>
    <definedName name="LastOpenedWorkSheet" localSheetId="0">#REF!</definedName>
    <definedName name="LastOpenedWorkSheet" localSheetId="1">#REF!</definedName>
    <definedName name="LastOpenedWorkSheet" localSheetId="3">#REF!</definedName>
    <definedName name="LastOpenedWorkSheet" localSheetId="7">#REF!</definedName>
    <definedName name="LastOpenedWorkSheet">#REF!</definedName>
    <definedName name="LastRefreshed" localSheetId="4">#REF!</definedName>
    <definedName name="LastRefreshed" localSheetId="5">#REF!</definedName>
    <definedName name="LastRefreshed" localSheetId="10">#REF!</definedName>
    <definedName name="LastRefreshed" localSheetId="8">#REF!</definedName>
    <definedName name="LastRefreshed" localSheetId="0">#REF!</definedName>
    <definedName name="LastRefreshed" localSheetId="1">#REF!</definedName>
    <definedName name="LastRefreshed" localSheetId="3">#REF!</definedName>
    <definedName name="LastRefreshed" localSheetId="7">#REF!</definedName>
    <definedName name="LastRefreshed">#REF!</definedName>
    <definedName name="LD" localSheetId="4">#REF!</definedName>
    <definedName name="LD" localSheetId="5">#REF!</definedName>
    <definedName name="LD" localSheetId="10">#REF!</definedName>
    <definedName name="LD" localSheetId="8">#REF!</definedName>
    <definedName name="LD" localSheetId="0">#REF!</definedName>
    <definedName name="LD" localSheetId="1">#REF!</definedName>
    <definedName name="LD" localSheetId="3">#REF!</definedName>
    <definedName name="LD" localSheetId="7">#REF!</definedName>
    <definedName name="LD">#REF!</definedName>
    <definedName name="LD1A" localSheetId="4">#REF!</definedName>
    <definedName name="LD1A" localSheetId="5">#REF!</definedName>
    <definedName name="LD1A" localSheetId="10">#REF!</definedName>
    <definedName name="LD1A" localSheetId="8">#REF!</definedName>
    <definedName name="LD1A" localSheetId="0">#REF!</definedName>
    <definedName name="LD1A" localSheetId="1">#REF!</definedName>
    <definedName name="LD1A">#REF!</definedName>
    <definedName name="LE" localSheetId="4">#REF!</definedName>
    <definedName name="LE" localSheetId="5">#REF!</definedName>
    <definedName name="LE" localSheetId="10">#REF!</definedName>
    <definedName name="LE" localSheetId="8">#REF!</definedName>
    <definedName name="LE" localSheetId="0">#REF!</definedName>
    <definedName name="LE" localSheetId="1">#REF!</definedName>
    <definedName name="LE">#REF!</definedName>
    <definedName name="LE1A" localSheetId="4">#REF!</definedName>
    <definedName name="LE1A" localSheetId="5">#REF!</definedName>
    <definedName name="LE1A" localSheetId="10">#REF!</definedName>
    <definedName name="LE1A" localSheetId="8">#REF!</definedName>
    <definedName name="LE1A" localSheetId="0">#REF!</definedName>
    <definedName name="LE1A" localSheetId="1">#REF!</definedName>
    <definedName name="LE1A">#REF!</definedName>
    <definedName name="LEAP" localSheetId="4">#REF!</definedName>
    <definedName name="LEAP" localSheetId="5">#REF!</definedName>
    <definedName name="LEAP" localSheetId="10">#REF!</definedName>
    <definedName name="LEAP" localSheetId="8">#REF!</definedName>
    <definedName name="LEAP" localSheetId="0">#REF!</definedName>
    <definedName name="LEAP" localSheetId="1">#REF!</definedName>
    <definedName name="LEAP">#REF!</definedName>
    <definedName name="LEGC" localSheetId="4">#REF!</definedName>
    <definedName name="LEGC" localSheetId="5">#REF!</definedName>
    <definedName name="LEGC" localSheetId="10">#REF!</definedName>
    <definedName name="LEGC" localSheetId="8">#REF!</definedName>
    <definedName name="LEGC" localSheetId="1">#REF!</definedName>
    <definedName name="LEGC">#REF!</definedName>
    <definedName name="LG" localSheetId="4">#REF!</definedName>
    <definedName name="LG" localSheetId="5">#REF!</definedName>
    <definedName name="LG" localSheetId="10">#REF!</definedName>
    <definedName name="LG" localSheetId="8">#REF!</definedName>
    <definedName name="LG" localSheetId="1">#REF!</definedName>
    <definedName name="LG">#REF!</definedName>
    <definedName name="LGperc" localSheetId="4">#REF!</definedName>
    <definedName name="LGperc" localSheetId="5">#REF!</definedName>
    <definedName name="LGperc" localSheetId="10">#REF!</definedName>
    <definedName name="LGperc" localSheetId="8">#REF!</definedName>
    <definedName name="LGperc" localSheetId="1">#REF!</definedName>
    <definedName name="LGperc">#REF!</definedName>
    <definedName name="LGTNONO1">[65]nonopec!#REF!</definedName>
    <definedName name="LGTNONO2">[65]nonopec!#REF!</definedName>
    <definedName name="LGTNONOPEC">[65]nonopec!#REF!</definedName>
    <definedName name="LGTNSUMM">[65]nonopec!#REF!</definedName>
    <definedName name="LGTOECD">[65]nonopec!#REF!</definedName>
    <definedName name="LGTOPEC">[65]nonopec!#REF!</definedName>
    <definedName name="LGTPCNT">[65]nonopec!#REF!</definedName>
    <definedName name="LIBOR3">[84]SUPUESTOS!$A$12:$IV$12</definedName>
    <definedName name="LIBOR6">[84]SUPUESTOS!A$11</definedName>
    <definedName name="LIBRAE" localSheetId="4">#REF!</definedName>
    <definedName name="LIBRAE" localSheetId="5">#REF!</definedName>
    <definedName name="LIBRAE" localSheetId="10">#REF!</definedName>
    <definedName name="LIBRAE" localSheetId="8">#REF!</definedName>
    <definedName name="LIBRAE" localSheetId="0">#REF!</definedName>
    <definedName name="LIBRAE" localSheetId="1">#REF!</definedName>
    <definedName name="LIBRAE" localSheetId="3">#REF!</definedName>
    <definedName name="LIBRAE" localSheetId="7">#REF!</definedName>
    <definedName name="LIBRAE">#REF!</definedName>
    <definedName name="LINES" localSheetId="4">#REF!</definedName>
    <definedName name="LINES" localSheetId="5">#REF!</definedName>
    <definedName name="LINES" localSheetId="10">#REF!</definedName>
    <definedName name="LINES" localSheetId="8">#REF!</definedName>
    <definedName name="LINES" localSheetId="0">#REF!</definedName>
    <definedName name="LINES" localSheetId="1">#REF!</definedName>
    <definedName name="LINES" localSheetId="3">#REF!</definedName>
    <definedName name="LINES" localSheetId="7">#REF!</definedName>
    <definedName name="LINES">#REF!</definedName>
    <definedName name="liqc" localSheetId="4">[22]Programa!#REF!</definedName>
    <definedName name="liqc" localSheetId="5">[22]Programa!#REF!</definedName>
    <definedName name="liqc" localSheetId="10">[22]Programa!#REF!</definedName>
    <definedName name="liqc" localSheetId="8">[22]Programa!#REF!</definedName>
    <definedName name="liqc" localSheetId="0">[22]Programa!#REF!</definedName>
    <definedName name="liqc" localSheetId="1">[22]Programa!#REF!</definedName>
    <definedName name="liqc" localSheetId="3">[22]Programa!#REF!</definedName>
    <definedName name="liqc" localSheetId="7">[22]Programa!#REF!</definedName>
    <definedName name="liqc">[22]Programa!#REF!</definedName>
    <definedName name="liqd" localSheetId="4">[22]Programa!#REF!</definedName>
    <definedName name="liqd" localSheetId="5">[22]Programa!#REF!</definedName>
    <definedName name="liqd" localSheetId="10">[22]Programa!#REF!</definedName>
    <definedName name="liqd" localSheetId="8">[22]Programa!#REF!</definedName>
    <definedName name="liqd" localSheetId="0">[22]Programa!#REF!</definedName>
    <definedName name="liqd" localSheetId="1">[22]Programa!#REF!</definedName>
    <definedName name="liqd" localSheetId="3">[22]Programa!#REF!</definedName>
    <definedName name="liqd" localSheetId="7">[22]Programa!#REF!</definedName>
    <definedName name="liqd">[22]Programa!#REF!</definedName>
    <definedName name="Liquidez">'[49]Ranking Bancario'!$BV$5:$BZ$54</definedName>
    <definedName name="LIT" localSheetId="4">#REF!</definedName>
    <definedName name="LIT" localSheetId="5">#REF!</definedName>
    <definedName name="LIT" localSheetId="10">#REF!</definedName>
    <definedName name="LIT" localSheetId="8">#REF!</definedName>
    <definedName name="LIT" localSheetId="0">#REF!</definedName>
    <definedName name="LIT" localSheetId="1">#REF!</definedName>
    <definedName name="LIT" localSheetId="3">#REF!</definedName>
    <definedName name="LIT" localSheetId="7">#REF!</definedName>
    <definedName name="LIT">#REF!</definedName>
    <definedName name="lita">#N/A</definedName>
    <definedName name="LITEURO" localSheetId="4">#REF!</definedName>
    <definedName name="LITEURO" localSheetId="5">#REF!</definedName>
    <definedName name="LITEURO" localSheetId="10">#REF!</definedName>
    <definedName name="LITEURO" localSheetId="8">#REF!</definedName>
    <definedName name="LITEURO" localSheetId="0">#REF!</definedName>
    <definedName name="LITEURO" localSheetId="1">#REF!</definedName>
    <definedName name="LITEURO" localSheetId="3">#REF!</definedName>
    <definedName name="LITEURO" localSheetId="7">#REF!</definedName>
    <definedName name="LITEURO">#REF!</definedName>
    <definedName name="ll" localSheetId="13" hidden="1">{"Tab1",#N/A,FALSE,"P";"Tab2",#N/A,FALSE,"P"}</definedName>
    <definedName name="ll" localSheetId="14" hidden="1">{"Tab1",#N/A,FALSE,"P";"Tab2",#N/A,FALSE,"P"}</definedName>
    <definedName name="ll" localSheetId="15" hidden="1">{"Tab1",#N/A,FALSE,"P";"Tab2",#N/A,FALSE,"P"}</definedName>
    <definedName name="ll" localSheetId="16" hidden="1">{"Tab1",#N/A,FALSE,"P";"Tab2",#N/A,FALSE,"P"}</definedName>
    <definedName name="ll" localSheetId="2" hidden="1">{"Tab1",#N/A,FALSE,"P";"Tab2",#N/A,FALSE,"P"}</definedName>
    <definedName name="ll" localSheetId="4" hidden="1">{"Tab1",#N/A,FALSE,"P";"Tab2",#N/A,FALSE,"P"}</definedName>
    <definedName name="ll" localSheetId="5" hidden="1">{"Tab1",#N/A,FALSE,"P";"Tab2",#N/A,FALSE,"P"}</definedName>
    <definedName name="ll" localSheetId="9" hidden="1">{"Tab1",#N/A,FALSE,"P";"Tab2",#N/A,FALSE,"P"}</definedName>
    <definedName name="ll" localSheetId="10" hidden="1">{"Tab1",#N/A,FALSE,"P";"Tab2",#N/A,FALSE,"P"}</definedName>
    <definedName name="ll" localSheetId="8" hidden="1">{"Tab1",#N/A,FALSE,"P";"Tab2",#N/A,FALSE,"P"}</definedName>
    <definedName name="ll" localSheetId="0" hidden="1">{"Tab1",#N/A,FALSE,"P";"Tab2",#N/A,FALSE,"P"}</definedName>
    <definedName name="ll" localSheetId="1" hidden="1">{"Tab1",#N/A,FALSE,"P";"Tab2",#N/A,FALSE,"P"}</definedName>
    <definedName name="ll" localSheetId="3" hidden="1">{"Tab1",#N/A,FALSE,"P";"Tab2",#N/A,FALSE,"P"}</definedName>
    <definedName name="ll" localSheetId="7" hidden="1">{"Tab1",#N/A,FALSE,"P";"Tab2",#N/A,FALSE,"P"}</definedName>
    <definedName name="ll" localSheetId="12" hidden="1">{"Tab1",#N/A,FALSE,"P";"Tab2",#N/A,FALSE,"P"}</definedName>
    <definedName name="ll" hidden="1">{"Tab1",#N/A,FALSE,"P";"Tab2",#N/A,FALSE,"P"}</definedName>
    <definedName name="LLF" localSheetId="4">[56]Q3!#REF!</definedName>
    <definedName name="LLF" localSheetId="5">[56]Q3!#REF!</definedName>
    <definedName name="LLF" localSheetId="10">[56]Q3!#REF!</definedName>
    <definedName name="LLF" localSheetId="8">[56]Q3!#REF!</definedName>
    <definedName name="LLF" localSheetId="0">[56]Q3!#REF!</definedName>
    <definedName name="LLF" localSheetId="1">[56]Q3!#REF!</definedName>
    <definedName name="LLF">[56]Q3!#REF!</definedName>
    <definedName name="lll" localSheetId="13" hidden="1">{"Riqfin97",#N/A,FALSE,"Tran";"Riqfinpro",#N/A,FALSE,"Tran"}</definedName>
    <definedName name="lll" localSheetId="14" hidden="1">{"Riqfin97",#N/A,FALSE,"Tran";"Riqfinpro",#N/A,FALSE,"Tran"}</definedName>
    <definedName name="lll" localSheetId="15" hidden="1">{"Riqfin97",#N/A,FALSE,"Tran";"Riqfinpro",#N/A,FALSE,"Tran"}</definedName>
    <definedName name="lll" localSheetId="16" hidden="1">{"Riqfin97",#N/A,FALSE,"Tran";"Riqfinpro",#N/A,FALSE,"Tran"}</definedName>
    <definedName name="lll" localSheetId="2" hidden="1">{"Riqfin97",#N/A,FALSE,"Tran";"Riqfinpro",#N/A,FALSE,"Tran"}</definedName>
    <definedName name="lll" localSheetId="4" hidden="1">{"Riqfin97",#N/A,FALSE,"Tran";"Riqfinpro",#N/A,FALSE,"Tran"}</definedName>
    <definedName name="lll" localSheetId="5" hidden="1">{"Riqfin97",#N/A,FALSE,"Tran";"Riqfinpro",#N/A,FALSE,"Tran"}</definedName>
    <definedName name="lll" localSheetId="9" hidden="1">{"Riqfin97",#N/A,FALSE,"Tran";"Riqfinpro",#N/A,FALSE,"Tran"}</definedName>
    <definedName name="lll" localSheetId="10" hidden="1">{"Riqfin97",#N/A,FALSE,"Tran";"Riqfinpro",#N/A,FALSE,"Tran"}</definedName>
    <definedName name="lll" localSheetId="8" hidden="1">{"Riqfin97",#N/A,FALSE,"Tran";"Riqfinpro",#N/A,FALSE,"Tran"}</definedName>
    <definedName name="lll" localSheetId="0" hidden="1">{"Riqfin97",#N/A,FALSE,"Tran";"Riqfinpro",#N/A,FALSE,"Tran"}</definedName>
    <definedName name="lll" localSheetId="1" hidden="1">{"Riqfin97",#N/A,FALSE,"Tran";"Riqfinpro",#N/A,FALSE,"Tran"}</definedName>
    <definedName name="lll" localSheetId="3" hidden="1">{"Riqfin97",#N/A,FALSE,"Tran";"Riqfinpro",#N/A,FALSE,"Tran"}</definedName>
    <definedName name="lll" localSheetId="7" hidden="1">{"Riqfin97",#N/A,FALSE,"Tran";"Riqfinpro",#N/A,FALSE,"Tran"}</definedName>
    <definedName name="lll" localSheetId="12" hidden="1">{"Riqfin97",#N/A,FALSE,"Tran";"Riqfinpro",#N/A,FALSE,"Tran"}</definedName>
    <definedName name="lll" hidden="1">{"Riqfin97",#N/A,FALSE,"Tran";"Riqfinpro",#N/A,FALSE,"Tran"}</definedName>
    <definedName name="llll" hidden="1">[122]M!#REF!</definedName>
    <definedName name="lllll" localSheetId="13" hidden="1">{"Tab1",#N/A,FALSE,"P";"Tab2",#N/A,FALSE,"P"}</definedName>
    <definedName name="lllll" localSheetId="14" hidden="1">{"Tab1",#N/A,FALSE,"P";"Tab2",#N/A,FALSE,"P"}</definedName>
    <definedName name="lllll" localSheetId="15" hidden="1">{"Tab1",#N/A,FALSE,"P";"Tab2",#N/A,FALSE,"P"}</definedName>
    <definedName name="lllll" localSheetId="16" hidden="1">{"Tab1",#N/A,FALSE,"P";"Tab2",#N/A,FALSE,"P"}</definedName>
    <definedName name="lllll" localSheetId="2" hidden="1">{"Tab1",#N/A,FALSE,"P";"Tab2",#N/A,FALSE,"P"}</definedName>
    <definedName name="lllll" localSheetId="4" hidden="1">{"Tab1",#N/A,FALSE,"P";"Tab2",#N/A,FALSE,"P"}</definedName>
    <definedName name="lllll" localSheetId="5" hidden="1">{"Tab1",#N/A,FALSE,"P";"Tab2",#N/A,FALSE,"P"}</definedName>
    <definedName name="lllll" localSheetId="9" hidden="1">{"Tab1",#N/A,FALSE,"P";"Tab2",#N/A,FALSE,"P"}</definedName>
    <definedName name="lllll" localSheetId="10" hidden="1">{"Tab1",#N/A,FALSE,"P";"Tab2",#N/A,FALSE,"P"}</definedName>
    <definedName name="lllll" localSheetId="8" hidden="1">{"Tab1",#N/A,FALSE,"P";"Tab2",#N/A,FALSE,"P"}</definedName>
    <definedName name="lllll" localSheetId="0" hidden="1">{"Tab1",#N/A,FALSE,"P";"Tab2",#N/A,FALSE,"P"}</definedName>
    <definedName name="lllll" localSheetId="1" hidden="1">{"Tab1",#N/A,FALSE,"P";"Tab2",#N/A,FALSE,"P"}</definedName>
    <definedName name="lllll" localSheetId="3" hidden="1">{"Tab1",#N/A,FALSE,"P";"Tab2",#N/A,FALSE,"P"}</definedName>
    <definedName name="lllll" localSheetId="7" hidden="1">{"Tab1",#N/A,FALSE,"P";"Tab2",#N/A,FALSE,"P"}</definedName>
    <definedName name="lllll" localSheetId="12" hidden="1">{"Tab1",#N/A,FALSE,"P";"Tab2",#N/A,FALSE,"P"}</definedName>
    <definedName name="lllll" hidden="1">{"Tab1",#N/A,FALSE,"P";"Tab2",#N/A,FALSE,"P"}</definedName>
    <definedName name="llllll" localSheetId="13" hidden="1">{"Minpmon",#N/A,FALSE,"Monthinput"}</definedName>
    <definedName name="llllll" localSheetId="14" hidden="1">{"Minpmon",#N/A,FALSE,"Monthinput"}</definedName>
    <definedName name="llllll" localSheetId="15" hidden="1">{"Minpmon",#N/A,FALSE,"Monthinput"}</definedName>
    <definedName name="llllll" localSheetId="16" hidden="1">{"Minpmon",#N/A,FALSE,"Monthinput"}</definedName>
    <definedName name="llllll" localSheetId="2" hidden="1">{"Minpmon",#N/A,FALSE,"Monthinput"}</definedName>
    <definedName name="llllll" localSheetId="4" hidden="1">{"Minpmon",#N/A,FALSE,"Monthinput"}</definedName>
    <definedName name="llllll" localSheetId="5" hidden="1">{"Minpmon",#N/A,FALSE,"Monthinput"}</definedName>
    <definedName name="llllll" localSheetId="9" hidden="1">{"Minpmon",#N/A,FALSE,"Monthinput"}</definedName>
    <definedName name="llllll" localSheetId="10" hidden="1">{"Minpmon",#N/A,FALSE,"Monthinput"}</definedName>
    <definedName name="llllll" localSheetId="8" hidden="1">{"Minpmon",#N/A,FALSE,"Monthinput"}</definedName>
    <definedName name="llllll" localSheetId="0" hidden="1">{"Minpmon",#N/A,FALSE,"Monthinput"}</definedName>
    <definedName name="llllll" localSheetId="1" hidden="1">{"Minpmon",#N/A,FALSE,"Monthinput"}</definedName>
    <definedName name="llllll" localSheetId="3" hidden="1">{"Minpmon",#N/A,FALSE,"Monthinput"}</definedName>
    <definedName name="llllll" localSheetId="7" hidden="1">{"Minpmon",#N/A,FALSE,"Monthinput"}</definedName>
    <definedName name="llllll" localSheetId="12" hidden="1">{"Minpmon",#N/A,FALSE,"Monthinput"}</definedName>
    <definedName name="llllll" hidden="1">{"Minpmon",#N/A,FALSE,"Monthinput"}</definedName>
    <definedName name="lllllll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localSheetId="13" hidden="1">{"Minpmon",#N/A,FALSE,"Monthinput"}</definedName>
    <definedName name="lllllllllllllllll" localSheetId="14" hidden="1">{"Minpmon",#N/A,FALSE,"Monthinput"}</definedName>
    <definedName name="lllllllllllllllll" localSheetId="15" hidden="1">{"Minpmon",#N/A,FALSE,"Monthinput"}</definedName>
    <definedName name="lllllllllllllllll" localSheetId="16" hidden="1">{"Minpmon",#N/A,FALSE,"Monthinput"}</definedName>
    <definedName name="lllllllllllllllll" localSheetId="2" hidden="1">{"Minpmon",#N/A,FALSE,"Monthinput"}</definedName>
    <definedName name="lllllllllllllllll" localSheetId="4" hidden="1">{"Minpmon",#N/A,FALSE,"Monthinput"}</definedName>
    <definedName name="lllllllllllllllll" localSheetId="5" hidden="1">{"Minpmon",#N/A,FALSE,"Monthinput"}</definedName>
    <definedName name="lllllllllllllllll" localSheetId="9" hidden="1">{"Minpmon",#N/A,FALSE,"Monthinput"}</definedName>
    <definedName name="lllllllllllllllll" localSheetId="10" hidden="1">{"Minpmon",#N/A,FALSE,"Monthinput"}</definedName>
    <definedName name="lllllllllllllllll" localSheetId="8" hidden="1">{"Minpmon",#N/A,FALSE,"Monthinput"}</definedName>
    <definedName name="lllllllllllllllll" localSheetId="0" hidden="1">{"Minpmon",#N/A,FALSE,"Monthinput"}</definedName>
    <definedName name="lllllllllllllllll" localSheetId="1" hidden="1">{"Minpmon",#N/A,FALSE,"Monthinput"}</definedName>
    <definedName name="lllllllllllllllll" localSheetId="3" hidden="1">{"Minpmon",#N/A,FALSE,"Monthinput"}</definedName>
    <definedName name="lllllllllllllllll" localSheetId="7" hidden="1">{"Minpmon",#N/A,FALSE,"Monthinput"}</definedName>
    <definedName name="lllllllllllllllll" localSheetId="12" hidden="1">{"Minpmon",#N/A,FALSE,"Monthinput"}</definedName>
    <definedName name="lllllllllllllllll" hidden="1">{"Minpmon",#N/A,FALSE,"Monthinput"}</definedName>
    <definedName name="lloo" localSheetId="4" hidden="1">#REF!</definedName>
    <definedName name="lloo" localSheetId="5" hidden="1">#REF!</definedName>
    <definedName name="lloo" localSheetId="10" hidden="1">#REF!</definedName>
    <definedName name="lloo" localSheetId="8" hidden="1">#REF!</definedName>
    <definedName name="lloo" localSheetId="0" hidden="1">#REF!</definedName>
    <definedName name="lloo" localSheetId="1" hidden="1">#REF!</definedName>
    <definedName name="lloo" localSheetId="3" hidden="1">#REF!</definedName>
    <definedName name="lloo" localSheetId="7" hidden="1">#REF!</definedName>
    <definedName name="lloo" hidden="1">#REF!</definedName>
    <definedName name="lodnjkhdnbdv" localSheetId="4">#REF!</definedName>
    <definedName name="lodnjkhdnbdv" localSheetId="5">#REF!</definedName>
    <definedName name="lodnjkhdnbdv" localSheetId="10">#REF!</definedName>
    <definedName name="lodnjkhdnbdv" localSheetId="8">#REF!</definedName>
    <definedName name="lodnjkhdnbdv" localSheetId="0">#REF!</definedName>
    <definedName name="lodnjkhdnbdv" localSheetId="1">#REF!</definedName>
    <definedName name="lodnjkhdnbdv" localSheetId="3">#REF!</definedName>
    <definedName name="lodnjkhdnbdv" localSheetId="7">#REF!</definedName>
    <definedName name="lodnjkhdnbdv">#REF!</definedName>
    <definedName name="lolololo" localSheetId="4">#REF!</definedName>
    <definedName name="lolololo" localSheetId="5">#REF!</definedName>
    <definedName name="lolololo" localSheetId="10">#REF!</definedName>
    <definedName name="lolololo" localSheetId="8">#REF!</definedName>
    <definedName name="lolololo" localSheetId="0">#REF!</definedName>
    <definedName name="lolololo" localSheetId="1">#REF!</definedName>
    <definedName name="lolololo" localSheetId="3">#REF!</definedName>
    <definedName name="lolololo" localSheetId="7">#REF!</definedName>
    <definedName name="lolololo">#REF!</definedName>
    <definedName name="LONAB96" localSheetId="4">#REF!</definedName>
    <definedName name="LONAB96" localSheetId="5">#REF!</definedName>
    <definedName name="LONAB96" localSheetId="10">#REF!</definedName>
    <definedName name="LONAB96" localSheetId="8">#REF!</definedName>
    <definedName name="LONAB96" localSheetId="1">#REF!</definedName>
    <definedName name="LONAB96">#REF!</definedName>
    <definedName name="LOOKUPMTH" localSheetId="4">#REF!</definedName>
    <definedName name="LOOKUPMTH" localSheetId="5">#REF!</definedName>
    <definedName name="LOOKUPMTH" localSheetId="10">#REF!</definedName>
    <definedName name="LOOKUPMTH" localSheetId="8">#REF!</definedName>
    <definedName name="LOOKUPMTH" localSheetId="1">#REF!</definedName>
    <definedName name="LOOKUPMTH">#REF!</definedName>
    <definedName name="Low_external" localSheetId="4">#REF!</definedName>
    <definedName name="Low_external" localSheetId="5">#REF!</definedName>
    <definedName name="Low_external" localSheetId="10">#REF!</definedName>
    <definedName name="Low_external" localSheetId="8">#REF!</definedName>
    <definedName name="Low_external" localSheetId="1">#REF!</definedName>
    <definedName name="Low_external">#REF!</definedName>
    <definedName name="Low_fiscal" localSheetId="4">#REF!</definedName>
    <definedName name="Low_fiscal" localSheetId="5">#REF!</definedName>
    <definedName name="Low_fiscal" localSheetId="10">#REF!</definedName>
    <definedName name="Low_fiscal" localSheetId="8">#REF!</definedName>
    <definedName name="Low_fiscal" localSheetId="1">#REF!</definedName>
    <definedName name="Low_fiscal">#REF!</definedName>
    <definedName name="Low_growth_extended" localSheetId="4">#REF!</definedName>
    <definedName name="Low_growth_extended" localSheetId="5">#REF!</definedName>
    <definedName name="Low_growth_extended" localSheetId="10">#REF!</definedName>
    <definedName name="Low_growth_extended" localSheetId="8">#REF!</definedName>
    <definedName name="Low_growth_extended" localSheetId="1">#REF!</definedName>
    <definedName name="Low_growth_extended">#REF!</definedName>
    <definedName name="Low_growth_summary" localSheetId="4">#REF!</definedName>
    <definedName name="Low_growth_summary" localSheetId="5">#REF!</definedName>
    <definedName name="Low_growth_summary" localSheetId="10">#REF!</definedName>
    <definedName name="Low_growth_summary" localSheetId="8">#REF!</definedName>
    <definedName name="Low_growth_summary" localSheetId="1">#REF!</definedName>
    <definedName name="Low_growth_summary">#REF!</definedName>
    <definedName name="Low_monetary" localSheetId="4">#REF!</definedName>
    <definedName name="Low_monetary" localSheetId="5">#REF!</definedName>
    <definedName name="Low_monetary" localSheetId="10">#REF!</definedName>
    <definedName name="Low_monetary" localSheetId="8">#REF!</definedName>
    <definedName name="Low_monetary" localSheetId="1">#REF!</definedName>
    <definedName name="Low_monetary">#REF!</definedName>
    <definedName name="Low_real" localSheetId="4">#REF!</definedName>
    <definedName name="Low_real" localSheetId="5">#REF!</definedName>
    <definedName name="Low_real" localSheetId="10">#REF!</definedName>
    <definedName name="Low_real" localSheetId="8">#REF!</definedName>
    <definedName name="Low_real" localSheetId="1">#REF!</definedName>
    <definedName name="Low_real">#REF!</definedName>
    <definedName name="Low_summary" localSheetId="4">#REF!</definedName>
    <definedName name="Low_summary" localSheetId="5">#REF!</definedName>
    <definedName name="Low_summary" localSheetId="10">#REF!</definedName>
    <definedName name="Low_summary" localSheetId="8">#REF!</definedName>
    <definedName name="Low_summary" localSheetId="1">#REF!</definedName>
    <definedName name="Low_summary">#REF!</definedName>
    <definedName name="Lowest_Inter_Bank_Rate">'[67]Inter-Bank'!$M$5</definedName>
    <definedName name="LP" localSheetId="4">#REF!</definedName>
    <definedName name="LP" localSheetId="5">#REF!</definedName>
    <definedName name="LP" localSheetId="10">#REF!</definedName>
    <definedName name="LP" localSheetId="8">#REF!</definedName>
    <definedName name="LP" localSheetId="0">#REF!</definedName>
    <definedName name="LP" localSheetId="1">#REF!</definedName>
    <definedName name="LP" localSheetId="3">#REF!</definedName>
    <definedName name="LP" localSheetId="7">#REF!</definedName>
    <definedName name="LP">#REF!</definedName>
    <definedName name="LP1A" localSheetId="4">#REF!</definedName>
    <definedName name="LP1A" localSheetId="5">#REF!</definedName>
    <definedName name="LP1A" localSheetId="10">#REF!</definedName>
    <definedName name="LP1A" localSheetId="8">#REF!</definedName>
    <definedName name="LP1A" localSheetId="0">#REF!</definedName>
    <definedName name="LP1A" localSheetId="1">#REF!</definedName>
    <definedName name="LP1A" localSheetId="3">#REF!</definedName>
    <definedName name="LP1A" localSheetId="7">#REF!</definedName>
    <definedName name="LP1A">#REF!</definedName>
    <definedName name="LPEperc" localSheetId="4">#REF!</definedName>
    <definedName name="LPEperc" localSheetId="5">#REF!</definedName>
    <definedName name="LPEperc" localSheetId="10">#REF!</definedName>
    <definedName name="LPEperc" localSheetId="8">#REF!</definedName>
    <definedName name="LPEperc" localSheetId="1">#REF!</definedName>
    <definedName name="LPEperc" localSheetId="3">#REF!</definedName>
    <definedName name="LPEperc" localSheetId="7">#REF!</definedName>
    <definedName name="LPEperc">#REF!</definedName>
    <definedName name="LPperc" localSheetId="4">#REF!</definedName>
    <definedName name="LPperc" localSheetId="5">#REF!</definedName>
    <definedName name="LPperc" localSheetId="10">#REF!</definedName>
    <definedName name="LPperc" localSheetId="8">#REF!</definedName>
    <definedName name="LPperc" localSheetId="1">#REF!</definedName>
    <definedName name="LPperc">#REF!</definedName>
    <definedName name="LT" localSheetId="4">#REF!</definedName>
    <definedName name="LT" localSheetId="5">#REF!</definedName>
    <definedName name="LT" localSheetId="10">#REF!</definedName>
    <definedName name="LT" localSheetId="8">#REF!</definedName>
    <definedName name="LT" localSheetId="1">#REF!</definedName>
    <definedName name="LT">#REF!</definedName>
    <definedName name="LTcirr" localSheetId="4">#REF!</definedName>
    <definedName name="LTcirr" localSheetId="5">#REF!</definedName>
    <definedName name="LTcirr" localSheetId="10">#REF!</definedName>
    <definedName name="LTcirr" localSheetId="8">#REF!</definedName>
    <definedName name="LTcirr" localSheetId="1">#REF!</definedName>
    <definedName name="LTcirr">#REF!</definedName>
    <definedName name="LTr" localSheetId="4">#REF!</definedName>
    <definedName name="LTr" localSheetId="5">#REF!</definedName>
    <definedName name="LTr" localSheetId="10">#REF!</definedName>
    <definedName name="LTr" localSheetId="8">#REF!</definedName>
    <definedName name="LTr" localSheetId="1">#REF!</definedName>
    <definedName name="LTr">#REF!</definedName>
    <definedName name="LUR">#N/A</definedName>
    <definedName name="LUXF" localSheetId="4">#REF!</definedName>
    <definedName name="LUXF" localSheetId="5">#REF!</definedName>
    <definedName name="LUXF" localSheetId="10">#REF!</definedName>
    <definedName name="LUXF" localSheetId="8">#REF!</definedName>
    <definedName name="LUXF" localSheetId="0">#REF!</definedName>
    <definedName name="LUXF" localSheetId="1">#REF!</definedName>
    <definedName name="LUXF" localSheetId="3">#REF!</definedName>
    <definedName name="LUXF" localSheetId="7">#REF!</definedName>
    <definedName name="LUXF">#REF!</definedName>
    <definedName name="LUXF1" localSheetId="4">#REF!</definedName>
    <definedName name="LUXF1" localSheetId="5">#REF!</definedName>
    <definedName name="LUXF1" localSheetId="10">#REF!</definedName>
    <definedName name="LUXF1" localSheetId="8">#REF!</definedName>
    <definedName name="LUXF1" localSheetId="0">#REF!</definedName>
    <definedName name="LUXF1" localSheetId="1">#REF!</definedName>
    <definedName name="LUXF1" localSheetId="3">#REF!</definedName>
    <definedName name="LUXF1" localSheetId="7">#REF!</definedName>
    <definedName name="LUXF1">#REF!</definedName>
    <definedName name="Lyon">[64]Sheet3!$O$1</definedName>
    <definedName name="m">#N/A</definedName>
    <definedName name="MACRO" localSheetId="4">#REF!</definedName>
    <definedName name="MACRO" localSheetId="5">#REF!</definedName>
    <definedName name="MACRO" localSheetId="10">#REF!</definedName>
    <definedName name="MACRO" localSheetId="8">#REF!</definedName>
    <definedName name="MACRO" localSheetId="0">#REF!</definedName>
    <definedName name="MACRO" localSheetId="1">#REF!</definedName>
    <definedName name="MACRO" localSheetId="3">#REF!</definedName>
    <definedName name="MACRO" localSheetId="7">#REF!</definedName>
    <definedName name="MACRO">#REF!</definedName>
    <definedName name="MACRO_ASSUMP_2006" localSheetId="4">#REF!</definedName>
    <definedName name="MACRO_ASSUMP_2006" localSheetId="5">#REF!</definedName>
    <definedName name="MACRO_ASSUMP_2006" localSheetId="10">#REF!</definedName>
    <definedName name="MACRO_ASSUMP_2006" localSheetId="8">#REF!</definedName>
    <definedName name="MACRO_ASSUMP_2006" localSheetId="0">#REF!</definedName>
    <definedName name="MACRO_ASSUMP_2006" localSheetId="1">#REF!</definedName>
    <definedName name="MACRO_ASSUMP_2006" localSheetId="3">#REF!</definedName>
    <definedName name="MACRO_ASSUMP_2006" localSheetId="7">#REF!</definedName>
    <definedName name="MACRO_ASSUMP_2006">#REF!</definedName>
    <definedName name="Macro2" localSheetId="4">#REF!</definedName>
    <definedName name="Macro2" localSheetId="5">#REF!</definedName>
    <definedName name="Macro2" localSheetId="10">#REF!</definedName>
    <definedName name="Macro2" localSheetId="8">#REF!</definedName>
    <definedName name="Macro2" localSheetId="1">#REF!</definedName>
    <definedName name="Macro2" localSheetId="3">#REF!</definedName>
    <definedName name="Macro2" localSheetId="7">#REF!</definedName>
    <definedName name="Macro2">#REF!</definedName>
    <definedName name="Macro3" localSheetId="4">#REF!</definedName>
    <definedName name="Macro3" localSheetId="5">#REF!</definedName>
    <definedName name="Macro3" localSheetId="10">#REF!</definedName>
    <definedName name="Macro3" localSheetId="8">#REF!</definedName>
    <definedName name="Macro3" localSheetId="1">#REF!</definedName>
    <definedName name="Macro3">#REF!</definedName>
    <definedName name="Macro5" localSheetId="4">#REF!</definedName>
    <definedName name="Macro5" localSheetId="5">#REF!</definedName>
    <definedName name="Macro5" localSheetId="10">#REF!</definedName>
    <definedName name="Macro5" localSheetId="8">#REF!</definedName>
    <definedName name="Macro5" localSheetId="1">#REF!</definedName>
    <definedName name="Macro5">#REF!</definedName>
    <definedName name="Macro6" localSheetId="4">#REF!</definedName>
    <definedName name="Macro6" localSheetId="5">#REF!</definedName>
    <definedName name="Macro6" localSheetId="10">#REF!</definedName>
    <definedName name="Macro6" localSheetId="8">#REF!</definedName>
    <definedName name="Macro6" localSheetId="1">#REF!</definedName>
    <definedName name="Macro6">#REF!</definedName>
    <definedName name="MACROINPUT" localSheetId="4">#REF!</definedName>
    <definedName name="MACROINPUT" localSheetId="5">#REF!</definedName>
    <definedName name="MACROINPUT" localSheetId="10">#REF!</definedName>
    <definedName name="MACROINPUT" localSheetId="8">#REF!</definedName>
    <definedName name="MACROINPUT" localSheetId="1">#REF!</definedName>
    <definedName name="MACROINPUT">#REF!</definedName>
    <definedName name="MACROS">[73]MACROS!$A$1:$A$1</definedName>
    <definedName name="maintabs">[30]QNEWLOR!$B$3:$G$17,[30]QNEWLOR!$B$20:$G$87,[30]QNEWLOR!$B$90:$G$159</definedName>
    <definedName name="MALAX" localSheetId="4">#REF!</definedName>
    <definedName name="MALAX" localSheetId="5">#REF!</definedName>
    <definedName name="MALAX" localSheetId="10">#REF!</definedName>
    <definedName name="MALAX" localSheetId="8">#REF!</definedName>
    <definedName name="MALAX" localSheetId="0">#REF!</definedName>
    <definedName name="MALAX" localSheetId="1">#REF!</definedName>
    <definedName name="MALAX" localSheetId="3">#REF!</definedName>
    <definedName name="MALAX" localSheetId="7">#REF!</definedName>
    <definedName name="MALAX">#REF!</definedName>
    <definedName name="MALAX1" localSheetId="4">#REF!</definedName>
    <definedName name="MALAX1" localSheetId="5">#REF!</definedName>
    <definedName name="MALAX1" localSheetId="10">#REF!</definedName>
    <definedName name="MALAX1" localSheetId="8">#REF!</definedName>
    <definedName name="MALAX1" localSheetId="0">#REF!</definedName>
    <definedName name="MALAX1" localSheetId="1">#REF!</definedName>
    <definedName name="MALAX1" localSheetId="3">#REF!</definedName>
    <definedName name="MALAX1" localSheetId="7">#REF!</definedName>
    <definedName name="MALAX1">#REF!</definedName>
    <definedName name="Malaysia" localSheetId="4">#REF!</definedName>
    <definedName name="Malaysia" localSheetId="5">#REF!</definedName>
    <definedName name="Malaysia" localSheetId="10">#REF!</definedName>
    <definedName name="Malaysia" localSheetId="8">#REF!</definedName>
    <definedName name="Malaysia" localSheetId="1">#REF!</definedName>
    <definedName name="Malaysia" localSheetId="3">#REF!</definedName>
    <definedName name="Malaysia" localSheetId="7">#REF!</definedName>
    <definedName name="Malaysia">#REF!</definedName>
    <definedName name="MANUAL" localSheetId="4">#REF!</definedName>
    <definedName name="MANUAL" localSheetId="5">#REF!</definedName>
    <definedName name="MANUAL" localSheetId="10">#REF!</definedName>
    <definedName name="MANUAL" localSheetId="8">#REF!</definedName>
    <definedName name="MANUAL" localSheetId="1">#REF!</definedName>
    <definedName name="MANUAL">#REF!</definedName>
    <definedName name="mapa1" localSheetId="4">#REF!</definedName>
    <definedName name="mapa1" localSheetId="5">#REF!</definedName>
    <definedName name="mapa1" localSheetId="10">#REF!</definedName>
    <definedName name="mapa1" localSheetId="8">#REF!</definedName>
    <definedName name="mapa1" localSheetId="1">#REF!</definedName>
    <definedName name="mapa1">#REF!</definedName>
    <definedName name="mapa2" localSheetId="4">#REF!</definedName>
    <definedName name="mapa2" localSheetId="5">#REF!</definedName>
    <definedName name="mapa2" localSheetId="10">#REF!</definedName>
    <definedName name="mapa2" localSheetId="8">#REF!</definedName>
    <definedName name="mapa2" localSheetId="1">#REF!</definedName>
    <definedName name="mapa2">#REF!</definedName>
    <definedName name="mar" localSheetId="4">[22]Programa!#REF!</definedName>
    <definedName name="mar" localSheetId="5">[22]Programa!#REF!</definedName>
    <definedName name="mar" localSheetId="10">[22]Programa!#REF!</definedName>
    <definedName name="mar" localSheetId="8">[22]Programa!#REF!</definedName>
    <definedName name="mar" localSheetId="0">[22]Programa!#REF!</definedName>
    <definedName name="mar" localSheetId="1">[22]Programa!#REF!</definedName>
    <definedName name="mar">[22]Programa!#REF!</definedName>
    <definedName name="MAR._89" localSheetId="4">#REF!</definedName>
    <definedName name="MAR._89" localSheetId="5">#REF!</definedName>
    <definedName name="MAR._89" localSheetId="10">#REF!</definedName>
    <definedName name="MAR._89" localSheetId="8">#REF!</definedName>
    <definedName name="MAR._89" localSheetId="0">#REF!</definedName>
    <definedName name="MAR._89" localSheetId="1">#REF!</definedName>
    <definedName name="MAR._89" localSheetId="3">#REF!</definedName>
    <definedName name="MAR._89" localSheetId="7">#REF!</definedName>
    <definedName name="MAR._89">#REF!</definedName>
    <definedName name="Maturity_IDA">[98]NPV!$B$26</definedName>
    <definedName name="Maturity_IDA1" localSheetId="4">#REF!</definedName>
    <definedName name="Maturity_IDA1" localSheetId="5">#REF!</definedName>
    <definedName name="Maturity_IDA1" localSheetId="10">#REF!</definedName>
    <definedName name="Maturity_IDA1" localSheetId="8">#REF!</definedName>
    <definedName name="Maturity_IDA1" localSheetId="0">#REF!</definedName>
    <definedName name="Maturity_IDA1" localSheetId="1">#REF!</definedName>
    <definedName name="Maturity_IDA1" localSheetId="3">#REF!</definedName>
    <definedName name="Maturity_IDA1" localSheetId="7">#REF!</definedName>
    <definedName name="Maturity_IDA1">#REF!</definedName>
    <definedName name="Maturity_NC" localSheetId="8">[98]NPV!#REF!</definedName>
    <definedName name="Maturity_NC" localSheetId="0">#REF!</definedName>
    <definedName name="Maturity_NC" localSheetId="1">#REF!</definedName>
    <definedName name="Maturity_NC" localSheetId="3">[98]NPV!#REF!</definedName>
    <definedName name="Maturity_NC" localSheetId="7">[98]NPV!#REF!</definedName>
    <definedName name="Maturity_NC">[98]NPV!#REF!</definedName>
    <definedName name="may" localSheetId="4">[22]Programa!#REF!</definedName>
    <definedName name="may" localSheetId="5">[22]Programa!#REF!</definedName>
    <definedName name="may" localSheetId="10">[22]Programa!#REF!</definedName>
    <definedName name="may" localSheetId="8">[22]Programa!#REF!</definedName>
    <definedName name="may" localSheetId="0">#REF!</definedName>
    <definedName name="may" localSheetId="1">#REF!</definedName>
    <definedName name="may" localSheetId="3">[22]Programa!#REF!</definedName>
    <definedName name="may" localSheetId="7">[22]Programa!#REF!</definedName>
    <definedName name="may">[22]Programa!#REF!</definedName>
    <definedName name="MAY._89" localSheetId="4">#REF!</definedName>
    <definedName name="MAY._89" localSheetId="5">#REF!</definedName>
    <definedName name="MAY._89" localSheetId="10">#REF!</definedName>
    <definedName name="MAY._89" localSheetId="8">#REF!</definedName>
    <definedName name="MAY._89" localSheetId="0">#REF!</definedName>
    <definedName name="MAY._89" localSheetId="1">#REF!</definedName>
    <definedName name="MAY._89" localSheetId="3">#REF!</definedName>
    <definedName name="MAY._89" localSheetId="7">#REF!</definedName>
    <definedName name="MAY._89">#REF!</definedName>
    <definedName name="MCPI" localSheetId="4">#REF!</definedName>
    <definedName name="MCPI" localSheetId="5">#REF!</definedName>
    <definedName name="MCPI" localSheetId="10">#REF!</definedName>
    <definedName name="MCPI" localSheetId="8">#REF!</definedName>
    <definedName name="MCPI" localSheetId="0">#REF!</definedName>
    <definedName name="MCPI" localSheetId="1">#REF!</definedName>
    <definedName name="MCPI" localSheetId="3">#REF!</definedName>
    <definedName name="MCPI" localSheetId="7">#REF!</definedName>
    <definedName name="MCPI">#REF!</definedName>
    <definedName name="MCV">#N/A</definedName>
    <definedName name="MCV_B">#N/A</definedName>
    <definedName name="MCV_B1" localSheetId="4">#REF!</definedName>
    <definedName name="MCV_B1" localSheetId="5">#REF!</definedName>
    <definedName name="MCV_B1" localSheetId="10">#REF!</definedName>
    <definedName name="MCV_B1" localSheetId="8">#REF!</definedName>
    <definedName name="MCV_B1" localSheetId="0">#REF!</definedName>
    <definedName name="MCV_B1" localSheetId="1">#REF!</definedName>
    <definedName name="MCV_B1" localSheetId="3">#REF!</definedName>
    <definedName name="MCV_B1" localSheetId="7">#REF!</definedName>
    <definedName name="MCV_B1">#REF!</definedName>
    <definedName name="mcv_b2">[1]Q6!$E$141:$AH$141</definedName>
    <definedName name="MCV_D">#N/A</definedName>
    <definedName name="MCV_D1" localSheetId="4">#REF!</definedName>
    <definedName name="MCV_D1" localSheetId="5">#REF!</definedName>
    <definedName name="MCV_D1" localSheetId="10">#REF!</definedName>
    <definedName name="MCV_D1" localSheetId="8">#REF!</definedName>
    <definedName name="MCV_D1" localSheetId="0">#REF!</definedName>
    <definedName name="MCV_D1" localSheetId="1">#REF!</definedName>
    <definedName name="MCV_D1" localSheetId="3">#REF!</definedName>
    <definedName name="MCV_D1" localSheetId="7">#REF!</definedName>
    <definedName name="MCV_D1">#REF!</definedName>
    <definedName name="MCV_N">#N/A</definedName>
    <definedName name="MCV_T">#N/A</definedName>
    <definedName name="MCV_T1" localSheetId="4">#REF!</definedName>
    <definedName name="MCV_T1" localSheetId="5">#REF!</definedName>
    <definedName name="MCV_T1" localSheetId="10">#REF!</definedName>
    <definedName name="MCV_T1" localSheetId="8">#REF!</definedName>
    <definedName name="MCV_T1" localSheetId="0">#REF!</definedName>
    <definedName name="MCV_T1" localSheetId="1">#REF!</definedName>
    <definedName name="MCV_T1" localSheetId="3">#REF!</definedName>
    <definedName name="MCV_T1" localSheetId="7">#REF!</definedName>
    <definedName name="MCV_T1">#REF!</definedName>
    <definedName name="mdavila" localSheetId="4">#REF!</definedName>
    <definedName name="mdavila" localSheetId="5">#REF!</definedName>
    <definedName name="mdavila" localSheetId="10">#REF!</definedName>
    <definedName name="mdavila" localSheetId="8">#REF!</definedName>
    <definedName name="mdavila" localSheetId="1">#REF!</definedName>
    <definedName name="mdavila" localSheetId="3">#REF!</definedName>
    <definedName name="mdavila" localSheetId="7">#REF!</definedName>
    <definedName name="mdavila">#REF!</definedName>
    <definedName name="me" localSheetId="4">[22]Programa!#REF!</definedName>
    <definedName name="me" localSheetId="5">[22]Programa!#REF!</definedName>
    <definedName name="me" localSheetId="10">[22]Programa!#REF!</definedName>
    <definedName name="me" localSheetId="8">[22]Programa!#REF!</definedName>
    <definedName name="me" localSheetId="0">[22]Programa!#REF!</definedName>
    <definedName name="me" localSheetId="1">[22]Programa!#REF!</definedName>
    <definedName name="me" localSheetId="3">[22]Programa!#REF!</definedName>
    <definedName name="me" localSheetId="7">[22]Programa!#REF!</definedName>
    <definedName name="me">[22]Programa!#REF!</definedName>
    <definedName name="Mecon">'[86]graf 1'!$A$3:$C$28</definedName>
    <definedName name="MEDTERM" localSheetId="4">#REF!</definedName>
    <definedName name="MEDTERM" localSheetId="5">#REF!</definedName>
    <definedName name="MEDTERM" localSheetId="10">#REF!</definedName>
    <definedName name="MEDTERM" localSheetId="8">#REF!</definedName>
    <definedName name="MEDTERM" localSheetId="0">#REF!</definedName>
    <definedName name="MEDTERM" localSheetId="1">#REF!</definedName>
    <definedName name="MEDTERM" localSheetId="3">#REF!</definedName>
    <definedName name="MEDTERM" localSheetId="7">#REF!</definedName>
    <definedName name="MEDTERM">#REF!</definedName>
    <definedName name="MENORES" localSheetId="4">#REF!</definedName>
    <definedName name="MENORES" localSheetId="5">#REF!</definedName>
    <definedName name="MENORES" localSheetId="10">#REF!</definedName>
    <definedName name="MENORES" localSheetId="8">#REF!</definedName>
    <definedName name="MENORES" localSheetId="1">#REF!</definedName>
    <definedName name="MENORES" localSheetId="3">#REF!</definedName>
    <definedName name="MENORES" localSheetId="7">#REF!</definedName>
    <definedName name="MENORES">#REF!</definedName>
    <definedName name="Meses">[123]Codigos!$A$14:$B$25</definedName>
    <definedName name="MEX" localSheetId="4">#REF!</definedName>
    <definedName name="MEX" localSheetId="5">#REF!</definedName>
    <definedName name="MEX" localSheetId="10">#REF!</definedName>
    <definedName name="MEX" localSheetId="8">#REF!</definedName>
    <definedName name="MEX" localSheetId="0">#REF!</definedName>
    <definedName name="MEX" localSheetId="1">#REF!</definedName>
    <definedName name="MEX" localSheetId="3">#REF!</definedName>
    <definedName name="MEX" localSheetId="7">#REF!</definedName>
    <definedName name="MEX">#REF!</definedName>
    <definedName name="MFISCAL" localSheetId="8">'[39]Annual Raw Data'!#REF!</definedName>
    <definedName name="MFISCAL" localSheetId="0">'[39]Annual Raw Data'!#REF!</definedName>
    <definedName name="MFISCAL" localSheetId="1">'[39]Annual Raw Data'!#REF!</definedName>
    <definedName name="MFISCAL" localSheetId="3">'[39]Annual Raw Data'!#REF!</definedName>
    <definedName name="MFISCAL" localSheetId="7">'[39]Annual Raw Data'!#REF!</definedName>
    <definedName name="MFISCAL">'[39]Annual Raw Data'!#REF!</definedName>
    <definedName name="mflowsa" localSheetId="5">[17]!mflowsa</definedName>
    <definedName name="mflowsa" localSheetId="9">[17]!mflowsa</definedName>
    <definedName name="mflowsa" localSheetId="0">#REF!</definedName>
    <definedName name="mflowsa" localSheetId="1">#REF!</definedName>
    <definedName name="mflowsa" localSheetId="12">[17]!mflowsa</definedName>
    <definedName name="mflowsa">[17]!mflowsa</definedName>
    <definedName name="mflowsq" localSheetId="5">[17]!mflowsq</definedName>
    <definedName name="mflowsq" localSheetId="9">[17]!mflowsq</definedName>
    <definedName name="mflowsq" localSheetId="0">#REF!</definedName>
    <definedName name="mflowsq" localSheetId="1">#REF!</definedName>
    <definedName name="mflowsq" localSheetId="12">[17]!mflowsq</definedName>
    <definedName name="mflowsq">[17]!mflowsq</definedName>
    <definedName name="MICRO" localSheetId="4">#REF!</definedName>
    <definedName name="MICRO" localSheetId="5">#REF!</definedName>
    <definedName name="MICRO" localSheetId="10">#REF!</definedName>
    <definedName name="MICRO" localSheetId="8">#REF!</definedName>
    <definedName name="MICRO" localSheetId="0">#REF!</definedName>
    <definedName name="MICRO" localSheetId="1">#REF!</definedName>
    <definedName name="MICRO" localSheetId="3">#REF!</definedName>
    <definedName name="MICRO" localSheetId="7">#REF!</definedName>
    <definedName name="MICRO">#REF!</definedName>
    <definedName name="MIDDLE" localSheetId="4">#REF!</definedName>
    <definedName name="MIDDLE" localSheetId="5">#REF!</definedName>
    <definedName name="MIDDLE" localSheetId="10">#REF!</definedName>
    <definedName name="MIDDLE" localSheetId="8">#REF!</definedName>
    <definedName name="MIDDLE" localSheetId="0">#REF!</definedName>
    <definedName name="MIDDLE" localSheetId="1">#REF!</definedName>
    <definedName name="MIDDLE" localSheetId="3">#REF!</definedName>
    <definedName name="MIDDLE" localSheetId="7">#REF!</definedName>
    <definedName name="MIDDLE">#REF!</definedName>
    <definedName name="Million_b_d">[65]nonopec!$D$426:$D$426</definedName>
    <definedName name="MINISTÉRIO_DA_PREVIDÊNCIA_E_ASSISTÊNCIA_SOCIAL" localSheetId="4">#REF!</definedName>
    <definedName name="MINISTÉRIO_DA_PREVIDÊNCIA_E_ASSISTÊNCIA_SOCIAL" localSheetId="5">#REF!</definedName>
    <definedName name="MINISTÉRIO_DA_PREVIDÊNCIA_E_ASSISTÊNCIA_SOCIAL" localSheetId="10">#REF!</definedName>
    <definedName name="MINISTÉRIO_DA_PREVIDÊNCIA_E_ASSISTÊNCIA_SOCIAL" localSheetId="8">#REF!</definedName>
    <definedName name="MINISTÉRIO_DA_PREVIDÊNCIA_E_ASSISTÊNCIA_SOCIAL" localSheetId="0">#REF!</definedName>
    <definedName name="MINISTÉRIO_DA_PREVIDÊNCIA_E_ASSISTÊNCIA_SOCIAL" localSheetId="1">#REF!</definedName>
    <definedName name="MINISTÉRIO_DA_PREVIDÊNCIA_E_ASSISTÊNCIA_SOCIAL" localSheetId="3">#REF!</definedName>
    <definedName name="MINISTÉRIO_DA_PREVIDÊNCIA_E_ASSISTÊNCIA_SOCIAL" localSheetId="7">#REF!</definedName>
    <definedName name="MINISTÉRIO_DA_PREVIDÊNCIA_E_ASSISTÊNCIA_SOCIAL">#REF!</definedName>
    <definedName name="MIRIAMA" localSheetId="4">#REF!</definedName>
    <definedName name="MIRIAMA" localSheetId="5">#REF!</definedName>
    <definedName name="MIRIAMA" localSheetId="10">#REF!</definedName>
    <definedName name="MIRIAMA" localSheetId="8">#REF!</definedName>
    <definedName name="MIRIAMA" localSheetId="0">#REF!</definedName>
    <definedName name="MIRIAMA" localSheetId="1">#REF!</definedName>
    <definedName name="MIRIAMA" localSheetId="3">#REF!</definedName>
    <definedName name="MIRIAMA" localSheetId="7">#REF!</definedName>
    <definedName name="MIRIAMA">#REF!</definedName>
    <definedName name="MIRIAMB" localSheetId="4">#REF!</definedName>
    <definedName name="MIRIAMB" localSheetId="5">#REF!</definedName>
    <definedName name="MIRIAMB" localSheetId="10">#REF!</definedName>
    <definedName name="MIRIAMB" localSheetId="8">#REF!</definedName>
    <definedName name="MIRIAMB" localSheetId="0">#REF!</definedName>
    <definedName name="MIRIAMB" localSheetId="1">#REF!</definedName>
    <definedName name="MIRIAMB" localSheetId="3">#REF!</definedName>
    <definedName name="MIRIAMB" localSheetId="7">#REF!</definedName>
    <definedName name="MIRIAMB">#REF!</definedName>
    <definedName name="MISC3" localSheetId="4">#REF!</definedName>
    <definedName name="MISC3" localSheetId="5">#REF!</definedName>
    <definedName name="MISC3" localSheetId="10">#REF!</definedName>
    <definedName name="MISC3" localSheetId="8">#REF!</definedName>
    <definedName name="MISC3" localSheetId="1">#REF!</definedName>
    <definedName name="MISC3">#REF!</definedName>
    <definedName name="MISC4">[19]OUTPUT!#REF!</definedName>
    <definedName name="mmm" localSheetId="13" hidden="1">{"Riqfin97",#N/A,FALSE,"Tran";"Riqfinpro",#N/A,FALSE,"Tran"}</definedName>
    <definedName name="mmm" localSheetId="14" hidden="1">{"Riqfin97",#N/A,FALSE,"Tran";"Riqfinpro",#N/A,FALSE,"Tran"}</definedName>
    <definedName name="mmm" localSheetId="15" hidden="1">{"Riqfin97",#N/A,FALSE,"Tran";"Riqfinpro",#N/A,FALSE,"Tran"}</definedName>
    <definedName name="mmm" localSheetId="16" hidden="1">{"Riqfin97",#N/A,FALSE,"Tran";"Riqfinpro",#N/A,FALSE,"Tran"}</definedName>
    <definedName name="mmm" localSheetId="2" hidden="1">{"Riqfin97",#N/A,FALSE,"Tran";"Riqfinpro",#N/A,FALSE,"Tran"}</definedName>
    <definedName name="mmm" localSheetId="4" hidden="1">{"Riqfin97",#N/A,FALSE,"Tran";"Riqfinpro",#N/A,FALSE,"Tran"}</definedName>
    <definedName name="mmm" localSheetId="5" hidden="1">{"Riqfin97",#N/A,FALSE,"Tran";"Riqfinpro",#N/A,FALSE,"Tran"}</definedName>
    <definedName name="mmm" localSheetId="9" hidden="1">{"Riqfin97",#N/A,FALSE,"Tran";"Riqfinpro",#N/A,FALSE,"Tran"}</definedName>
    <definedName name="mmm" localSheetId="10" hidden="1">{"Riqfin97",#N/A,FALSE,"Tran";"Riqfinpro",#N/A,FALSE,"Tran"}</definedName>
    <definedName name="mmm" localSheetId="8" hidden="1">{"Riqfin97",#N/A,FALSE,"Tran";"Riqfinpro",#N/A,FALSE,"Tran"}</definedName>
    <definedName name="mmm" localSheetId="0" hidden="1">{"Riqfin97",#N/A,FALSE,"Tran";"Riqfinpro",#N/A,FALSE,"Tran"}</definedName>
    <definedName name="mmm" localSheetId="1" hidden="1">{"Riqfin97",#N/A,FALSE,"Tran";"Riqfinpro",#N/A,FALSE,"Tran"}</definedName>
    <definedName name="mmm" localSheetId="3" hidden="1">{"Riqfin97",#N/A,FALSE,"Tran";"Riqfinpro",#N/A,FALSE,"Tran"}</definedName>
    <definedName name="mmm" localSheetId="7" hidden="1">{"Riqfin97",#N/A,FALSE,"Tran";"Riqfinpro",#N/A,FALSE,"Tran"}</definedName>
    <definedName name="mmm" localSheetId="12" hidden="1">{"Riqfin97",#N/A,FALSE,"Tran";"Riqfinpro",#N/A,FALSE,"Tran"}</definedName>
    <definedName name="mmm" hidden="1">{"Riqfin97",#N/A,FALSE,"Tran";"Riqfinpro",#N/A,FALSE,"Tran"}</definedName>
    <definedName name="mmmm" localSheetId="13" hidden="1">{"Tab1",#N/A,FALSE,"P";"Tab2",#N/A,FALSE,"P"}</definedName>
    <definedName name="mmmm" localSheetId="14" hidden="1">{"Tab1",#N/A,FALSE,"P";"Tab2",#N/A,FALSE,"P"}</definedName>
    <definedName name="mmmm" localSheetId="15" hidden="1">{"Tab1",#N/A,FALSE,"P";"Tab2",#N/A,FALSE,"P"}</definedName>
    <definedName name="mmmm" localSheetId="16" hidden="1">{"Tab1",#N/A,FALSE,"P";"Tab2",#N/A,FALSE,"P"}</definedName>
    <definedName name="mmmm" localSheetId="2" hidden="1">{"Tab1",#N/A,FALSE,"P";"Tab2",#N/A,FALSE,"P"}</definedName>
    <definedName name="mmmm" localSheetId="4" hidden="1">{"Tab1",#N/A,FALSE,"P";"Tab2",#N/A,FALSE,"P"}</definedName>
    <definedName name="mmmm" localSheetId="5" hidden="1">{"Tab1",#N/A,FALSE,"P";"Tab2",#N/A,FALSE,"P"}</definedName>
    <definedName name="mmmm" localSheetId="9" hidden="1">{"Tab1",#N/A,FALSE,"P";"Tab2",#N/A,FALSE,"P"}</definedName>
    <definedName name="mmmm" localSheetId="10" hidden="1">{"Tab1",#N/A,FALSE,"P";"Tab2",#N/A,FALSE,"P"}</definedName>
    <definedName name="mmmm" localSheetId="8" hidden="1">{"Tab1",#N/A,FALSE,"P";"Tab2",#N/A,FALSE,"P"}</definedName>
    <definedName name="mmmm" localSheetId="0" hidden="1">{"Tab1",#N/A,FALSE,"P";"Tab2",#N/A,FALSE,"P"}</definedName>
    <definedName name="mmmm" localSheetId="1" hidden="1">{"Tab1",#N/A,FALSE,"P";"Tab2",#N/A,FALSE,"P"}</definedName>
    <definedName name="mmmm" localSheetId="3" hidden="1">{"Tab1",#N/A,FALSE,"P";"Tab2",#N/A,FALSE,"P"}</definedName>
    <definedName name="mmmm" localSheetId="7" hidden="1">{"Tab1",#N/A,FALSE,"P";"Tab2",#N/A,FALSE,"P"}</definedName>
    <definedName name="mmmm" localSheetId="12" hidden="1">{"Tab1",#N/A,FALSE,"P";"Tab2",#N/A,FALSE,"P"}</definedName>
    <definedName name="mmmm" hidden="1">{"Tab1",#N/A,FALSE,"P";"Tab2",#N/A,FALSE,"P"}</definedName>
    <definedName name="mmmmm" localSheetId="13" hidden="1">{"Riqfin97",#N/A,FALSE,"Tran";"Riqfinpro",#N/A,FALSE,"Tran"}</definedName>
    <definedName name="mmmmm" localSheetId="14" hidden="1">{"Riqfin97",#N/A,FALSE,"Tran";"Riqfinpro",#N/A,FALSE,"Tran"}</definedName>
    <definedName name="mmmmm" localSheetId="15" hidden="1">{"Riqfin97",#N/A,FALSE,"Tran";"Riqfinpro",#N/A,FALSE,"Tran"}</definedName>
    <definedName name="mmmmm" localSheetId="16" hidden="1">{"Riqfin97",#N/A,FALSE,"Tran";"Riqfinpro",#N/A,FALSE,"Tran"}</definedName>
    <definedName name="mmmmm" localSheetId="2" hidden="1">{"Riqfin97",#N/A,FALSE,"Tran";"Riqfinpro",#N/A,FALSE,"Tran"}</definedName>
    <definedName name="mmmmm" localSheetId="4" hidden="1">{"Riqfin97",#N/A,FALSE,"Tran";"Riqfinpro",#N/A,FALSE,"Tran"}</definedName>
    <definedName name="mmmmm" localSheetId="5" hidden="1">{"Riqfin97",#N/A,FALSE,"Tran";"Riqfinpro",#N/A,FALSE,"Tran"}</definedName>
    <definedName name="mmmmm" localSheetId="9" hidden="1">{"Riqfin97",#N/A,FALSE,"Tran";"Riqfinpro",#N/A,FALSE,"Tran"}</definedName>
    <definedName name="mmmmm" localSheetId="10" hidden="1">{"Riqfin97",#N/A,FALSE,"Tran";"Riqfinpro",#N/A,FALSE,"Tran"}</definedName>
    <definedName name="mmmmm" localSheetId="8" hidden="1">{"Riqfin97",#N/A,FALSE,"Tran";"Riqfinpro",#N/A,FALSE,"Tran"}</definedName>
    <definedName name="mmmmm" localSheetId="0" hidden="1">{"Riqfin97",#N/A,FALSE,"Tran";"Riqfinpro",#N/A,FALSE,"Tran"}</definedName>
    <definedName name="mmmmm" localSheetId="1" hidden="1">{"Riqfin97",#N/A,FALSE,"Tran";"Riqfinpro",#N/A,FALSE,"Tran"}</definedName>
    <definedName name="mmmmm" localSheetId="3" hidden="1">{"Riqfin97",#N/A,FALSE,"Tran";"Riqfinpro",#N/A,FALSE,"Tran"}</definedName>
    <definedName name="mmmmm" localSheetId="7" hidden="1">{"Riqfin97",#N/A,FALSE,"Tran";"Riqfinpro",#N/A,FALSE,"Tran"}</definedName>
    <definedName name="mmmmm" localSheetId="12" hidden="1">{"Riqfin97",#N/A,FALSE,"Tran";"Riqfinpro",#N/A,FALSE,"Tran"}</definedName>
    <definedName name="mmmmm" hidden="1">{"Riqfin97",#N/A,FALSE,"Tran";"Riqfinpro",#N/A,FALSE,"Tran"}</definedName>
    <definedName name="mmmmmmmmm" localSheetId="13" hidden="1">{"Riqfin97",#N/A,FALSE,"Tran";"Riqfinpro",#N/A,FALSE,"Tran"}</definedName>
    <definedName name="mmmmmmmmm" localSheetId="14" hidden="1">{"Riqfin97",#N/A,FALSE,"Tran";"Riqfinpro",#N/A,FALSE,"Tran"}</definedName>
    <definedName name="mmmmmmmmm" localSheetId="15" hidden="1">{"Riqfin97",#N/A,FALSE,"Tran";"Riqfinpro",#N/A,FALSE,"Tran"}</definedName>
    <definedName name="mmmmmmmmm" localSheetId="16" hidden="1">{"Riqfin97",#N/A,FALSE,"Tran";"Riqfinpro",#N/A,FALSE,"Tran"}</definedName>
    <definedName name="mmmmmmmmm" localSheetId="2" hidden="1">{"Riqfin97",#N/A,FALSE,"Tran";"Riqfinpro",#N/A,FALSE,"Tran"}</definedName>
    <definedName name="mmmmmmmmm" localSheetId="4" hidden="1">{"Riqfin97",#N/A,FALSE,"Tran";"Riqfinpro",#N/A,FALSE,"Tran"}</definedName>
    <definedName name="mmmmmmmmm" localSheetId="5" hidden="1">{"Riqfin97",#N/A,FALSE,"Tran";"Riqfinpro",#N/A,FALSE,"Tran"}</definedName>
    <definedName name="mmmmmmmmm" localSheetId="9" hidden="1">{"Riqfin97",#N/A,FALSE,"Tran";"Riqfinpro",#N/A,FALSE,"Tran"}</definedName>
    <definedName name="mmmmmmmmm" localSheetId="10" hidden="1">{"Riqfin97",#N/A,FALSE,"Tran";"Riqfinpro",#N/A,FALSE,"Tran"}</definedName>
    <definedName name="mmmmmmmmm" localSheetId="8" hidden="1">{"Riqfin97",#N/A,FALSE,"Tran";"Riqfinpro",#N/A,FALSE,"Tran"}</definedName>
    <definedName name="mmmmmmmmm" localSheetId="0" hidden="1">{"Riqfin97",#N/A,FALSE,"Tran";"Riqfinpro",#N/A,FALSE,"Tran"}</definedName>
    <definedName name="mmmmmmmmm" localSheetId="1" hidden="1">{"Riqfin97",#N/A,FALSE,"Tran";"Riqfinpro",#N/A,FALSE,"Tran"}</definedName>
    <definedName name="mmmmmmmmm" localSheetId="3" hidden="1">{"Riqfin97",#N/A,FALSE,"Tran";"Riqfinpro",#N/A,FALSE,"Tran"}</definedName>
    <definedName name="mmmmmmmmm" localSheetId="7" hidden="1">{"Riqfin97",#N/A,FALSE,"Tran";"Riqfinpro",#N/A,FALSE,"Tran"}</definedName>
    <definedName name="mmmmmmmmm" localSheetId="12" hidden="1">{"Riqfin97",#N/A,FALSE,"Tran";"Riqfinpro",#N/A,FALSE,"Tran"}</definedName>
    <definedName name="mmmmmmmmm" hidden="1">{"Riqfin97",#N/A,FALSE,"Tran";"Riqfinpro",#N/A,FALSE,"Tran"}</definedName>
    <definedName name="MN">[58]BCP!#REF!</definedName>
    <definedName name="MNDATES" localSheetId="4">#REF!</definedName>
    <definedName name="MNDATES" localSheetId="5">#REF!</definedName>
    <definedName name="MNDATES" localSheetId="10">#REF!</definedName>
    <definedName name="MNDATES" localSheetId="8">#REF!</definedName>
    <definedName name="MNDATES" localSheetId="0">#REF!</definedName>
    <definedName name="MNDATES" localSheetId="1">#REF!</definedName>
    <definedName name="MNDATES" localSheetId="3">#REF!</definedName>
    <definedName name="MNDATES" localSheetId="7">#REF!</definedName>
    <definedName name="MNDATES">#REF!</definedName>
    <definedName name="MNP" localSheetId="8">[58]BCP!#REF!</definedName>
    <definedName name="MNP" localSheetId="0">#REF!</definedName>
    <definedName name="MNP" localSheetId="1">#REF!</definedName>
    <definedName name="MNP" localSheetId="7">[58]BCP!#REF!</definedName>
    <definedName name="MNP">[58]BCP!#REF!</definedName>
    <definedName name="Módulo2.completo">#N/A</definedName>
    <definedName name="MON_SM" localSheetId="4">#REF!</definedName>
    <definedName name="MON_SM" localSheetId="5">#REF!</definedName>
    <definedName name="MON_SM" localSheetId="10">#REF!</definedName>
    <definedName name="MON_SM" localSheetId="8">#REF!</definedName>
    <definedName name="MON_SM" localSheetId="0">#REF!</definedName>
    <definedName name="MON_SM" localSheetId="1">#REF!</definedName>
    <definedName name="MON_SM" localSheetId="3">#REF!</definedName>
    <definedName name="MON_SM" localSheetId="7">#REF!</definedName>
    <definedName name="MON_SM">#REF!</definedName>
    <definedName name="MONF_SM" localSheetId="4">#REF!</definedName>
    <definedName name="MONF_SM" localSheetId="5">#REF!</definedName>
    <definedName name="MONF_SM" localSheetId="10">#REF!</definedName>
    <definedName name="MONF_SM" localSheetId="8">#REF!</definedName>
    <definedName name="MONF_SM" localSheetId="1">#REF!</definedName>
    <definedName name="MONF_SM" localSheetId="3">#REF!</definedName>
    <definedName name="MONF_SM" localSheetId="7">#REF!</definedName>
    <definedName name="MONF_SM">#REF!</definedName>
    <definedName name="Month" localSheetId="4">#REF!</definedName>
    <definedName name="Month" localSheetId="5">#REF!</definedName>
    <definedName name="Month" localSheetId="10">#REF!</definedName>
    <definedName name="Month" localSheetId="8">#REF!</definedName>
    <definedName name="Month" localSheetId="0">#REF!</definedName>
    <definedName name="Month" localSheetId="1">#REF!</definedName>
    <definedName name="Month" localSheetId="3">#REF!</definedName>
    <definedName name="Month" localSheetId="7">#REF!</definedName>
    <definedName name="Month">#REF!</definedName>
    <definedName name="MonthIndex" localSheetId="4">#REF!</definedName>
    <definedName name="MonthIndex" localSheetId="5">#REF!</definedName>
    <definedName name="MonthIndex" localSheetId="10">#REF!</definedName>
    <definedName name="MonthIndex" localSheetId="8">#REF!</definedName>
    <definedName name="MonthIndex" localSheetId="0">#REF!</definedName>
    <definedName name="MonthIndex" localSheetId="1">#REF!</definedName>
    <definedName name="MonthIndex">#REF!</definedName>
    <definedName name="MonthlyInf">[83]CPI!$A$403:$N$559</definedName>
    <definedName name="MONTHS">[78]MONTHLY!$BV$3:$CG$3</definedName>
    <definedName name="MONY" localSheetId="4">#REF!</definedName>
    <definedName name="MONY" localSheetId="5">#REF!</definedName>
    <definedName name="MONY" localSheetId="10">#REF!</definedName>
    <definedName name="MONY" localSheetId="8">#REF!</definedName>
    <definedName name="MONY" localSheetId="0">#REF!</definedName>
    <definedName name="MONY" localSheetId="1">#REF!</definedName>
    <definedName name="MONY" localSheetId="3">#REF!</definedName>
    <definedName name="MONY" localSheetId="7">#REF!</definedName>
    <definedName name="MONY">#REF!</definedName>
    <definedName name="moodys" localSheetId="8">'[124]Credit ratings on 1st issues'!#REF!</definedName>
    <definedName name="moodys" localSheetId="0">#REF!</definedName>
    <definedName name="moodys" localSheetId="1">#REF!</definedName>
    <definedName name="moodys" localSheetId="3">'[124]Credit ratings on 1st issues'!#REF!</definedName>
    <definedName name="moodys" localSheetId="7">'[124]Credit ratings on 1st issues'!#REF!</definedName>
    <definedName name="moodys">'[124]Credit ratings on 1st issues'!#REF!</definedName>
    <definedName name="MPETROLEO" localSheetId="4">#REF!</definedName>
    <definedName name="MPETROLEO" localSheetId="5">#REF!</definedName>
    <definedName name="MPETROLEO" localSheetId="10">#REF!</definedName>
    <definedName name="MPETROLEO" localSheetId="8">#REF!</definedName>
    <definedName name="MPETROLEO" localSheetId="0">#REF!</definedName>
    <definedName name="MPETROLEO" localSheetId="1">#REF!</definedName>
    <definedName name="MPETROLEO" localSheetId="3">#REF!</definedName>
    <definedName name="MPETROLEO" localSheetId="7">#REF!</definedName>
    <definedName name="MPETROLEO">#REF!</definedName>
    <definedName name="msci">[104]Sheet1!$H$2:$K$24</definedName>
    <definedName name="mscid">[104]Sheet1!$B$2:$E$24</definedName>
    <definedName name="mscil">[104]Sheet1!$H$2:$K$24</definedName>
    <definedName name="mstocksa" localSheetId="5">[17]!mstocksa</definedName>
    <definedName name="mstocksa" localSheetId="9">[17]!mstocksa</definedName>
    <definedName name="mstocksa" localSheetId="0">#REF!</definedName>
    <definedName name="mstocksa" localSheetId="1">#REF!</definedName>
    <definedName name="mstocksa" localSheetId="12">[17]!mstocksa</definedName>
    <definedName name="mstocksa">[17]!mstocksa</definedName>
    <definedName name="mstocksq" localSheetId="5">[17]!mstocksq</definedName>
    <definedName name="mstocksq" localSheetId="9">[17]!mstocksq</definedName>
    <definedName name="mstocksq" localSheetId="0">#REF!</definedName>
    <definedName name="mstocksq" localSheetId="1">#REF!</definedName>
    <definedName name="mstocksq" localSheetId="12">[17]!mstocksq</definedName>
    <definedName name="mstocksq">[17]!mstocksq</definedName>
    <definedName name="mte" localSheetId="13" hidden="1">{"Riqfin97",#N/A,FALSE,"Tran";"Riqfinpro",#N/A,FALSE,"Tran"}</definedName>
    <definedName name="mte" localSheetId="14" hidden="1">{"Riqfin97",#N/A,FALSE,"Tran";"Riqfinpro",#N/A,FALSE,"Tran"}</definedName>
    <definedName name="mte" localSheetId="15" hidden="1">{"Riqfin97",#N/A,FALSE,"Tran";"Riqfinpro",#N/A,FALSE,"Tran"}</definedName>
    <definedName name="mte" localSheetId="16" hidden="1">{"Riqfin97",#N/A,FALSE,"Tran";"Riqfinpro",#N/A,FALSE,"Tran"}</definedName>
    <definedName name="mte" localSheetId="2" hidden="1">{"Riqfin97",#N/A,FALSE,"Tran";"Riqfinpro",#N/A,FALSE,"Tran"}</definedName>
    <definedName name="mte" localSheetId="4" hidden="1">{"Riqfin97",#N/A,FALSE,"Tran";"Riqfinpro",#N/A,FALSE,"Tran"}</definedName>
    <definedName name="mte" localSheetId="5" hidden="1">{"Riqfin97",#N/A,FALSE,"Tran";"Riqfinpro",#N/A,FALSE,"Tran"}</definedName>
    <definedName name="mte" localSheetId="9" hidden="1">{"Riqfin97",#N/A,FALSE,"Tran";"Riqfinpro",#N/A,FALSE,"Tran"}</definedName>
    <definedName name="mte" localSheetId="10" hidden="1">{"Riqfin97",#N/A,FALSE,"Tran";"Riqfinpro",#N/A,FALSE,"Tran"}</definedName>
    <definedName name="mte" localSheetId="8" hidden="1">{"Riqfin97",#N/A,FALSE,"Tran";"Riqfinpro",#N/A,FALSE,"Tran"}</definedName>
    <definedName name="mte" localSheetId="0" hidden="1">{"Riqfin97",#N/A,FALSE,"Tran";"Riqfinpro",#N/A,FALSE,"Tran"}</definedName>
    <definedName name="mte" localSheetId="1" hidden="1">{"Riqfin97",#N/A,FALSE,"Tran";"Riqfinpro",#N/A,FALSE,"Tran"}</definedName>
    <definedName name="mte" localSheetId="3" hidden="1">{"Riqfin97",#N/A,FALSE,"Tran";"Riqfinpro",#N/A,FALSE,"Tran"}</definedName>
    <definedName name="mte" localSheetId="7" hidden="1">{"Riqfin97",#N/A,FALSE,"Tran";"Riqfinpro",#N/A,FALSE,"Tran"}</definedName>
    <definedName name="mte" localSheetId="12" hidden="1">{"Riqfin97",#N/A,FALSE,"Tran";"Riqfinpro",#N/A,FALSE,"Tran"}</definedName>
    <definedName name="mte" hidden="1">{"Riqfin97",#N/A,FALSE,"Tran";"Riqfinpro",#N/A,FALSE,"Tran"}</definedName>
    <definedName name="MUNI96" localSheetId="4">#REF!</definedName>
    <definedName name="MUNI96" localSheetId="5">#REF!</definedName>
    <definedName name="MUNI96" localSheetId="10">#REF!</definedName>
    <definedName name="MUNI96" localSheetId="8">#REF!</definedName>
    <definedName name="MUNI96" localSheetId="0">#REF!</definedName>
    <definedName name="MUNI96" localSheetId="1">#REF!</definedName>
    <definedName name="MUNI96" localSheetId="3">#REF!</definedName>
    <definedName name="MUNI96" localSheetId="7">#REF!</definedName>
    <definedName name="MUNI96">#REF!</definedName>
    <definedName name="Municipios" localSheetId="4">#REF!</definedName>
    <definedName name="Municipios" localSheetId="5">#REF!</definedName>
    <definedName name="Municipios" localSheetId="10">#REF!</definedName>
    <definedName name="Municipios" localSheetId="8">#REF!</definedName>
    <definedName name="Municipios" localSheetId="1">#REF!</definedName>
    <definedName name="Municipios" localSheetId="3">#REF!</definedName>
    <definedName name="Municipios" localSheetId="7">#REF!</definedName>
    <definedName name="Municipios">#REF!</definedName>
    <definedName name="n" localSheetId="13" hidden="1">{"Minpmon",#N/A,FALSE,"Monthinput"}</definedName>
    <definedName name="n" localSheetId="14" hidden="1">{"Minpmon",#N/A,FALSE,"Monthinput"}</definedName>
    <definedName name="n" localSheetId="15" hidden="1">{"Minpmon",#N/A,FALSE,"Monthinput"}</definedName>
    <definedName name="n" localSheetId="16" hidden="1">{"Minpmon",#N/A,FALSE,"Monthinput"}</definedName>
    <definedName name="n" localSheetId="2" hidden="1">{"Minpmon",#N/A,FALSE,"Monthinput"}</definedName>
    <definedName name="n" localSheetId="4" hidden="1">{"Minpmon",#N/A,FALSE,"Monthinput"}</definedName>
    <definedName name="n" localSheetId="5" hidden="1">{"Minpmon",#N/A,FALSE,"Monthinput"}</definedName>
    <definedName name="n" localSheetId="9" hidden="1">{"Minpmon",#N/A,FALSE,"Monthinput"}</definedName>
    <definedName name="n" localSheetId="10" hidden="1">{"Minpmon",#N/A,FALSE,"Monthinput"}</definedName>
    <definedName name="n" localSheetId="8" hidden="1">{"Minpmon",#N/A,FALSE,"Monthinput"}</definedName>
    <definedName name="n" localSheetId="0" hidden="1">{"Minpmon",#N/A,FALSE,"Monthinput"}</definedName>
    <definedName name="n" localSheetId="1" hidden="1">{"Minpmon",#N/A,FALSE,"Monthinput"}</definedName>
    <definedName name="n" localSheetId="3" hidden="1">{"Minpmon",#N/A,FALSE,"Monthinput"}</definedName>
    <definedName name="n" localSheetId="7" hidden="1">{"Minpmon",#N/A,FALSE,"Monthinput"}</definedName>
    <definedName name="n" localSheetId="12" hidden="1">{"Minpmon",#N/A,FALSE,"Monthinput"}</definedName>
    <definedName name="n" hidden="1">{"Minpmon",#N/A,FALSE,"Monthinput"}</definedName>
    <definedName name="names">'[45]shared data'!$B$7:$O$7</definedName>
    <definedName name="NAMES_A">'[45]shared data'!$B$5:$B$223</definedName>
    <definedName name="names_w" localSheetId="4">#REF!</definedName>
    <definedName name="names_w" localSheetId="5">#REF!</definedName>
    <definedName name="names_w" localSheetId="10">#REF!</definedName>
    <definedName name="names_w" localSheetId="8">#REF!</definedName>
    <definedName name="names_w" localSheetId="0">#REF!</definedName>
    <definedName name="names_w" localSheetId="1">#REF!</definedName>
    <definedName name="names_w" localSheetId="3">#REF!</definedName>
    <definedName name="names_w" localSheetId="7">#REF!</definedName>
    <definedName name="names_w">#REF!</definedName>
    <definedName name="NC_R" localSheetId="4">[56]Q1!#REF!</definedName>
    <definedName name="NC_R" localSheetId="5">[56]Q1!#REF!</definedName>
    <definedName name="NC_R" localSheetId="10">[56]Q1!#REF!</definedName>
    <definedName name="NC_R" localSheetId="8">[56]Q1!#REF!</definedName>
    <definedName name="NC_R" localSheetId="0">[56]Q1!#REF!</definedName>
    <definedName name="NC_R" localSheetId="1">[56]Q1!#REF!</definedName>
    <definedName name="NC_R" localSheetId="3">[56]Q1!#REF!</definedName>
    <definedName name="NC_R" localSheetId="7">[56]Q1!#REF!</definedName>
    <definedName name="NC_R">[56]Q1!#REF!</definedName>
    <definedName name="NCG">#N/A</definedName>
    <definedName name="NCG_R">#N/A</definedName>
    <definedName name="NCP">#N/A</definedName>
    <definedName name="NCP_R">#N/A</definedName>
    <definedName name="Ndf">[51]CIRRs!$C$69</definedName>
    <definedName name="NE" localSheetId="4">#REF!</definedName>
    <definedName name="NE" localSheetId="5">#REF!</definedName>
    <definedName name="NE" localSheetId="10">#REF!</definedName>
    <definedName name="NE" localSheetId="8">#REF!</definedName>
    <definedName name="NE" localSheetId="0">#REF!</definedName>
    <definedName name="NE" localSheetId="1">#REF!</definedName>
    <definedName name="NE" localSheetId="3">#REF!</definedName>
    <definedName name="NE" localSheetId="7">#REF!</definedName>
    <definedName name="NE">#REF!</definedName>
    <definedName name="NECESSIDADE_DE_FINANCIAMENTO" localSheetId="4">#REF!</definedName>
    <definedName name="NECESSIDADE_DE_FINANCIAMENTO" localSheetId="5">#REF!</definedName>
    <definedName name="NECESSIDADE_DE_FINANCIAMENTO" localSheetId="10">#REF!</definedName>
    <definedName name="NECESSIDADE_DE_FINANCIAMENTO" localSheetId="8">#REF!</definedName>
    <definedName name="NECESSIDADE_DE_FINANCIAMENTO" localSheetId="0">#REF!</definedName>
    <definedName name="NECESSIDADE_DE_FINANCIAMENTO" localSheetId="1">#REF!</definedName>
    <definedName name="NECESSIDADE_DE_FINANCIAMENTO" localSheetId="3">#REF!</definedName>
    <definedName name="NECESSIDADE_DE_FINANCIAMENTO" localSheetId="7">#REF!</definedName>
    <definedName name="NECESSIDADE_DE_FINANCIAMENTO">#REF!</definedName>
    <definedName name="NEperc" localSheetId="4">#REF!</definedName>
    <definedName name="NEperc" localSheetId="5">#REF!</definedName>
    <definedName name="NEperc" localSheetId="10">#REF!</definedName>
    <definedName name="NEperc" localSheetId="8">#REF!</definedName>
    <definedName name="NEperc" localSheetId="0">#REF!</definedName>
    <definedName name="NEperc" localSheetId="1">#REF!</definedName>
    <definedName name="NEperc" localSheetId="3">#REF!</definedName>
    <definedName name="NEperc" localSheetId="7">#REF!</definedName>
    <definedName name="NEperc">#REF!</definedName>
    <definedName name="Netherlands_wt">'[66]OECD wgt'!$B$26</definedName>
    <definedName name="new" localSheetId="4">#REF!</definedName>
    <definedName name="new" localSheetId="5">#REF!</definedName>
    <definedName name="new" localSheetId="10">#REF!</definedName>
    <definedName name="new" localSheetId="8">#REF!</definedName>
    <definedName name="new" localSheetId="0">#REF!</definedName>
    <definedName name="new" localSheetId="1">#REF!</definedName>
    <definedName name="new" localSheetId="3">#REF!</definedName>
    <definedName name="new" localSheetId="7">#REF!</definedName>
    <definedName name="new">#REF!</definedName>
    <definedName name="NEWSHEET" localSheetId="4">#REF!</definedName>
    <definedName name="NEWSHEET" localSheetId="5">#REF!</definedName>
    <definedName name="NEWSHEET" localSheetId="10">#REF!</definedName>
    <definedName name="NEWSHEET" localSheetId="8">#REF!</definedName>
    <definedName name="NEWSHEET" localSheetId="0">#REF!</definedName>
    <definedName name="NEWSHEET" localSheetId="1">#REF!</definedName>
    <definedName name="NEWSHEET" localSheetId="3">#REF!</definedName>
    <definedName name="NEWSHEET" localSheetId="7">#REF!</definedName>
    <definedName name="NEWSHEET">#REF!</definedName>
    <definedName name="nfa_by_bank" localSheetId="4">#REF!</definedName>
    <definedName name="nfa_by_bank" localSheetId="5">#REF!</definedName>
    <definedName name="nfa_by_bank" localSheetId="10">#REF!</definedName>
    <definedName name="nfa_by_bank" localSheetId="8">#REF!</definedName>
    <definedName name="nfa_by_bank" localSheetId="1">#REF!</definedName>
    <definedName name="nfa_by_bank" localSheetId="3">#REF!</definedName>
    <definedName name="nfa_by_bank" localSheetId="7">#REF!</definedName>
    <definedName name="nfa_by_bank">#REF!</definedName>
    <definedName name="NFB_R" localSheetId="4">[56]Q1!#REF!</definedName>
    <definedName name="NFB_R" localSheetId="5">[56]Q1!#REF!</definedName>
    <definedName name="NFB_R" localSheetId="10">[56]Q1!#REF!</definedName>
    <definedName name="NFB_R" localSheetId="8">[56]Q1!#REF!</definedName>
    <definedName name="NFB_R" localSheetId="0">[56]Q1!#REF!</definedName>
    <definedName name="NFB_R" localSheetId="1">[56]Q1!#REF!</definedName>
    <definedName name="NFB_R" localSheetId="3">[56]Q1!#REF!</definedName>
    <definedName name="NFB_R" localSheetId="7">[56]Q1!#REF!</definedName>
    <definedName name="NFB_R">[56]Q1!#REF!</definedName>
    <definedName name="NFB_R_GDP" localSheetId="4">[56]Q1!#REF!</definedName>
    <definedName name="NFB_R_GDP" localSheetId="5">[56]Q1!#REF!</definedName>
    <definedName name="NFB_R_GDP" localSheetId="10">[56]Q1!#REF!</definedName>
    <definedName name="NFB_R_GDP" localSheetId="8">[56]Q1!#REF!</definedName>
    <definedName name="NFB_R_GDP" localSheetId="0">[56]Q1!#REF!</definedName>
    <definedName name="NFB_R_GDP" localSheetId="1">[56]Q1!#REF!</definedName>
    <definedName name="NFB_R_GDP" localSheetId="3">[56]Q1!#REF!</definedName>
    <definedName name="NFB_R_GDP" localSheetId="7">[56]Q1!#REF!</definedName>
    <definedName name="NFB_R_GDP">[56]Q1!#REF!</definedName>
    <definedName name="NFI">#N/A</definedName>
    <definedName name="NFI_R">#N/A</definedName>
    <definedName name="NFIP" localSheetId="4">#REF!</definedName>
    <definedName name="NFIP" localSheetId="5">#REF!</definedName>
    <definedName name="NFIP" localSheetId="10">#REF!</definedName>
    <definedName name="NFIP" localSheetId="8">#REF!</definedName>
    <definedName name="NFIP" localSheetId="0">#REF!</definedName>
    <definedName name="NFIP" localSheetId="1">#REF!</definedName>
    <definedName name="NFIP" localSheetId="3">#REF!</definedName>
    <definedName name="NFIP" localSheetId="7">#REF!</definedName>
    <definedName name="NFIP">#REF!</definedName>
    <definedName name="NFPS_" localSheetId="4">[38]OPS!#REF!</definedName>
    <definedName name="NFPS_" localSheetId="5">[38]OPS!#REF!</definedName>
    <definedName name="NFPS_" localSheetId="10">[38]OPS!#REF!</definedName>
    <definedName name="NFPS_" localSheetId="8">[38]OPS!#REF!</definedName>
    <definedName name="NFPS_" localSheetId="0">[38]OPS!#REF!</definedName>
    <definedName name="NFPS_" localSheetId="1">[38]OPS!#REF!</definedName>
    <definedName name="NFPS_" localSheetId="3">[38]OPS!#REF!</definedName>
    <definedName name="NFPS_" localSheetId="7">[38]OPS!#REF!</definedName>
    <definedName name="NFPS_">[38]OPS!#REF!</definedName>
    <definedName name="NGDP">#N/A</definedName>
    <definedName name="NGDP_D" localSheetId="4">[56]Q3!#REF!</definedName>
    <definedName name="NGDP_D" localSheetId="5">[56]Q3!#REF!</definedName>
    <definedName name="NGDP_D" localSheetId="10">[56]Q3!#REF!</definedName>
    <definedName name="NGDP_D" localSheetId="8">[56]Q3!#REF!</definedName>
    <definedName name="NGDP_D" localSheetId="0">[56]Q3!#REF!</definedName>
    <definedName name="NGDP_D" localSheetId="1">[56]Q3!#REF!</definedName>
    <definedName name="NGDP_D" localSheetId="3">[56]Q3!#REF!</definedName>
    <definedName name="NGDP_D" localSheetId="7">[56]Q3!#REF!</definedName>
    <definedName name="NGDP_D">[56]Q3!#REF!</definedName>
    <definedName name="NGDP_DG">#N/A</definedName>
    <definedName name="NGDP_R">#N/A</definedName>
    <definedName name="NGDP_RG">#N/A</definedName>
    <definedName name="ngdp2">[37]Q2!$E$47:$AH$47</definedName>
    <definedName name="NGDPA" localSheetId="4">#REF!</definedName>
    <definedName name="NGDPA" localSheetId="5">#REF!</definedName>
    <definedName name="NGDPA" localSheetId="10">#REF!</definedName>
    <definedName name="NGDPA" localSheetId="8">#REF!</definedName>
    <definedName name="NGDPA" localSheetId="0">#REF!</definedName>
    <definedName name="NGDPA" localSheetId="1">#REF!</definedName>
    <definedName name="NGDPA" localSheetId="3">#REF!</definedName>
    <definedName name="NGDPA" localSheetId="7">#REF!</definedName>
    <definedName name="NGDPA">#REF!</definedName>
    <definedName name="NGK" localSheetId="4">#REF!</definedName>
    <definedName name="NGK" localSheetId="5">#REF!</definedName>
    <definedName name="NGK" localSheetId="10">#REF!</definedName>
    <definedName name="NGK" localSheetId="8">#REF!</definedName>
    <definedName name="NGK" localSheetId="1">#REF!</definedName>
    <definedName name="NGK" localSheetId="3">#REF!</definedName>
    <definedName name="NGK" localSheetId="7">#REF!</definedName>
    <definedName name="NGK">#REF!</definedName>
    <definedName name="NGNI" localSheetId="4">#REF!</definedName>
    <definedName name="NGNI" localSheetId="5">#REF!</definedName>
    <definedName name="NGNI" localSheetId="10">#REF!</definedName>
    <definedName name="NGNI" localSheetId="8">#REF!</definedName>
    <definedName name="NGNI" localSheetId="1">#REF!</definedName>
    <definedName name="NGNI" localSheetId="3">#REF!</definedName>
    <definedName name="NGNI" localSheetId="7">#REF!</definedName>
    <definedName name="NGNI">#REF!</definedName>
    <definedName name="NGPXO" localSheetId="4">#REF!</definedName>
    <definedName name="NGPXO" localSheetId="5">#REF!</definedName>
    <definedName name="NGPXO" localSheetId="10">#REF!</definedName>
    <definedName name="NGPXO" localSheetId="8">#REF!</definedName>
    <definedName name="NGPXO" localSheetId="1">#REF!</definedName>
    <definedName name="NGPXO">#REF!</definedName>
    <definedName name="NGPXO_R" localSheetId="4">#REF!</definedName>
    <definedName name="NGPXO_R" localSheetId="5">#REF!</definedName>
    <definedName name="NGPXO_R" localSheetId="10">#REF!</definedName>
    <definedName name="NGPXO_R" localSheetId="8">#REF!</definedName>
    <definedName name="NGPXO_R" localSheetId="1">#REF!</definedName>
    <definedName name="NGPXO_R">#REF!</definedName>
    <definedName name="NGS_NGDP">#N/A</definedName>
    <definedName name="NGSP" localSheetId="4">[56]Q2!#REF!</definedName>
    <definedName name="NGSP" localSheetId="5">[56]Q2!#REF!</definedName>
    <definedName name="NGSP" localSheetId="10">[56]Q2!#REF!</definedName>
    <definedName name="NGSP" localSheetId="8">[56]Q2!#REF!</definedName>
    <definedName name="NGSP" localSheetId="0">[56]Q2!#REF!</definedName>
    <definedName name="NGSP" localSheetId="1">[56]Q2!#REF!</definedName>
    <definedName name="NGSP">[56]Q2!#REF!</definedName>
    <definedName name="NI" localSheetId="4">[56]Q2!#REF!</definedName>
    <definedName name="NI" localSheetId="5">[56]Q2!#REF!</definedName>
    <definedName name="NI" localSheetId="10">[56]Q2!#REF!</definedName>
    <definedName name="NI" localSheetId="8">[56]Q2!#REF!</definedName>
    <definedName name="NI" localSheetId="0">[56]Q2!#REF!</definedName>
    <definedName name="NI" localSheetId="1">[56]Q2!#REF!</definedName>
    <definedName name="NI">[56]Q2!#REF!</definedName>
    <definedName name="NI_GDP" localSheetId="4">[56]Q2!#REF!</definedName>
    <definedName name="NI_GDP" localSheetId="5">[56]Q2!#REF!</definedName>
    <definedName name="NI_GDP" localSheetId="10">[56]Q2!#REF!</definedName>
    <definedName name="NI_GDP" localSheetId="8">[56]Q2!#REF!</definedName>
    <definedName name="NI_GDP" localSheetId="0">[56]Q2!#REF!</definedName>
    <definedName name="NI_GDP" localSheetId="1">[56]Q2!#REF!</definedName>
    <definedName name="NI_GDP">[56]Q2!#REF!</definedName>
    <definedName name="NI_NGDP" localSheetId="4">[56]Q2!#REF!</definedName>
    <definedName name="NI_NGDP" localSheetId="5">[56]Q2!#REF!</definedName>
    <definedName name="NI_NGDP" localSheetId="10">[56]Q2!#REF!</definedName>
    <definedName name="NI_NGDP" localSheetId="8">[56]Q2!#REF!</definedName>
    <definedName name="NI_NGDP" localSheetId="0">[56]Q2!#REF!</definedName>
    <definedName name="NI_NGDP" localSheetId="1">[56]Q2!#REF!</definedName>
    <definedName name="NI_NGDP">[56]Q2!#REF!</definedName>
    <definedName name="NI_R" localSheetId="4">[56]Q1!#REF!</definedName>
    <definedName name="NI_R" localSheetId="5">[56]Q1!#REF!</definedName>
    <definedName name="NI_R" localSheetId="10">[56]Q1!#REF!</definedName>
    <definedName name="NI_R" localSheetId="8">[56]Q1!#REF!</definedName>
    <definedName name="NI_R" localSheetId="0">[56]Q1!#REF!</definedName>
    <definedName name="NI_R" localSheetId="1">[56]Q1!#REF!</definedName>
    <definedName name="NI_R">[56]Q1!#REF!</definedName>
    <definedName name="NINV">#N/A</definedName>
    <definedName name="NINV_R">#N/A</definedName>
    <definedName name="NINV_R_GDP" localSheetId="4">[56]Q1!#REF!</definedName>
    <definedName name="NINV_R_GDP" localSheetId="5">[56]Q1!#REF!</definedName>
    <definedName name="NINV_R_GDP" localSheetId="10">[56]Q1!#REF!</definedName>
    <definedName name="NINV_R_GDP" localSheetId="8">[56]Q1!#REF!</definedName>
    <definedName name="NINV_R_GDP" localSheetId="0">[56]Q1!#REF!</definedName>
    <definedName name="NINV_R_GDP" localSheetId="1">[56]Q1!#REF!</definedName>
    <definedName name="NINV_R_GDP">[56]Q1!#REF!</definedName>
    <definedName name="njkg" localSheetId="4">[5]!njkg</definedName>
    <definedName name="njkg" localSheetId="5">[5]!njkg</definedName>
    <definedName name="njkg" localSheetId="10">[5]!njkg</definedName>
    <definedName name="njkg" localSheetId="8">[5]!njkg</definedName>
    <definedName name="njkg" localSheetId="0">[5]!njkg</definedName>
    <definedName name="njkg" localSheetId="1">[5]!njkg</definedName>
    <definedName name="njkg">[5]!njkg</definedName>
    <definedName name="NLG">[51]CIRRs!$C$99</definedName>
    <definedName name="NM">#N/A</definedName>
    <definedName name="NM_R">#N/A</definedName>
    <definedName name="nmBlankCell">'[125]Table 2.1 from DDP program'!$A$2:$A$2</definedName>
    <definedName name="nmBlankRow" localSheetId="8">[126]EDT!#REF!</definedName>
    <definedName name="nmBlankRow" localSheetId="0">#REF!</definedName>
    <definedName name="nmBlankRow" localSheetId="1">#REF!</definedName>
    <definedName name="nmBlankRow" localSheetId="7">[126]EDT!#REF!</definedName>
    <definedName name="nmBlankRow">[126]EDT!#REF!</definedName>
    <definedName name="nmColumnHeader">[126]EDT!$3:$3</definedName>
    <definedName name="nmData">[126]EDT!$B$4:$AA$36</definedName>
    <definedName name="NMG" localSheetId="4">#REF!</definedName>
    <definedName name="NMG" localSheetId="5">#REF!</definedName>
    <definedName name="NMG" localSheetId="10">#REF!</definedName>
    <definedName name="NMG" localSheetId="8">#REF!</definedName>
    <definedName name="NMG" localSheetId="0">#REF!</definedName>
    <definedName name="NMG" localSheetId="1">#REF!</definedName>
    <definedName name="NMG" localSheetId="3">#REF!</definedName>
    <definedName name="NMG" localSheetId="7">#REF!</definedName>
    <definedName name="NMG">#REF!</definedName>
    <definedName name="NMG_R" localSheetId="4">#REF!</definedName>
    <definedName name="NMG_R" localSheetId="5">#REF!</definedName>
    <definedName name="NMG_R" localSheetId="10">#REF!</definedName>
    <definedName name="NMG_R" localSheetId="8">#REF!</definedName>
    <definedName name="NMG_R" localSheetId="0">#REF!</definedName>
    <definedName name="NMG_R" localSheetId="1">#REF!</definedName>
    <definedName name="NMG_R" localSheetId="3">#REF!</definedName>
    <definedName name="NMG_R" localSheetId="7">#REF!</definedName>
    <definedName name="NMG_R">#REF!</definedName>
    <definedName name="NMG_RG">#N/A</definedName>
    <definedName name="nmIndexTable" localSheetId="8">[126]EDT!#REF!</definedName>
    <definedName name="nmIndexTable" localSheetId="0">#REF!</definedName>
    <definedName name="nmIndexTable" localSheetId="1">#REF!</definedName>
    <definedName name="nmIndexTable" localSheetId="3">[126]EDT!#REF!</definedName>
    <definedName name="nmIndexTable" localSheetId="7">[126]EDT!#REF!</definedName>
    <definedName name="nmIndexTable">[126]EDT!#REF!</definedName>
    <definedName name="nmReportFooter">'[127]Table 1'!$29:$29</definedName>
    <definedName name="nmReportHeader">#N/A</definedName>
    <definedName name="nmReportNotes">'[127]Table 1'!$30:$30</definedName>
    <definedName name="nmRowHeader">[126]EDT!$A$4:$A$36</definedName>
    <definedName name="NMS" localSheetId="4">[56]Q2!#REF!</definedName>
    <definedName name="NMS" localSheetId="5">[56]Q2!#REF!</definedName>
    <definedName name="NMS" localSheetId="10">[56]Q2!#REF!</definedName>
    <definedName name="NMS" localSheetId="8">[56]Q2!#REF!</definedName>
    <definedName name="NMS" localSheetId="0">[56]Q2!#REF!</definedName>
    <definedName name="NMS" localSheetId="1">[56]Q2!#REF!</definedName>
    <definedName name="NMS" localSheetId="3">[56]Q2!#REF!</definedName>
    <definedName name="NMS" localSheetId="7">[56]Q2!#REF!</definedName>
    <definedName name="NMS">[56]Q2!#REF!</definedName>
    <definedName name="NMS_R" localSheetId="4">[56]Q1!#REF!</definedName>
    <definedName name="NMS_R" localSheetId="5">[56]Q1!#REF!</definedName>
    <definedName name="NMS_R" localSheetId="10">[56]Q1!#REF!</definedName>
    <definedName name="NMS_R" localSheetId="8">[56]Q1!#REF!</definedName>
    <definedName name="NMS_R" localSheetId="0">[56]Q1!#REF!</definedName>
    <definedName name="NMS_R" localSheetId="1">[56]Q1!#REF!</definedName>
    <definedName name="NMS_R" localSheetId="3">[56]Q1!#REF!</definedName>
    <definedName name="NMS_R" localSheetId="7">[56]Q1!#REF!</definedName>
    <definedName name="NMS_R">[56]Q1!#REF!</definedName>
    <definedName name="nmScale" localSheetId="8">[126]EDT!#REF!</definedName>
    <definedName name="nmScale" localSheetId="0">#REF!</definedName>
    <definedName name="nmScale" localSheetId="1">#REF!</definedName>
    <definedName name="nmScale" localSheetId="3">[126]EDT!#REF!</definedName>
    <definedName name="nmScale" localSheetId="7">[126]EDT!#REF!</definedName>
    <definedName name="nmScale">[126]EDT!#REF!</definedName>
    <definedName name="nn" localSheetId="13" hidden="1">{"Riqfin97",#N/A,FALSE,"Tran";"Riqfinpro",#N/A,FALSE,"Tran"}</definedName>
    <definedName name="nn" localSheetId="14" hidden="1">{"Riqfin97",#N/A,FALSE,"Tran";"Riqfinpro",#N/A,FALSE,"Tran"}</definedName>
    <definedName name="nn" localSheetId="15" hidden="1">{"Riqfin97",#N/A,FALSE,"Tran";"Riqfinpro",#N/A,FALSE,"Tran"}</definedName>
    <definedName name="nn" localSheetId="16" hidden="1">{"Riqfin97",#N/A,FALSE,"Tran";"Riqfinpro",#N/A,FALSE,"Tran"}</definedName>
    <definedName name="nn" localSheetId="2" hidden="1">{"Riqfin97",#N/A,FALSE,"Tran";"Riqfinpro",#N/A,FALSE,"Tran"}</definedName>
    <definedName name="nn" localSheetId="4" hidden="1">{"Riqfin97",#N/A,FALSE,"Tran";"Riqfinpro",#N/A,FALSE,"Tran"}</definedName>
    <definedName name="nn" localSheetId="5" hidden="1">{"Riqfin97",#N/A,FALSE,"Tran";"Riqfinpro",#N/A,FALSE,"Tran"}</definedName>
    <definedName name="nn" localSheetId="9" hidden="1">{"Riqfin97",#N/A,FALSE,"Tran";"Riqfinpro",#N/A,FALSE,"Tran"}</definedName>
    <definedName name="nn" localSheetId="10" hidden="1">{"Riqfin97",#N/A,FALSE,"Tran";"Riqfinpro",#N/A,FALSE,"Tran"}</definedName>
    <definedName name="nn" localSheetId="8" hidden="1">{"Riqfin97",#N/A,FALSE,"Tran";"Riqfinpro",#N/A,FALSE,"Tran"}</definedName>
    <definedName name="nn" localSheetId="0" hidden="1">{"Riqfin97",#N/A,FALSE,"Tran";"Riqfinpro",#N/A,FALSE,"Tran"}</definedName>
    <definedName name="nn" localSheetId="1" hidden="1">{"Riqfin97",#N/A,FALSE,"Tran";"Riqfinpro",#N/A,FALSE,"Tran"}</definedName>
    <definedName name="nn" localSheetId="3" hidden="1">{"Riqfin97",#N/A,FALSE,"Tran";"Riqfinpro",#N/A,FALSE,"Tran"}</definedName>
    <definedName name="nn" localSheetId="7" hidden="1">{"Riqfin97",#N/A,FALSE,"Tran";"Riqfinpro",#N/A,FALSE,"Tran"}</definedName>
    <definedName name="nn" localSheetId="12" hidden="1">{"Riqfin97",#N/A,FALSE,"Tran";"Riqfinpro",#N/A,FALSE,"Tran"}</definedName>
    <definedName name="nn" hidden="1">{"Riqfin97",#N/A,FALSE,"Tran";"Riqfinpro",#N/A,FALSE,"Tran"}</definedName>
    <definedName name="NNAMES" localSheetId="4">#REF!</definedName>
    <definedName name="NNAMES" localSheetId="5">#REF!</definedName>
    <definedName name="NNAMES" localSheetId="10">#REF!</definedName>
    <definedName name="NNAMES" localSheetId="8">#REF!</definedName>
    <definedName name="NNAMES" localSheetId="0">#REF!</definedName>
    <definedName name="NNAMES" localSheetId="1">#REF!</definedName>
    <definedName name="NNAMES" localSheetId="3">#REF!</definedName>
    <definedName name="NNAMES" localSheetId="7">#REF!</definedName>
    <definedName name="NNAMES">#REF!</definedName>
    <definedName name="nnn" localSheetId="13" hidden="1">{"Tab1",#N/A,FALSE,"P";"Tab2",#N/A,FALSE,"P"}</definedName>
    <definedName name="nnn" localSheetId="14" hidden="1">{"Tab1",#N/A,FALSE,"P";"Tab2",#N/A,FALSE,"P"}</definedName>
    <definedName name="nnn" localSheetId="15" hidden="1">{"Tab1",#N/A,FALSE,"P";"Tab2",#N/A,FALSE,"P"}</definedName>
    <definedName name="nnn" localSheetId="16" hidden="1">{"Tab1",#N/A,FALSE,"P";"Tab2",#N/A,FALSE,"P"}</definedName>
    <definedName name="nnn" localSheetId="2" hidden="1">{"Tab1",#N/A,FALSE,"P";"Tab2",#N/A,FALSE,"P"}</definedName>
    <definedName name="nnn" localSheetId="4" hidden="1">{"Tab1",#N/A,FALSE,"P";"Tab2",#N/A,FALSE,"P"}</definedName>
    <definedName name="nnn" localSheetId="5" hidden="1">{"Tab1",#N/A,FALSE,"P";"Tab2",#N/A,FALSE,"P"}</definedName>
    <definedName name="nnn" localSheetId="9" hidden="1">{"Tab1",#N/A,FALSE,"P";"Tab2",#N/A,FALSE,"P"}</definedName>
    <definedName name="nnn" localSheetId="10" hidden="1">{"Tab1",#N/A,FALSE,"P";"Tab2",#N/A,FALSE,"P"}</definedName>
    <definedName name="nnn" localSheetId="8" hidden="1">{"Tab1",#N/A,FALSE,"P";"Tab2",#N/A,FALSE,"P"}</definedName>
    <definedName name="nnn" localSheetId="0" hidden="1">{"Tab1",#N/A,FALSE,"P";"Tab2",#N/A,FALSE,"P"}</definedName>
    <definedName name="nnn" localSheetId="1" hidden="1">{"Tab1",#N/A,FALSE,"P";"Tab2",#N/A,FALSE,"P"}</definedName>
    <definedName name="nnn" localSheetId="3" hidden="1">{"Tab1",#N/A,FALSE,"P";"Tab2",#N/A,FALSE,"P"}</definedName>
    <definedName name="nnn" localSheetId="7" hidden="1">{"Tab1",#N/A,FALSE,"P";"Tab2",#N/A,FALSE,"P"}</definedName>
    <definedName name="nnn" localSheetId="12" hidden="1">{"Tab1",#N/A,FALSE,"P";"Tab2",#N/A,FALSE,"P"}</definedName>
    <definedName name="nnn" hidden="1">{"Tab1",#N/A,FALSE,"P";"Tab2",#N/A,FALSE,"P"}</definedName>
    <definedName name="nnnnn">#N/A</definedName>
    <definedName name="nnnnnnnnnn" localSheetId="13" hidden="1">{"Minpmon",#N/A,FALSE,"Monthinput"}</definedName>
    <definedName name="nnnnnnnnnn" localSheetId="14" hidden="1">{"Minpmon",#N/A,FALSE,"Monthinput"}</definedName>
    <definedName name="nnnnnnnnnn" localSheetId="15" hidden="1">{"Minpmon",#N/A,FALSE,"Monthinput"}</definedName>
    <definedName name="nnnnnnnnnn" localSheetId="16" hidden="1">{"Minpmon",#N/A,FALSE,"Monthinput"}</definedName>
    <definedName name="nnnnnnnnnn" localSheetId="2" hidden="1">{"Minpmon",#N/A,FALSE,"Monthinput"}</definedName>
    <definedName name="nnnnnnnnnn" localSheetId="4" hidden="1">{"Minpmon",#N/A,FALSE,"Monthinput"}</definedName>
    <definedName name="nnnnnnnnnn" localSheetId="5" hidden="1">{"Minpmon",#N/A,FALSE,"Monthinput"}</definedName>
    <definedName name="nnnnnnnnnn" localSheetId="9" hidden="1">{"Minpmon",#N/A,FALSE,"Monthinput"}</definedName>
    <definedName name="nnnnnnnnnn" localSheetId="10" hidden="1">{"Minpmon",#N/A,FALSE,"Monthinput"}</definedName>
    <definedName name="nnnnnnnnnn" localSheetId="8" hidden="1">{"Minpmon",#N/A,FALSE,"Monthinput"}</definedName>
    <definedName name="nnnnnnnnnn" localSheetId="0" hidden="1">{"Minpmon",#N/A,FALSE,"Monthinput"}</definedName>
    <definedName name="nnnnnnnnnn" localSheetId="1" hidden="1">{"Minpmon",#N/A,FALSE,"Monthinput"}</definedName>
    <definedName name="nnnnnnnnnn" localSheetId="3" hidden="1">{"Minpmon",#N/A,FALSE,"Monthinput"}</definedName>
    <definedName name="nnnnnnnnnn" localSheetId="7" hidden="1">{"Minpmon",#N/A,FALSE,"Monthinput"}</definedName>
    <definedName name="nnnnnnnnnn" localSheetId="12" hidden="1">{"Minpmon",#N/A,FALSE,"Monthinput"}</definedName>
    <definedName name="nnnnnnnnnn" hidden="1">{"Minpmon",#N/A,FALSE,"Monthinput"}</definedName>
    <definedName name="nnnnnnnnnnnn" localSheetId="13" hidden="1">{"Riqfin97",#N/A,FALSE,"Tran";"Riqfinpro",#N/A,FALSE,"Tran"}</definedName>
    <definedName name="nnnnnnnnnnnn" localSheetId="14" hidden="1">{"Riqfin97",#N/A,FALSE,"Tran";"Riqfinpro",#N/A,FALSE,"Tran"}</definedName>
    <definedName name="nnnnnnnnnnnn" localSheetId="15" hidden="1">{"Riqfin97",#N/A,FALSE,"Tran";"Riqfinpro",#N/A,FALSE,"Tran"}</definedName>
    <definedName name="nnnnnnnnnnnn" localSheetId="16" hidden="1">{"Riqfin97",#N/A,FALSE,"Tran";"Riqfinpro",#N/A,FALSE,"Tran"}</definedName>
    <definedName name="nnnnnnnnnnnn" localSheetId="2" hidden="1">{"Riqfin97",#N/A,FALSE,"Tran";"Riqfinpro",#N/A,FALSE,"Tran"}</definedName>
    <definedName name="nnnnnnnnnnnn" localSheetId="4" hidden="1">{"Riqfin97",#N/A,FALSE,"Tran";"Riqfinpro",#N/A,FALSE,"Tran"}</definedName>
    <definedName name="nnnnnnnnnnnn" localSheetId="5" hidden="1">{"Riqfin97",#N/A,FALSE,"Tran";"Riqfinpro",#N/A,FALSE,"Tran"}</definedName>
    <definedName name="nnnnnnnnnnnn" localSheetId="9" hidden="1">{"Riqfin97",#N/A,FALSE,"Tran";"Riqfinpro",#N/A,FALSE,"Tran"}</definedName>
    <definedName name="nnnnnnnnnnnn" localSheetId="10" hidden="1">{"Riqfin97",#N/A,FALSE,"Tran";"Riqfinpro",#N/A,FALSE,"Tran"}</definedName>
    <definedName name="nnnnnnnnnnnn" localSheetId="8" hidden="1">{"Riqfin97",#N/A,FALSE,"Tran";"Riqfinpro",#N/A,FALSE,"Tran"}</definedName>
    <definedName name="nnnnnnnnnnnn" localSheetId="0" hidden="1">{"Riqfin97",#N/A,FALSE,"Tran";"Riqfinpro",#N/A,FALSE,"Tran"}</definedName>
    <definedName name="nnnnnnnnnnnn" localSheetId="1" hidden="1">{"Riqfin97",#N/A,FALSE,"Tran";"Riqfinpro",#N/A,FALSE,"Tran"}</definedName>
    <definedName name="nnnnnnnnnnnn" localSheetId="3" hidden="1">{"Riqfin97",#N/A,FALSE,"Tran";"Riqfinpro",#N/A,FALSE,"Tran"}</definedName>
    <definedName name="nnnnnnnnnnnn" localSheetId="7" hidden="1">{"Riqfin97",#N/A,FALSE,"Tran";"Riqfinpro",#N/A,FALSE,"Tran"}</definedName>
    <definedName name="nnnnnnnnnnnn" localSheetId="12" hidden="1">{"Riqfin97",#N/A,FALSE,"Tran";"Riqfinpro",#N/A,FALSE,"Tran"}</definedName>
    <definedName name="nnnnnnnnnnnn" hidden="1">{"Riqfin97",#N/A,FALSE,"Tran";"Riqfinpro",#N/A,FALSE,"Tran"}</definedName>
    <definedName name="no" hidden="1">'[69]Crédito SPNF (fiscal)'!#REF!</definedName>
    <definedName name="Noah" localSheetId="4">#REF!</definedName>
    <definedName name="Noah" localSheetId="5">#REF!</definedName>
    <definedName name="Noah" localSheetId="10">#REF!</definedName>
    <definedName name="Noah" localSheetId="8">#REF!</definedName>
    <definedName name="Noah" localSheetId="0">#REF!</definedName>
    <definedName name="Noah" localSheetId="1">#REF!</definedName>
    <definedName name="Noah" localSheetId="3">#REF!</definedName>
    <definedName name="Noah" localSheetId="7">#REF!</definedName>
    <definedName name="Noah">#REF!</definedName>
    <definedName name="noclas1" localSheetId="4">#REF!</definedName>
    <definedName name="noclas1" localSheetId="5">#REF!</definedName>
    <definedName name="noclas1" localSheetId="10">#REF!</definedName>
    <definedName name="noclas1" localSheetId="8">#REF!</definedName>
    <definedName name="noclas1" localSheetId="1">#REF!</definedName>
    <definedName name="noclas1" localSheetId="3">#REF!</definedName>
    <definedName name="noclas1" localSheetId="7">#REF!</definedName>
    <definedName name="noclas1">#REF!</definedName>
    <definedName name="noclas2" localSheetId="4">#REF!</definedName>
    <definedName name="noclas2" localSheetId="5">#REF!</definedName>
    <definedName name="noclas2" localSheetId="10">#REF!</definedName>
    <definedName name="noclas2" localSheetId="8">#REF!</definedName>
    <definedName name="noclas2" localSheetId="1">#REF!</definedName>
    <definedName name="noclas2" localSheetId="3">#REF!</definedName>
    <definedName name="noclas2" localSheetId="7">#REF!</definedName>
    <definedName name="noclas2">#REF!</definedName>
    <definedName name="NOCLUB" localSheetId="4">#REF!</definedName>
    <definedName name="NOCLUB" localSheetId="5">#REF!</definedName>
    <definedName name="NOCLUB" localSheetId="10">#REF!</definedName>
    <definedName name="NOCLUB" localSheetId="8">#REF!</definedName>
    <definedName name="NOCLUB" localSheetId="0">#REF!</definedName>
    <definedName name="NOCLUB" localSheetId="1">#REF!</definedName>
    <definedName name="NOCLUB">#REF!</definedName>
    <definedName name="NOK" localSheetId="4">#REF!</definedName>
    <definedName name="NOK" localSheetId="5">#REF!</definedName>
    <definedName name="NOK" localSheetId="10">#REF!</definedName>
    <definedName name="NOK" localSheetId="8">#REF!</definedName>
    <definedName name="NOK" localSheetId="0">#REF!</definedName>
    <definedName name="NOK" localSheetId="1">#REF!</definedName>
    <definedName name="NOK">#REF!</definedName>
    <definedName name="nombrenuevo">#N/A</definedName>
    <definedName name="NONLEAP" localSheetId="4">#REF!</definedName>
    <definedName name="NONLEAP" localSheetId="5">#REF!</definedName>
    <definedName name="NONLEAP" localSheetId="10">#REF!</definedName>
    <definedName name="NONLEAP" localSheetId="8">#REF!</definedName>
    <definedName name="NONLEAP" localSheetId="0">#REF!</definedName>
    <definedName name="NONLEAP" localSheetId="1">#REF!</definedName>
    <definedName name="NONLEAP" localSheetId="3">#REF!</definedName>
    <definedName name="NONLEAP" localSheetId="7">#REF!</definedName>
    <definedName name="NONLEAP">#REF!</definedName>
    <definedName name="NONOECD1">[65]nonopec!$D$29:$AD$70</definedName>
    <definedName name="NONOECD2">[65]nonopec!$D$71:$AD$135</definedName>
    <definedName name="NONOPEC">[65]nonopec!$D$136:$AD$155</definedName>
    <definedName name="NOPEC1">[78]MONTHLY!$BP$19:$CA$19</definedName>
    <definedName name="NOPEC2">[78]MONTHLY!$CB$19:$CM$19</definedName>
    <definedName name="NORM1">[78]MONTHLY!$A$5:$O$117</definedName>
    <definedName name="NORM2">[78]MONTHLY!$A$422:$Z$491</definedName>
    <definedName name="NORM3">[78]MONTHLY!$A$334:$Z$380</definedName>
    <definedName name="Norway_wt">'[66]OECD wgt'!$B$28</definedName>
    <definedName name="NOTA_EXPLICATIV" localSheetId="4">#REF!</definedName>
    <definedName name="NOTA_EXPLICATIV" localSheetId="5">#REF!</definedName>
    <definedName name="NOTA_EXPLICATIV" localSheetId="10">#REF!</definedName>
    <definedName name="NOTA_EXPLICATIV" localSheetId="8">#REF!</definedName>
    <definedName name="NOTA_EXPLICATIV" localSheetId="0">#REF!</definedName>
    <definedName name="NOTA_EXPLICATIV" localSheetId="1">#REF!</definedName>
    <definedName name="NOTA_EXPLICATIV" localSheetId="3">#REF!</definedName>
    <definedName name="NOTA_EXPLICATIV" localSheetId="7">#REF!</definedName>
    <definedName name="NOTA_EXPLICATIV">#REF!</definedName>
    <definedName name="Notes" localSheetId="8">[128]UPLOAD!#REF!</definedName>
    <definedName name="Notes" localSheetId="0">#REF!</definedName>
    <definedName name="Notes" localSheetId="1">#REF!</definedName>
    <definedName name="Notes" localSheetId="3">[128]UPLOAD!#REF!</definedName>
    <definedName name="Notes" localSheetId="7">[128]UPLOAD!#REF!</definedName>
    <definedName name="Notes">[128]UPLOAD!#REF!</definedName>
    <definedName name="NOTITLES" localSheetId="4">#REF!</definedName>
    <definedName name="NOTITLES" localSheetId="5">#REF!</definedName>
    <definedName name="NOTITLES" localSheetId="10">#REF!</definedName>
    <definedName name="NOTITLES" localSheetId="8">#REF!</definedName>
    <definedName name="NOTITLES" localSheetId="0">#REF!</definedName>
    <definedName name="NOTITLES" localSheetId="1">#REF!</definedName>
    <definedName name="NOTITLES" localSheetId="3">#REF!</definedName>
    <definedName name="NOTITLES" localSheetId="7">#REF!</definedName>
    <definedName name="NOTITLES">#REF!</definedName>
    <definedName name="NOV._89" localSheetId="4">#REF!</definedName>
    <definedName name="NOV._89" localSheetId="5">#REF!</definedName>
    <definedName name="NOV._89" localSheetId="10">#REF!</definedName>
    <definedName name="NOV._89" localSheetId="8">#REF!</definedName>
    <definedName name="NOV._89" localSheetId="1">#REF!</definedName>
    <definedName name="NOV._89" localSheetId="3">#REF!</definedName>
    <definedName name="NOV._89" localSheetId="7">#REF!</definedName>
    <definedName name="NOV._89">#REF!</definedName>
    <definedName name="NSUMMARY">[65]nonopec!$D$157:$AD$204</definedName>
    <definedName name="NTDD_R" localSheetId="4">[56]Q1!#REF!</definedName>
    <definedName name="NTDD_R" localSheetId="5">[56]Q1!#REF!</definedName>
    <definedName name="NTDD_R" localSheetId="10">[56]Q1!#REF!</definedName>
    <definedName name="NTDD_R" localSheetId="8">[56]Q1!#REF!</definedName>
    <definedName name="NTDD_R" localSheetId="0">[56]Q1!#REF!</definedName>
    <definedName name="NTDD_R" localSheetId="1">[56]Q1!#REF!</definedName>
    <definedName name="NTDD_R" localSheetId="3">[56]Q1!#REF!</definedName>
    <definedName name="NTDD_R" localSheetId="7">[56]Q1!#REF!</definedName>
    <definedName name="NTDD_R">[56]Q1!#REF!</definedName>
    <definedName name="NTDD_RG" localSheetId="5">[72]!NTDD_RG</definedName>
    <definedName name="NTDD_RG" localSheetId="9">[72]!NTDD_RG</definedName>
    <definedName name="NTDD_RG" localSheetId="0">#REF!</definedName>
    <definedName name="NTDD_RG" localSheetId="1">#REF!</definedName>
    <definedName name="NTDD_RG" localSheetId="12">[72]!NTDD_RG</definedName>
    <definedName name="NTDD_RG">[72]!NTDD_RG</definedName>
    <definedName name="NX">#N/A</definedName>
    <definedName name="NX_R">#N/A</definedName>
    <definedName name="NXG" localSheetId="4">#REF!</definedName>
    <definedName name="NXG" localSheetId="5">#REF!</definedName>
    <definedName name="NXG" localSheetId="10">#REF!</definedName>
    <definedName name="NXG" localSheetId="8">#REF!</definedName>
    <definedName name="NXG" localSheetId="0">#REF!</definedName>
    <definedName name="NXG" localSheetId="1">#REF!</definedName>
    <definedName name="NXG" localSheetId="3">#REF!</definedName>
    <definedName name="NXG" localSheetId="7">#REF!</definedName>
    <definedName name="NXG">#REF!</definedName>
    <definedName name="NXG_R" localSheetId="4">#REF!</definedName>
    <definedName name="NXG_R" localSheetId="5">#REF!</definedName>
    <definedName name="NXG_R" localSheetId="10">#REF!</definedName>
    <definedName name="NXG_R" localSheetId="8">#REF!</definedName>
    <definedName name="NXG_R" localSheetId="1">#REF!</definedName>
    <definedName name="NXG_R" localSheetId="3">#REF!</definedName>
    <definedName name="NXG_R" localSheetId="7">#REF!</definedName>
    <definedName name="NXG_R">#REF!</definedName>
    <definedName name="NXG_RG">#N/A</definedName>
    <definedName name="NXS" localSheetId="4">[56]Q2!#REF!</definedName>
    <definedName name="NXS" localSheetId="5">[56]Q2!#REF!</definedName>
    <definedName name="NXS" localSheetId="10">[56]Q2!#REF!</definedName>
    <definedName name="NXS" localSheetId="8">[56]Q2!#REF!</definedName>
    <definedName name="NXS" localSheetId="0">[56]Q2!#REF!</definedName>
    <definedName name="NXS" localSheetId="1">[56]Q2!#REF!</definedName>
    <definedName name="NXS" localSheetId="3">[56]Q2!#REF!</definedName>
    <definedName name="NXS" localSheetId="7">[56]Q2!#REF!</definedName>
    <definedName name="NXS">[56]Q2!#REF!</definedName>
    <definedName name="NXS_R" localSheetId="4">[56]Q1!#REF!</definedName>
    <definedName name="NXS_R" localSheetId="5">[56]Q1!#REF!</definedName>
    <definedName name="NXS_R" localSheetId="10">[56]Q1!#REF!</definedName>
    <definedName name="NXS_R" localSheetId="8">[56]Q1!#REF!</definedName>
    <definedName name="NXS_R" localSheetId="0">[56]Q1!#REF!</definedName>
    <definedName name="NXS_R" localSheetId="1">[56]Q1!#REF!</definedName>
    <definedName name="NXS_R" localSheetId="3">[56]Q1!#REF!</definedName>
    <definedName name="NXS_R" localSheetId="7">[56]Q1!#REF!</definedName>
    <definedName name="NXS_R">[56]Q1!#REF!</definedName>
    <definedName name="NYEAR2021" localSheetId="4">[89]Nickel!$B$583:$J$583</definedName>
    <definedName name="NYEAR2021" localSheetId="5">[89]Nickel!$B$583:$J$583</definedName>
    <definedName name="NYEAR2021" localSheetId="10">[89]Nickel!$B$583:$J$583</definedName>
    <definedName name="NYEAR2021" localSheetId="8">[89]Nickel!$B$583:$J$583</definedName>
    <definedName name="NYEAR2021" localSheetId="0">[89]Nickel!$B$583:$J$583</definedName>
    <definedName name="NYEAR2021" localSheetId="1">[89]Nickel!$B$583:$J$583</definedName>
    <definedName name="NYEAR2021">[89]Nickel!$B$583:$J$583</definedName>
    <definedName name="NYEAR2022" localSheetId="4">[89]Nickel!$K$583:$V$583</definedName>
    <definedName name="NYEAR2022" localSheetId="5">[89]Nickel!$K$583:$V$583</definedName>
    <definedName name="NYEAR2022" localSheetId="10">[89]Nickel!$K$583:$V$583</definedName>
    <definedName name="NYEAR2022" localSheetId="8">[89]Nickel!$K$583:$V$583</definedName>
    <definedName name="NYEAR2022" localSheetId="0">[89]Nickel!$K$583:$V$583</definedName>
    <definedName name="NYEAR2022" localSheetId="1">[89]Nickel!$K$583:$V$583</definedName>
    <definedName name="NYEAR2022">[89]Nickel!$K$583:$V$583</definedName>
    <definedName name="NYEAR2023" localSheetId="4">[89]Nickel!$W$583:$AH$583</definedName>
    <definedName name="NYEAR2023" localSheetId="5">[89]Nickel!$W$583:$AH$583</definedName>
    <definedName name="NYEAR2023" localSheetId="10">[89]Nickel!$W$583:$AH$583</definedName>
    <definedName name="NYEAR2023" localSheetId="8">[89]Nickel!$W$583:$AH$583</definedName>
    <definedName name="NYEAR2023" localSheetId="0">[89]Nickel!$W$583:$AH$583</definedName>
    <definedName name="NYEAR2023" localSheetId="1">[89]Nickel!$W$583:$AH$583</definedName>
    <definedName name="NYEAR2023">[89]Nickel!$W$583:$AH$583</definedName>
    <definedName name="NYEAR2024" localSheetId="4">[89]Nickel!$AI$583:$AT$583</definedName>
    <definedName name="NYEAR2024" localSheetId="5">[89]Nickel!$AI$583:$AT$583</definedName>
    <definedName name="NYEAR2024" localSheetId="10">[89]Nickel!$AI$583:$AT$583</definedName>
    <definedName name="NYEAR2024" localSheetId="8">[89]Nickel!$AI$583:$AT$583</definedName>
    <definedName name="NYEAR2024" localSheetId="0">[89]Nickel!$AI$583:$AT$583</definedName>
    <definedName name="NYEAR2024" localSheetId="1">[89]Nickel!$AI$583:$AT$583</definedName>
    <definedName name="NYEAR2024">[89]Nickel!$AI$583:$AT$583</definedName>
    <definedName name="NYEAR2025" localSheetId="4">[89]Nickel!$AU$583:$BF$583</definedName>
    <definedName name="NYEAR2025" localSheetId="5">[89]Nickel!$AU$583:$BF$583</definedName>
    <definedName name="NYEAR2025" localSheetId="10">[89]Nickel!$AU$583:$BF$583</definedName>
    <definedName name="NYEAR2025" localSheetId="8">[89]Nickel!$AU$583:$BF$583</definedName>
    <definedName name="NYEAR2025" localSheetId="0">[89]Nickel!$AU$583:$BF$583</definedName>
    <definedName name="NYEAR2025" localSheetId="1">[89]Nickel!$AU$583:$BF$583</definedName>
    <definedName name="NYEAR2025">[89]Nickel!$AU$583:$BF$583</definedName>
    <definedName name="NZ_wt">'[66]OECD wgt'!$B$27</definedName>
    <definedName name="O">#N/A</definedName>
    <definedName name="OBRAS_DE_INFRAESTRUCTURA__LEY_N__23966_ART._19">[4]C!$B$23:$N$23</definedName>
    <definedName name="OBRAS_DE_INFRAESTRUCTURA_BASICA_SOCIAL_Y_NECESIDADES_BASICAS_INSATISFECHAS__LEY_N__23621">[4]C!$B$17:$N$17</definedName>
    <definedName name="OCT._89" localSheetId="4">#REF!</definedName>
    <definedName name="OCT._89" localSheetId="5">#REF!</definedName>
    <definedName name="OCT._89" localSheetId="10">#REF!</definedName>
    <definedName name="OCT._89" localSheetId="8">#REF!</definedName>
    <definedName name="OCT._89" localSheetId="0">#REF!</definedName>
    <definedName name="OCT._89" localSheetId="1">#REF!</definedName>
    <definedName name="OCT._89" localSheetId="3">#REF!</definedName>
    <definedName name="OCT._89" localSheetId="7">#REF!</definedName>
    <definedName name="OCT._89">#REF!</definedName>
    <definedName name="OCTUBRE">#N/A</definedName>
    <definedName name="OECD">[65]nonopec!$D$1:$AD$28</definedName>
    <definedName name="OECD_Table" localSheetId="4">#REF!</definedName>
    <definedName name="OECD_Table" localSheetId="5">#REF!</definedName>
    <definedName name="OECD_Table" localSheetId="10">#REF!</definedName>
    <definedName name="OECD_Table" localSheetId="8">#REF!</definedName>
    <definedName name="OECD_Table" localSheetId="0">#REF!</definedName>
    <definedName name="OECD_Table" localSheetId="1">#REF!</definedName>
    <definedName name="OECD_Table" localSheetId="3">#REF!</definedName>
    <definedName name="OECD_Table" localSheetId="7">#REF!</definedName>
    <definedName name="OECD_Table">#REF!</definedName>
    <definedName name="oipio" localSheetId="4" hidden="1">#REF!</definedName>
    <definedName name="oipio" localSheetId="5" hidden="1">#REF!</definedName>
    <definedName name="oipio" localSheetId="10" hidden="1">#REF!</definedName>
    <definedName name="oipio" localSheetId="8" hidden="1">#REF!</definedName>
    <definedName name="oipio" localSheetId="0" hidden="1">#REF!</definedName>
    <definedName name="oipio" localSheetId="1" hidden="1">#REF!</definedName>
    <definedName name="oipio" localSheetId="3" hidden="1">#REF!</definedName>
    <definedName name="oipio" localSheetId="7" hidden="1">#REF!</definedName>
    <definedName name="oipio" hidden="1">#REF!</definedName>
    <definedName name="oiulfdgdgh" localSheetId="8" hidden="1">'[90]Fax a enviar'!#REF!</definedName>
    <definedName name="oiulfdgdgh" localSheetId="0" hidden="1">#REF!</definedName>
    <definedName name="oiulfdgdgh" localSheetId="1" hidden="1">#REF!</definedName>
    <definedName name="oiulfdgdgh" localSheetId="3" hidden="1">'[90]Fax a enviar'!#REF!</definedName>
    <definedName name="oiulfdgdgh" localSheetId="7" hidden="1">'[90]Fax a enviar'!#REF!</definedName>
    <definedName name="oiulfdgdgh" hidden="1">'[90]Fax a enviar'!#REF!</definedName>
    <definedName name="OK" localSheetId="4">#REF!</definedName>
    <definedName name="OK" localSheetId="5">#REF!</definedName>
    <definedName name="OK" localSheetId="10">#REF!</definedName>
    <definedName name="OK" localSheetId="8">#REF!</definedName>
    <definedName name="OK" localSheetId="0">#REF!</definedName>
    <definedName name="OK" localSheetId="1">#REF!</definedName>
    <definedName name="OK" localSheetId="3">#REF!</definedName>
    <definedName name="OK" localSheetId="7">#REF!</definedName>
    <definedName name="OK">#REF!</definedName>
    <definedName name="OnShow" localSheetId="5">'[129]SPNF Acuerdo Incl. Int.'!OnShow</definedName>
    <definedName name="OnShow" localSheetId="9">'[129]SPNF Acuerdo Incl. Int.'!OnShow</definedName>
    <definedName name="OnShow" localSheetId="0">#REF!</definedName>
    <definedName name="OnShow" localSheetId="1">#REF!</definedName>
    <definedName name="OnShow" localSheetId="12">'[129]SPNF Acuerdo Incl. Int.'!OnShow</definedName>
    <definedName name="OnShow">'[129]SPNF Acuerdo Incl. Int.'!OnShow</definedName>
    <definedName name="onshow1">#N/A</definedName>
    <definedName name="onshow2">#N/A</definedName>
    <definedName name="oo" localSheetId="13" hidden="1">{"Riqfin97",#N/A,FALSE,"Tran";"Riqfinpro",#N/A,FALSE,"Tran"}</definedName>
    <definedName name="oo" localSheetId="14" hidden="1">{"Riqfin97",#N/A,FALSE,"Tran";"Riqfinpro",#N/A,FALSE,"Tran"}</definedName>
    <definedName name="oo" localSheetId="15" hidden="1">{"Riqfin97",#N/A,FALSE,"Tran";"Riqfinpro",#N/A,FALSE,"Tran"}</definedName>
    <definedName name="oo" localSheetId="16" hidden="1">{"Riqfin97",#N/A,FALSE,"Tran";"Riqfinpro",#N/A,FALSE,"Tran"}</definedName>
    <definedName name="oo" localSheetId="2" hidden="1">{"Riqfin97",#N/A,FALSE,"Tran";"Riqfinpro",#N/A,FALSE,"Tran"}</definedName>
    <definedName name="oo" localSheetId="4" hidden="1">{"Riqfin97",#N/A,FALSE,"Tran";"Riqfinpro",#N/A,FALSE,"Tran"}</definedName>
    <definedName name="oo" localSheetId="5" hidden="1">{"Riqfin97",#N/A,FALSE,"Tran";"Riqfinpro",#N/A,FALSE,"Tran"}</definedName>
    <definedName name="oo" localSheetId="9" hidden="1">{"Riqfin97",#N/A,FALSE,"Tran";"Riqfinpro",#N/A,FALSE,"Tran"}</definedName>
    <definedName name="oo" localSheetId="10" hidden="1">{"Riqfin97",#N/A,FALSE,"Tran";"Riqfinpro",#N/A,FALSE,"Tran"}</definedName>
    <definedName name="oo" localSheetId="8" hidden="1">{"Riqfin97",#N/A,FALSE,"Tran";"Riqfinpro",#N/A,FALSE,"Tran"}</definedName>
    <definedName name="oo" localSheetId="0" hidden="1">{"Riqfin97",#N/A,FALSE,"Tran";"Riqfinpro",#N/A,FALSE,"Tran"}</definedName>
    <definedName name="oo" localSheetId="1" hidden="1">{"Riqfin97",#N/A,FALSE,"Tran";"Riqfinpro",#N/A,FALSE,"Tran"}</definedName>
    <definedName name="oo" localSheetId="3" hidden="1">{"Riqfin97",#N/A,FALSE,"Tran";"Riqfinpro",#N/A,FALSE,"Tran"}</definedName>
    <definedName name="oo" localSheetId="7" hidden="1">{"Riqfin97",#N/A,FALSE,"Tran";"Riqfinpro",#N/A,FALSE,"Tran"}</definedName>
    <definedName name="oo" localSheetId="12" hidden="1">{"Riqfin97",#N/A,FALSE,"Tran";"Riqfinpro",#N/A,FALSE,"Tran"}</definedName>
    <definedName name="oo" hidden="1">{"Riqfin97",#N/A,FALSE,"Tran";"Riqfinpro",#N/A,FALSE,"Tran"}</definedName>
    <definedName name="OOA" localSheetId="4">#REF!</definedName>
    <definedName name="OOA" localSheetId="5">#REF!</definedName>
    <definedName name="OOA" localSheetId="10">#REF!</definedName>
    <definedName name="OOA" localSheetId="8">#REF!</definedName>
    <definedName name="OOA" localSheetId="0">#REF!</definedName>
    <definedName name="OOA" localSheetId="1">#REF!</definedName>
    <definedName name="OOA" localSheetId="3">#REF!</definedName>
    <definedName name="OOA" localSheetId="7">#REF!</definedName>
    <definedName name="OOA">#REF!</definedName>
    <definedName name="ooo" localSheetId="13" hidden="1">{"Tab1",#N/A,FALSE,"P";"Tab2",#N/A,FALSE,"P"}</definedName>
    <definedName name="ooo" localSheetId="14" hidden="1">{"Tab1",#N/A,FALSE,"P";"Tab2",#N/A,FALSE,"P"}</definedName>
    <definedName name="ooo" localSheetId="15" hidden="1">{"Tab1",#N/A,FALSE,"P";"Tab2",#N/A,FALSE,"P"}</definedName>
    <definedName name="ooo" localSheetId="16" hidden="1">{"Tab1",#N/A,FALSE,"P";"Tab2",#N/A,FALSE,"P"}</definedName>
    <definedName name="ooo" localSheetId="2" hidden="1">{"Tab1",#N/A,FALSE,"P";"Tab2",#N/A,FALSE,"P"}</definedName>
    <definedName name="ooo" localSheetId="4" hidden="1">{"Tab1",#N/A,FALSE,"P";"Tab2",#N/A,FALSE,"P"}</definedName>
    <definedName name="ooo" localSheetId="5" hidden="1">{"Tab1",#N/A,FALSE,"P";"Tab2",#N/A,FALSE,"P"}</definedName>
    <definedName name="ooo" localSheetId="9" hidden="1">{"Tab1",#N/A,FALSE,"P";"Tab2",#N/A,FALSE,"P"}</definedName>
    <definedName name="ooo" localSheetId="10" hidden="1">{"Tab1",#N/A,FALSE,"P";"Tab2",#N/A,FALSE,"P"}</definedName>
    <definedName name="ooo" localSheetId="8" hidden="1">{"Tab1",#N/A,FALSE,"P";"Tab2",#N/A,FALSE,"P"}</definedName>
    <definedName name="ooo" localSheetId="0" hidden="1">{"Tab1",#N/A,FALSE,"P";"Tab2",#N/A,FALSE,"P"}</definedName>
    <definedName name="ooo" localSheetId="1" hidden="1">{"Tab1",#N/A,FALSE,"P";"Tab2",#N/A,FALSE,"P"}</definedName>
    <definedName name="ooo" localSheetId="3" hidden="1">{"Tab1",#N/A,FALSE,"P";"Tab2",#N/A,FALSE,"P"}</definedName>
    <definedName name="ooo" localSheetId="7" hidden="1">{"Tab1",#N/A,FALSE,"P";"Tab2",#N/A,FALSE,"P"}</definedName>
    <definedName name="ooo" localSheetId="12" hidden="1">{"Tab1",#N/A,FALSE,"P";"Tab2",#N/A,FALSE,"P"}</definedName>
    <definedName name="ooo" hidden="1">{"Tab1",#N/A,FALSE,"P";"Tab2",#N/A,FALSE,"P"}</definedName>
    <definedName name="OOOKOKOKO" localSheetId="4">#REF!</definedName>
    <definedName name="OOOKOKOKO" localSheetId="5">#REF!</definedName>
    <definedName name="OOOKOKOKO" localSheetId="10">#REF!</definedName>
    <definedName name="OOOKOKOKO" localSheetId="8">#REF!</definedName>
    <definedName name="OOOKOKOKO" localSheetId="0">#REF!</definedName>
    <definedName name="OOOKOKOKO" localSheetId="1">#REF!</definedName>
    <definedName name="OOOKOKOKO" localSheetId="3">#REF!</definedName>
    <definedName name="OOOKOKOKO" localSheetId="7">#REF!</definedName>
    <definedName name="OOOKOKOKO">#REF!</definedName>
    <definedName name="oooo" localSheetId="13" hidden="1">{"Tab1",#N/A,FALSE,"P";"Tab2",#N/A,FALSE,"P"}</definedName>
    <definedName name="oooo" localSheetId="14" hidden="1">{"Tab1",#N/A,FALSE,"P";"Tab2",#N/A,FALSE,"P"}</definedName>
    <definedName name="oooo" localSheetId="15" hidden="1">{"Tab1",#N/A,FALSE,"P";"Tab2",#N/A,FALSE,"P"}</definedName>
    <definedName name="oooo" localSheetId="16" hidden="1">{"Tab1",#N/A,FALSE,"P";"Tab2",#N/A,FALSE,"P"}</definedName>
    <definedName name="oooo" localSheetId="2" hidden="1">{"Tab1",#N/A,FALSE,"P";"Tab2",#N/A,FALSE,"P"}</definedName>
    <definedName name="oooo" localSheetId="4" hidden="1">{"Tab1",#N/A,FALSE,"P";"Tab2",#N/A,FALSE,"P"}</definedName>
    <definedName name="oooo" localSheetId="5" hidden="1">{"Tab1",#N/A,FALSE,"P";"Tab2",#N/A,FALSE,"P"}</definedName>
    <definedName name="oooo" localSheetId="9" hidden="1">{"Tab1",#N/A,FALSE,"P";"Tab2",#N/A,FALSE,"P"}</definedName>
    <definedName name="oooo" localSheetId="10" hidden="1">{"Tab1",#N/A,FALSE,"P";"Tab2",#N/A,FALSE,"P"}</definedName>
    <definedName name="oooo" localSheetId="8" hidden="1">{"Tab1",#N/A,FALSE,"P";"Tab2",#N/A,FALSE,"P"}</definedName>
    <definedName name="oooo" localSheetId="0" hidden="1">{"Tab1",#N/A,FALSE,"P";"Tab2",#N/A,FALSE,"P"}</definedName>
    <definedName name="oooo" localSheetId="1" hidden="1">{"Tab1",#N/A,FALSE,"P";"Tab2",#N/A,FALSE,"P"}</definedName>
    <definedName name="oooo" localSheetId="3" hidden="1">{"Tab1",#N/A,FALSE,"P";"Tab2",#N/A,FALSE,"P"}</definedName>
    <definedName name="oooo" localSheetId="7" hidden="1">{"Tab1",#N/A,FALSE,"P";"Tab2",#N/A,FALSE,"P"}</definedName>
    <definedName name="oooo" localSheetId="12" hidden="1">{"Tab1",#N/A,FALSE,"P";"Tab2",#N/A,FALSE,"P"}</definedName>
    <definedName name="oooo" hidden="1">{"Tab1",#N/A,FALSE,"P";"Tab2",#N/A,FALSE,"P"}</definedName>
    <definedName name="ooooooooo" localSheetId="4" hidden="1">#REF!</definedName>
    <definedName name="ooooooooo" localSheetId="5" hidden="1">#REF!</definedName>
    <definedName name="ooooooooo" localSheetId="10" hidden="1">#REF!</definedName>
    <definedName name="ooooooooo" localSheetId="8" hidden="1">#REF!</definedName>
    <definedName name="ooooooooo" localSheetId="0" hidden="1">#REF!</definedName>
    <definedName name="ooooooooo" localSheetId="1" hidden="1">#REF!</definedName>
    <definedName name="ooooooooo" localSheetId="3" hidden="1">#REF!</definedName>
    <definedName name="ooooooooo" localSheetId="7" hidden="1">#REF!</definedName>
    <definedName name="ooooooooo" hidden="1">#REF!</definedName>
    <definedName name="OPEC">[65]nonopec!$D$204:$AD$251</definedName>
    <definedName name="OPEC1">[78]MONTHLY!$BP$12:$CA$12</definedName>
    <definedName name="OPEC2">[78]MONTHLY!$CB$12:$CM$12</definedName>
    <definedName name="OPOPOPOPO" localSheetId="4">#REF!</definedName>
    <definedName name="OPOPOPOPO" localSheetId="5">#REF!</definedName>
    <definedName name="OPOPOPOPO" localSheetId="10">#REF!</definedName>
    <definedName name="OPOPOPOPO" localSheetId="8">#REF!</definedName>
    <definedName name="OPOPOPOPO" localSheetId="0">#REF!</definedName>
    <definedName name="OPOPOPOPO" localSheetId="1">#REF!</definedName>
    <definedName name="OPOPOPOPO" localSheetId="3">#REF!</definedName>
    <definedName name="OPOPOPOPO" localSheetId="7">#REF!</definedName>
    <definedName name="OPOPOPOPO">#REF!</definedName>
    <definedName name="opu" localSheetId="13" hidden="1">{"Riqfin97",#N/A,FALSE,"Tran";"Riqfinpro",#N/A,FALSE,"Tran"}</definedName>
    <definedName name="opu" localSheetId="14" hidden="1">{"Riqfin97",#N/A,FALSE,"Tran";"Riqfinpro",#N/A,FALSE,"Tran"}</definedName>
    <definedName name="opu" localSheetId="15" hidden="1">{"Riqfin97",#N/A,FALSE,"Tran";"Riqfinpro",#N/A,FALSE,"Tran"}</definedName>
    <definedName name="opu" localSheetId="16" hidden="1">{"Riqfin97",#N/A,FALSE,"Tran";"Riqfinpro",#N/A,FALSE,"Tran"}</definedName>
    <definedName name="opu" localSheetId="2" hidden="1">{"Riqfin97",#N/A,FALSE,"Tran";"Riqfinpro",#N/A,FALSE,"Tran"}</definedName>
    <definedName name="opu" localSheetId="4" hidden="1">{"Riqfin97",#N/A,FALSE,"Tran";"Riqfinpro",#N/A,FALSE,"Tran"}</definedName>
    <definedName name="opu" localSheetId="5" hidden="1">{"Riqfin97",#N/A,FALSE,"Tran";"Riqfinpro",#N/A,FALSE,"Tran"}</definedName>
    <definedName name="opu" localSheetId="9" hidden="1">{"Riqfin97",#N/A,FALSE,"Tran";"Riqfinpro",#N/A,FALSE,"Tran"}</definedName>
    <definedName name="opu" localSheetId="10" hidden="1">{"Riqfin97",#N/A,FALSE,"Tran";"Riqfinpro",#N/A,FALSE,"Tran"}</definedName>
    <definedName name="opu" localSheetId="8" hidden="1">{"Riqfin97",#N/A,FALSE,"Tran";"Riqfinpro",#N/A,FALSE,"Tran"}</definedName>
    <definedName name="opu" localSheetId="0" hidden="1">{"Riqfin97",#N/A,FALSE,"Tran";"Riqfinpro",#N/A,FALSE,"Tran"}</definedName>
    <definedName name="opu" localSheetId="1" hidden="1">{"Riqfin97",#N/A,FALSE,"Tran";"Riqfinpro",#N/A,FALSE,"Tran"}</definedName>
    <definedName name="opu" localSheetId="3" hidden="1">{"Riqfin97",#N/A,FALSE,"Tran";"Riqfinpro",#N/A,FALSE,"Tran"}</definedName>
    <definedName name="opu" localSheetId="7" hidden="1">{"Riqfin97",#N/A,FALSE,"Tran";"Riqfinpro",#N/A,FALSE,"Tran"}</definedName>
    <definedName name="opu" localSheetId="12" hidden="1">{"Riqfin97",#N/A,FALSE,"Tran";"Riqfinpro",#N/A,FALSE,"Tran"}</definedName>
    <definedName name="opu" hidden="1">{"Riqfin97",#N/A,FALSE,"Tran";"Riqfinpro",#N/A,FALSE,"Tran"}</definedName>
    <definedName name="ORGANISMOS_DE_VIALIDAD__LEY_N__23966_ART._19">[4]C!$B$24:$N$24</definedName>
    <definedName name="Otr_Inst_Banc_40G" localSheetId="4">#REF!</definedName>
    <definedName name="Otr_Inst_Banc_40G" localSheetId="5">#REF!</definedName>
    <definedName name="Otr_Inst_Banc_40G" localSheetId="10">#REF!</definedName>
    <definedName name="Otr_Inst_Banc_40G" localSheetId="8">#REF!</definedName>
    <definedName name="Otr_Inst_Banc_40G" localSheetId="0">#REF!</definedName>
    <definedName name="Otr_Inst_Banc_40G" localSheetId="1">#REF!</definedName>
    <definedName name="Otr_Inst_Banc_40G" localSheetId="3">#REF!</definedName>
    <definedName name="Otr_Inst_Banc_40G" localSheetId="7">#REF!</definedName>
    <definedName name="Otr_Inst_Banc_40G">#REF!</definedName>
    <definedName name="otra" localSheetId="4" hidden="1">#REF!</definedName>
    <definedName name="otra" localSheetId="5" hidden="1">#REF!</definedName>
    <definedName name="otra" localSheetId="10" hidden="1">#REF!</definedName>
    <definedName name="otra" localSheetId="8" hidden="1">#REF!</definedName>
    <definedName name="otra" localSheetId="0" hidden="1">#REF!</definedName>
    <definedName name="otra" localSheetId="1" hidden="1">#REF!</definedName>
    <definedName name="otra" localSheetId="3" hidden="1">#REF!</definedName>
    <definedName name="otra" localSheetId="7" hidden="1">#REF!</definedName>
    <definedName name="otra" hidden="1">#REF!</definedName>
    <definedName name="Otras_Residuales" localSheetId="4">#REF!</definedName>
    <definedName name="Otras_Residuales" localSheetId="5">#REF!</definedName>
    <definedName name="Otras_Residuales" localSheetId="10">#REF!</definedName>
    <definedName name="Otras_Residuales" localSheetId="8">#REF!</definedName>
    <definedName name="Otras_Residuales" localSheetId="1">#REF!</definedName>
    <definedName name="Otras_Residuales" localSheetId="3">#REF!</definedName>
    <definedName name="Otras_Residuales" localSheetId="7">#REF!</definedName>
    <definedName name="Otras_Residuales">#REF!</definedName>
    <definedName name="otras1" localSheetId="4">#REF!</definedName>
    <definedName name="otras1" localSheetId="5">#REF!</definedName>
    <definedName name="otras1" localSheetId="10">#REF!</definedName>
    <definedName name="otras1" localSheetId="8">#REF!</definedName>
    <definedName name="otras1" localSheetId="1">#REF!</definedName>
    <definedName name="otras1">#REF!</definedName>
    <definedName name="OTRAS96" localSheetId="4">#REF!</definedName>
    <definedName name="OTRAS96" localSheetId="5">#REF!</definedName>
    <definedName name="OTRAS96" localSheetId="10">#REF!</definedName>
    <definedName name="OTRAS96" localSheetId="8">#REF!</definedName>
    <definedName name="OTRAS96" localSheetId="1">#REF!</definedName>
    <definedName name="OTRAS96">#REF!</definedName>
    <definedName name="otro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s" localSheetId="4">#REF!</definedName>
    <definedName name="otros" localSheetId="5">#REF!</definedName>
    <definedName name="otros" localSheetId="10">#REF!</definedName>
    <definedName name="otros" localSheetId="8">#REF!</definedName>
    <definedName name="otros" localSheetId="0">#REF!</definedName>
    <definedName name="otros" localSheetId="1">#REF!</definedName>
    <definedName name="otros" localSheetId="3">#REF!</definedName>
    <definedName name="otros" localSheetId="7">#REF!</definedName>
    <definedName name="otros">#REF!</definedName>
    <definedName name="OTROS_ORGANISMOS" localSheetId="4">#REF!</definedName>
    <definedName name="OTROS_ORGANISMOS" localSheetId="5">#REF!</definedName>
    <definedName name="OTROS_ORGANISMOS" localSheetId="10">#REF!</definedName>
    <definedName name="OTROS_ORGANISMOS" localSheetId="8">#REF!</definedName>
    <definedName name="OTROS_ORGANISMOS" localSheetId="1">#REF!</definedName>
    <definedName name="OTROS_ORGANISMOS" localSheetId="3">#REF!</definedName>
    <definedName name="OTROS_ORGANISMOS" localSheetId="7">#REF!</definedName>
    <definedName name="OTROS_ORGANISMOS">#REF!</definedName>
    <definedName name="OTROS_ORGANISMOS_AUTONOMOS" localSheetId="4">#REF!</definedName>
    <definedName name="OTROS_ORGANISMOS_AUTONOMOS" localSheetId="5">#REF!</definedName>
    <definedName name="OTROS_ORGANISMOS_AUTONOMOS" localSheetId="10">#REF!</definedName>
    <definedName name="OTROS_ORGANISMOS_AUTONOMOS" localSheetId="8">#REF!</definedName>
    <definedName name="OTROS_ORGANISMOS_AUTONOMOS" localSheetId="1">#REF!</definedName>
    <definedName name="OTROS_ORGANISMOS_AUTONOMOS" localSheetId="3">#REF!</definedName>
    <definedName name="OTROS_ORGANISMOS_AUTONOMOS" localSheetId="7">#REF!</definedName>
    <definedName name="OTROS_ORGANISMOS_AUTONOMOS">#REF!</definedName>
    <definedName name="otros2000" localSheetId="4">#REF!</definedName>
    <definedName name="otros2000" localSheetId="5">#REF!</definedName>
    <definedName name="otros2000" localSheetId="10">#REF!</definedName>
    <definedName name="otros2000" localSheetId="8">#REF!</definedName>
    <definedName name="otros2000" localSheetId="1">#REF!</definedName>
    <definedName name="otros2000">#REF!</definedName>
    <definedName name="otros2001" localSheetId="4">#REF!</definedName>
    <definedName name="otros2001" localSheetId="5">#REF!</definedName>
    <definedName name="otros2001" localSheetId="10">#REF!</definedName>
    <definedName name="otros2001" localSheetId="8">#REF!</definedName>
    <definedName name="otros2001" localSheetId="1">#REF!</definedName>
    <definedName name="otros2001">#REF!</definedName>
    <definedName name="otros2002" localSheetId="4">#REF!</definedName>
    <definedName name="otros2002" localSheetId="5">#REF!</definedName>
    <definedName name="otros2002" localSheetId="10">#REF!</definedName>
    <definedName name="otros2002" localSheetId="8">#REF!</definedName>
    <definedName name="otros2002" localSheetId="1">#REF!</definedName>
    <definedName name="otros2002">#REF!</definedName>
    <definedName name="otros2003" localSheetId="4">#REF!</definedName>
    <definedName name="otros2003" localSheetId="5">#REF!</definedName>
    <definedName name="otros2003" localSheetId="10">#REF!</definedName>
    <definedName name="otros2003" localSheetId="8">#REF!</definedName>
    <definedName name="otros2003" localSheetId="1">#REF!</definedName>
    <definedName name="otros2003">#REF!</definedName>
    <definedName name="otros98" localSheetId="4">[22]Programa!#REF!</definedName>
    <definedName name="otros98" localSheetId="5">[22]Programa!#REF!</definedName>
    <definedName name="otros98" localSheetId="10">[22]Programa!#REF!</definedName>
    <definedName name="otros98" localSheetId="8">[22]Programa!#REF!</definedName>
    <definedName name="otros98" localSheetId="0">[22]Programa!#REF!</definedName>
    <definedName name="otros98" localSheetId="1">[22]Programa!#REF!</definedName>
    <definedName name="otros98">[22]Programa!#REF!</definedName>
    <definedName name="otros98j" localSheetId="4">[22]Programa!#REF!</definedName>
    <definedName name="otros98j" localSheetId="5">[22]Programa!#REF!</definedName>
    <definedName name="otros98j" localSheetId="10">[22]Programa!#REF!</definedName>
    <definedName name="otros98j" localSheetId="8">[22]Programa!#REF!</definedName>
    <definedName name="otros98j" localSheetId="0">[22]Programa!#REF!</definedName>
    <definedName name="otros98j" localSheetId="1">[22]Programa!#REF!</definedName>
    <definedName name="otros98j">[22]Programa!#REF!</definedName>
    <definedName name="otros98s" localSheetId="4">#REF!</definedName>
    <definedName name="otros98s" localSheetId="5">#REF!</definedName>
    <definedName name="otros98s" localSheetId="10">#REF!</definedName>
    <definedName name="otros98s" localSheetId="8">#REF!</definedName>
    <definedName name="otros98s" localSheetId="0">#REF!</definedName>
    <definedName name="otros98s" localSheetId="1">#REF!</definedName>
    <definedName name="otros98s" localSheetId="3">#REF!</definedName>
    <definedName name="otros98s" localSheetId="7">#REF!</definedName>
    <definedName name="otros98s">#REF!</definedName>
    <definedName name="otros99" localSheetId="4">#REF!</definedName>
    <definedName name="otros99" localSheetId="5">#REF!</definedName>
    <definedName name="otros99" localSheetId="10">#REF!</definedName>
    <definedName name="otros99" localSheetId="8">#REF!</definedName>
    <definedName name="otros99" localSheetId="1">#REF!</definedName>
    <definedName name="otros99" localSheetId="3">#REF!</definedName>
    <definedName name="otros99" localSheetId="7">#REF!</definedName>
    <definedName name="otros99">#REF!</definedName>
    <definedName name="out_red4" localSheetId="4">#REF!</definedName>
    <definedName name="out_red4" localSheetId="5">#REF!</definedName>
    <definedName name="out_red4" localSheetId="10">#REF!</definedName>
    <definedName name="out_red4" localSheetId="8">#REF!</definedName>
    <definedName name="out_red4" localSheetId="1">#REF!</definedName>
    <definedName name="out_red4" localSheetId="3">#REF!</definedName>
    <definedName name="out_red4" localSheetId="7">#REF!</definedName>
    <definedName name="out_red4">#REF!</definedName>
    <definedName name="out_sr3" localSheetId="4">#REF!</definedName>
    <definedName name="out_sr3" localSheetId="5">#REF!</definedName>
    <definedName name="out_sr3" localSheetId="10">#REF!</definedName>
    <definedName name="out_sr3" localSheetId="8">#REF!</definedName>
    <definedName name="out_sr3" localSheetId="1">#REF!</definedName>
    <definedName name="out_sr3">#REF!</definedName>
    <definedName name="OUTDS1" localSheetId="4">#REF!</definedName>
    <definedName name="OUTDS1" localSheetId="5">#REF!</definedName>
    <definedName name="OUTDS1" localSheetId="10">#REF!</definedName>
    <definedName name="OUTDS1" localSheetId="8">#REF!</definedName>
    <definedName name="OUTDS1" localSheetId="1">#REF!</definedName>
    <definedName name="OUTDS1">#REF!</definedName>
    <definedName name="OUTFISC" localSheetId="4">#REF!</definedName>
    <definedName name="OUTFISC" localSheetId="5">#REF!</definedName>
    <definedName name="OUTFISC" localSheetId="10">#REF!</definedName>
    <definedName name="OUTFISC" localSheetId="8">#REF!</definedName>
    <definedName name="OUTFISC" localSheetId="1">#REF!</definedName>
    <definedName name="OUTFISC">#REF!</definedName>
    <definedName name="OUTIMF" localSheetId="4">#REF!</definedName>
    <definedName name="OUTIMF" localSheetId="5">#REF!</definedName>
    <definedName name="OUTIMF" localSheetId="10">#REF!</definedName>
    <definedName name="OUTIMF" localSheetId="8">#REF!</definedName>
    <definedName name="OUTIMF" localSheetId="1">#REF!</definedName>
    <definedName name="OUTIMF">#REF!</definedName>
    <definedName name="OUTMN" localSheetId="4">#REF!</definedName>
    <definedName name="OUTMN" localSheetId="5">#REF!</definedName>
    <definedName name="OUTMN" localSheetId="10">#REF!</definedName>
    <definedName name="OUTMN" localSheetId="8">#REF!</definedName>
    <definedName name="OUTMN" localSheetId="1">#REF!</definedName>
    <definedName name="OUTMN">#REF!</definedName>
    <definedName name="p" localSheetId="13" hidden="1">{"Riqfin97",#N/A,FALSE,"Tran";"Riqfinpro",#N/A,FALSE,"Tran"}</definedName>
    <definedName name="p" localSheetId="14" hidden="1">{"Riqfin97",#N/A,FALSE,"Tran";"Riqfinpro",#N/A,FALSE,"Tran"}</definedName>
    <definedName name="p" localSheetId="15" hidden="1">{"Riqfin97",#N/A,FALSE,"Tran";"Riqfinpro",#N/A,FALSE,"Tran"}</definedName>
    <definedName name="p" localSheetId="16" hidden="1">{"Riqfin97",#N/A,FALSE,"Tran";"Riqfinpro",#N/A,FALSE,"Tran"}</definedName>
    <definedName name="p" localSheetId="2" hidden="1">{"Riqfin97",#N/A,FALSE,"Tran";"Riqfinpro",#N/A,FALSE,"Tran"}</definedName>
    <definedName name="p" localSheetId="4" hidden="1">{"Riqfin97",#N/A,FALSE,"Tran";"Riqfinpro",#N/A,FALSE,"Tran"}</definedName>
    <definedName name="p" localSheetId="5" hidden="1">{"Riqfin97",#N/A,FALSE,"Tran";"Riqfinpro",#N/A,FALSE,"Tran"}</definedName>
    <definedName name="p" localSheetId="9" hidden="1">{"Riqfin97",#N/A,FALSE,"Tran";"Riqfinpro",#N/A,FALSE,"Tran"}</definedName>
    <definedName name="p" localSheetId="10" hidden="1">{"Riqfin97",#N/A,FALSE,"Tran";"Riqfinpro",#N/A,FALSE,"Tran"}</definedName>
    <definedName name="p" localSheetId="8" hidden="1">{"Riqfin97",#N/A,FALSE,"Tran";"Riqfinpro",#N/A,FALSE,"Tran"}</definedName>
    <definedName name="p" localSheetId="0" hidden="1">{"Riqfin97",#N/A,FALSE,"Tran";"Riqfinpro",#N/A,FALSE,"Tran"}</definedName>
    <definedName name="p" localSheetId="1" hidden="1">{"Riqfin97",#N/A,FALSE,"Tran";"Riqfinpro",#N/A,FALSE,"Tran"}</definedName>
    <definedName name="p" localSheetId="3" hidden="1">{"Riqfin97",#N/A,FALSE,"Tran";"Riqfinpro",#N/A,FALSE,"Tran"}</definedName>
    <definedName name="p" localSheetId="7" hidden="1">{"Riqfin97",#N/A,FALSE,"Tran";"Riqfinpro",#N/A,FALSE,"Tran"}</definedName>
    <definedName name="p" localSheetId="12" hidden="1">{"Riqfin97",#N/A,FALSE,"Tran";"Riqfinpro",#N/A,FALSE,"Tran"}</definedName>
    <definedName name="p" hidden="1">{"Riqfin97",#N/A,FALSE,"Tran";"Riqfinpro",#N/A,FALSE,"Tran"}</definedName>
    <definedName name="P1_1" localSheetId="4">OFFSET(#REF!,0,0,COUNT(#REF!),1)</definedName>
    <definedName name="P1_1" localSheetId="5">OFFSET(#REF!,0,0,COUNT(#REF!),1)</definedName>
    <definedName name="P1_1" localSheetId="10">OFFSET(#REF!,0,0,COUNT(#REF!),1)</definedName>
    <definedName name="P1_1" localSheetId="8">OFFSET(#REF!,0,0,COUNT(#REF!),1)</definedName>
    <definedName name="P1_1" localSheetId="0">OFFSET(#REF!,0,0,COUNT(#REF!),1)</definedName>
    <definedName name="P1_1" localSheetId="1">OFFSET(#REF!,0,0,COUNT(#REF!),1)</definedName>
    <definedName name="P1_1" localSheetId="3">OFFSET(#REF!,0,0,COUNT(#REF!),1)</definedName>
    <definedName name="P1_1" localSheetId="7">OFFSET(#REF!,0,0,COUNT(#REF!),1)</definedName>
    <definedName name="P1_1">OFFSET(#REF!,0,0,COUNT(#REF!),1)</definedName>
    <definedName name="P1_2" localSheetId="4">OFFSET(#REF!,0,0,COUNT(#REF!),1)</definedName>
    <definedName name="P1_2" localSheetId="5">OFFSET(#REF!,0,0,COUNT(#REF!),1)</definedName>
    <definedName name="P1_2" localSheetId="10">OFFSET(#REF!,0,0,COUNT(#REF!),1)</definedName>
    <definedName name="P1_2" localSheetId="8">OFFSET(#REF!,0,0,COUNT(#REF!),1)</definedName>
    <definedName name="P1_2" localSheetId="1">OFFSET(#REF!,0,0,COUNT(#REF!),1)</definedName>
    <definedName name="P1_2">OFFSET(#REF!,0,0,COUNT(#REF!),1)</definedName>
    <definedName name="P1avg" localSheetId="4">OFFSET(#REF!,0,0,COUNT(#REF!),1)</definedName>
    <definedName name="P1avg" localSheetId="5">OFFSET(#REF!,0,0,COUNT(#REF!),1)</definedName>
    <definedName name="P1avg" localSheetId="10">OFFSET(#REF!,0,0,COUNT(#REF!),1)</definedName>
    <definedName name="P1avg" localSheetId="8">OFFSET(#REF!,0,0,COUNT(#REF!),1)</definedName>
    <definedName name="P1avg" localSheetId="1">OFFSET(#REF!,0,0,COUNT(#REF!),1)</definedName>
    <definedName name="P1avg">OFFSET(#REF!,0,0,COUNT(#REF!),1)</definedName>
    <definedName name="P1min" localSheetId="4">OFFSET(#REF!,0,0,COUNT(#REF!),1)</definedName>
    <definedName name="P1min" localSheetId="5">OFFSET(#REF!,0,0,COUNT(#REF!),1)</definedName>
    <definedName name="P1min" localSheetId="10">OFFSET(#REF!,0,0,COUNT(#REF!),1)</definedName>
    <definedName name="P1min" localSheetId="8">OFFSET(#REF!,0,0,COUNT(#REF!),1)</definedName>
    <definedName name="P1min" localSheetId="1">OFFSET(#REF!,0,0,COUNT(#REF!),1)</definedName>
    <definedName name="P1min">OFFSET(#REF!,0,0,COUNT(#REF!),1)</definedName>
    <definedName name="P1rng" localSheetId="4">OFFSET(#REF!,0,0,COUNT(#REF!),1)</definedName>
    <definedName name="P1rng" localSheetId="5">OFFSET(#REF!,0,0,COUNT(#REF!),1)</definedName>
    <definedName name="P1rng" localSheetId="10">OFFSET(#REF!,0,0,COUNT(#REF!),1)</definedName>
    <definedName name="P1rng" localSheetId="8">OFFSET(#REF!,0,0,COUNT(#REF!),1)</definedName>
    <definedName name="P1rng" localSheetId="1">OFFSET(#REF!,0,0,COUNT(#REF!),1)</definedName>
    <definedName name="P1rng">OFFSET(#REF!,0,0,COUNT(#REF!),1)</definedName>
    <definedName name="P2_1" localSheetId="4">OFFSET(#REF!,0,0,COUNT(#REF!),1)</definedName>
    <definedName name="P2_1" localSheetId="5">OFFSET(#REF!,0,0,COUNT(#REF!),1)</definedName>
    <definedName name="P2_1" localSheetId="10">OFFSET(#REF!,0,0,COUNT(#REF!),1)</definedName>
    <definedName name="P2_1" localSheetId="8">OFFSET(#REF!,0,0,COUNT(#REF!),1)</definedName>
    <definedName name="P2_1" localSheetId="1">OFFSET(#REF!,0,0,COUNT(#REF!),1)</definedName>
    <definedName name="P2_1">OFFSET(#REF!,0,0,COUNT(#REF!),1)</definedName>
    <definedName name="P2_2" localSheetId="4">OFFSET(#REF!,0,0,COUNT(#REF!),1)</definedName>
    <definedName name="P2_2" localSheetId="5">OFFSET(#REF!,0,0,COUNT(#REF!),1)</definedName>
    <definedName name="P2_2" localSheetId="10">OFFSET(#REF!,0,0,COUNT(#REF!),1)</definedName>
    <definedName name="P2_2" localSheetId="8">OFFSET(#REF!,0,0,COUNT(#REF!),1)</definedName>
    <definedName name="P2_2" localSheetId="1">OFFSET(#REF!,0,0,COUNT(#REF!),1)</definedName>
    <definedName name="P2_2">OFFSET(#REF!,0,0,COUNT(#REF!),1)</definedName>
    <definedName name="P2avg" localSheetId="4">OFFSET(#REF!,0,0,COUNT(#REF!),1)</definedName>
    <definedName name="P2avg" localSheetId="5">OFFSET(#REF!,0,0,COUNT(#REF!),1)</definedName>
    <definedName name="P2avg" localSheetId="10">OFFSET(#REF!,0,0,COUNT(#REF!),1)</definedName>
    <definedName name="P2avg" localSheetId="8">OFFSET(#REF!,0,0,COUNT(#REF!),1)</definedName>
    <definedName name="P2avg" localSheetId="1">OFFSET(#REF!,0,0,COUNT(#REF!),1)</definedName>
    <definedName name="P2avg">OFFSET(#REF!,0,0,COUNT(#REF!),1)</definedName>
    <definedName name="P2min" localSheetId="4">OFFSET(#REF!,0,0,COUNT(#REF!),1)</definedName>
    <definedName name="P2min" localSheetId="5">OFFSET(#REF!,0,0,COUNT(#REF!),1)</definedName>
    <definedName name="P2min" localSheetId="10">OFFSET(#REF!,0,0,COUNT(#REF!),1)</definedName>
    <definedName name="P2min" localSheetId="8">OFFSET(#REF!,0,0,COUNT(#REF!),1)</definedName>
    <definedName name="P2min" localSheetId="1">OFFSET(#REF!,0,0,COUNT(#REF!),1)</definedName>
    <definedName name="P2min">OFFSET(#REF!,0,0,COUNT(#REF!),1)</definedName>
    <definedName name="P2rng" localSheetId="4">OFFSET(#REF!,0,0,COUNT(#REF!),1)</definedName>
    <definedName name="P2rng" localSheetId="5">OFFSET(#REF!,0,0,COUNT(#REF!),1)</definedName>
    <definedName name="P2rng" localSheetId="10">OFFSET(#REF!,0,0,COUNT(#REF!),1)</definedName>
    <definedName name="P2rng" localSheetId="8">OFFSET(#REF!,0,0,COUNT(#REF!),1)</definedName>
    <definedName name="P2rng" localSheetId="1">OFFSET(#REF!,0,0,COUNT(#REF!),1)</definedName>
    <definedName name="P2rng">OFFSET(#REF!,0,0,COUNT(#REF!),1)</definedName>
    <definedName name="p2std" localSheetId="4">#REF!</definedName>
    <definedName name="p2std" localSheetId="5">#REF!</definedName>
    <definedName name="p2std" localSheetId="10">#REF!</definedName>
    <definedName name="p2std" localSheetId="8">#REF!</definedName>
    <definedName name="p2std" localSheetId="0">#REF!</definedName>
    <definedName name="p2std" localSheetId="1">#REF!</definedName>
    <definedName name="p2std" localSheetId="3">#REF!</definedName>
    <definedName name="p2std" localSheetId="7">#REF!</definedName>
    <definedName name="p2std">#REF!</definedName>
    <definedName name="P3_1" localSheetId="4">OFFSET(#REF!,0,0,COUNT(#REF!),1)</definedName>
    <definedName name="P3_1" localSheetId="5">OFFSET(#REF!,0,0,COUNT(#REF!),1)</definedName>
    <definedName name="P3_1" localSheetId="10">OFFSET(#REF!,0,0,COUNT(#REF!),1)</definedName>
    <definedName name="P3_1" localSheetId="8">OFFSET(#REF!,0,0,COUNT(#REF!),1)</definedName>
    <definedName name="P3_1" localSheetId="1">OFFSET(#REF!,0,0,COUNT(#REF!),1)</definedName>
    <definedName name="P3_1" localSheetId="3">OFFSET(#REF!,0,0,COUNT(#REF!),1)</definedName>
    <definedName name="P3_1" localSheetId="7">OFFSET(#REF!,0,0,COUNT(#REF!),1)</definedName>
    <definedName name="P3_1">OFFSET(#REF!,0,0,COUNT(#REF!),1)</definedName>
    <definedName name="P3_2" localSheetId="4">OFFSET(#REF!,0,0,COUNT(#REF!),1)</definedName>
    <definedName name="P3_2" localSheetId="5">OFFSET(#REF!,0,0,COUNT(#REF!),1)</definedName>
    <definedName name="P3_2" localSheetId="10">OFFSET(#REF!,0,0,COUNT(#REF!),1)</definedName>
    <definedName name="P3_2" localSheetId="8">OFFSET(#REF!,0,0,COUNT(#REF!),1)</definedName>
    <definedName name="P3_2" localSheetId="1">OFFSET(#REF!,0,0,COUNT(#REF!),1)</definedName>
    <definedName name="P3_2">OFFSET(#REF!,0,0,COUNT(#REF!),1)</definedName>
    <definedName name="P3avg" localSheetId="4">OFFSET(#REF!,0,0,COUNT(#REF!),1)</definedName>
    <definedName name="P3avg" localSheetId="5">OFFSET(#REF!,0,0,COUNT(#REF!),1)</definedName>
    <definedName name="P3avg" localSheetId="10">OFFSET(#REF!,0,0,COUNT(#REF!),1)</definedName>
    <definedName name="P3avg" localSheetId="8">OFFSET(#REF!,0,0,COUNT(#REF!),1)</definedName>
    <definedName name="P3avg" localSheetId="1">OFFSET(#REF!,0,0,COUNT(#REF!),1)</definedName>
    <definedName name="P3avg">OFFSET(#REF!,0,0,COUNT(#REF!),1)</definedName>
    <definedName name="P3min" localSheetId="4">OFFSET(#REF!,0,0,COUNT(#REF!),1)</definedName>
    <definedName name="P3min" localSheetId="5">OFFSET(#REF!,0,0,COUNT(#REF!),1)</definedName>
    <definedName name="P3min" localSheetId="10">OFFSET(#REF!,0,0,COUNT(#REF!),1)</definedName>
    <definedName name="P3min" localSheetId="8">OFFSET(#REF!,0,0,COUNT(#REF!),1)</definedName>
    <definedName name="P3min" localSheetId="1">OFFSET(#REF!,0,0,COUNT(#REF!),1)</definedName>
    <definedName name="P3min">OFFSET(#REF!,0,0,COUNT(#REF!),1)</definedName>
    <definedName name="P3rng" localSheetId="4">OFFSET(#REF!,0,0,COUNT(#REF!),1)</definedName>
    <definedName name="P3rng" localSheetId="5">OFFSET(#REF!,0,0,COUNT(#REF!),1)</definedName>
    <definedName name="P3rng" localSheetId="10">OFFSET(#REF!,0,0,COUNT(#REF!),1)</definedName>
    <definedName name="P3rng" localSheetId="8">OFFSET(#REF!,0,0,COUNT(#REF!),1)</definedName>
    <definedName name="P3rng" localSheetId="1">OFFSET(#REF!,0,0,COUNT(#REF!),1)</definedName>
    <definedName name="P3rng">OFFSET(#REF!,0,0,COUNT(#REF!),1)</definedName>
    <definedName name="P4_1" localSheetId="4">OFFSET(#REF!,0,0,COUNT(#REF!),1)</definedName>
    <definedName name="P4_1" localSheetId="5">OFFSET(#REF!,0,0,COUNT(#REF!),1)</definedName>
    <definedName name="P4_1" localSheetId="10">OFFSET(#REF!,0,0,COUNT(#REF!),1)</definedName>
    <definedName name="P4_1" localSheetId="8">OFFSET(#REF!,0,0,COUNT(#REF!),1)</definedName>
    <definedName name="P4_1" localSheetId="1">OFFSET(#REF!,0,0,COUNT(#REF!),1)</definedName>
    <definedName name="P4_1">OFFSET(#REF!,0,0,COUNT(#REF!),1)</definedName>
    <definedName name="P4_2" localSheetId="4">OFFSET(#REF!,0,0,COUNT(#REF!),1)</definedName>
    <definedName name="P4_2" localSheetId="5">OFFSET(#REF!,0,0,COUNT(#REF!),1)</definedName>
    <definedName name="P4_2" localSheetId="10">OFFSET(#REF!,0,0,COUNT(#REF!),1)</definedName>
    <definedName name="P4_2" localSheetId="8">OFFSET(#REF!,0,0,COUNT(#REF!),1)</definedName>
    <definedName name="P4_2" localSheetId="1">OFFSET(#REF!,0,0,COUNT(#REF!),1)</definedName>
    <definedName name="P4_2">OFFSET(#REF!,0,0,COUNT(#REF!),1)</definedName>
    <definedName name="P4avg" localSheetId="4">OFFSET(#REF!,0,0,COUNT(#REF!),1)</definedName>
    <definedName name="P4avg" localSheetId="5">OFFSET(#REF!,0,0,COUNT(#REF!),1)</definedName>
    <definedName name="P4avg" localSheetId="10">OFFSET(#REF!,0,0,COUNT(#REF!),1)</definedName>
    <definedName name="P4avg" localSheetId="8">OFFSET(#REF!,0,0,COUNT(#REF!),1)</definedName>
    <definedName name="P4avg" localSheetId="1">OFFSET(#REF!,0,0,COUNT(#REF!),1)</definedName>
    <definedName name="P4avg">OFFSET(#REF!,0,0,COUNT(#REF!),1)</definedName>
    <definedName name="P4min" localSheetId="4">OFFSET(#REF!,0,0,COUNT(#REF!),1)</definedName>
    <definedName name="P4min" localSheetId="5">OFFSET(#REF!,0,0,COUNT(#REF!),1)</definedName>
    <definedName name="P4min" localSheetId="10">OFFSET(#REF!,0,0,COUNT(#REF!),1)</definedName>
    <definedName name="P4min" localSheetId="8">OFFSET(#REF!,0,0,COUNT(#REF!),1)</definedName>
    <definedName name="P4min" localSheetId="1">OFFSET(#REF!,0,0,COUNT(#REF!),1)</definedName>
    <definedName name="P4min">OFFSET(#REF!,0,0,COUNT(#REF!),1)</definedName>
    <definedName name="P4rng" localSheetId="4">OFFSET(#REF!,0,0,COUNT(#REF!),1)</definedName>
    <definedName name="P4rng" localSheetId="5">OFFSET(#REF!,0,0,COUNT(#REF!),1)</definedName>
    <definedName name="P4rng" localSheetId="10">OFFSET(#REF!,0,0,COUNT(#REF!),1)</definedName>
    <definedName name="P4rng" localSheetId="8">OFFSET(#REF!,0,0,COUNT(#REF!),1)</definedName>
    <definedName name="P4rng" localSheetId="1">OFFSET(#REF!,0,0,COUNT(#REF!),1)</definedName>
    <definedName name="P4rng">OFFSET(#REF!,0,0,COUNT(#REF!),1)</definedName>
    <definedName name="P5_1" localSheetId="4">OFFSET(#REF!,0,0,COUNT(#REF!),1)</definedName>
    <definedName name="P5_1" localSheetId="5">OFFSET(#REF!,0,0,COUNT(#REF!),1)</definedName>
    <definedName name="P5_1" localSheetId="10">OFFSET(#REF!,0,0,COUNT(#REF!),1)</definedName>
    <definedName name="P5_1" localSheetId="8">OFFSET(#REF!,0,0,COUNT(#REF!),1)</definedName>
    <definedName name="P5_1" localSheetId="1">OFFSET(#REF!,0,0,COUNT(#REF!),1)</definedName>
    <definedName name="P5_1">OFFSET(#REF!,0,0,COUNT(#REF!),1)</definedName>
    <definedName name="P5_2" localSheetId="4">OFFSET(#REF!,0,0,COUNT(#REF!),1)</definedName>
    <definedName name="P5_2" localSheetId="5">OFFSET(#REF!,0,0,COUNT(#REF!),1)</definedName>
    <definedName name="P5_2" localSheetId="10">OFFSET(#REF!,0,0,COUNT(#REF!),1)</definedName>
    <definedName name="P5_2" localSheetId="8">OFFSET(#REF!,0,0,COUNT(#REF!),1)</definedName>
    <definedName name="P5_2" localSheetId="1">OFFSET(#REF!,0,0,COUNT(#REF!),1)</definedName>
    <definedName name="P5_2">OFFSET(#REF!,0,0,COUNT(#REF!),1)</definedName>
    <definedName name="P5avg" localSheetId="4">OFFSET(#REF!,0,0,COUNT(#REF!),1)</definedName>
    <definedName name="P5avg" localSheetId="5">OFFSET(#REF!,0,0,COUNT(#REF!),1)</definedName>
    <definedName name="P5avg" localSheetId="10">OFFSET(#REF!,0,0,COUNT(#REF!),1)</definedName>
    <definedName name="P5avg" localSheetId="8">OFFSET(#REF!,0,0,COUNT(#REF!),1)</definedName>
    <definedName name="P5avg" localSheetId="1">OFFSET(#REF!,0,0,COUNT(#REF!),1)</definedName>
    <definedName name="P5avg">OFFSET(#REF!,0,0,COUNT(#REF!),1)</definedName>
    <definedName name="P5min" localSheetId="4">OFFSET(#REF!,0,0,COUNT(#REF!),1)</definedName>
    <definedName name="P5min" localSheetId="5">OFFSET(#REF!,0,0,COUNT(#REF!),1)</definedName>
    <definedName name="P5min" localSheetId="10">OFFSET(#REF!,0,0,COUNT(#REF!),1)</definedName>
    <definedName name="P5min" localSheetId="8">OFFSET(#REF!,0,0,COUNT(#REF!),1)</definedName>
    <definedName name="P5min" localSheetId="1">OFFSET(#REF!,0,0,COUNT(#REF!),1)</definedName>
    <definedName name="P5min">OFFSET(#REF!,0,0,COUNT(#REF!),1)</definedName>
    <definedName name="P5rng" localSheetId="4">OFFSET(#REF!,0,0,COUNT(#REF!),1)</definedName>
    <definedName name="P5rng" localSheetId="5">OFFSET(#REF!,0,0,COUNT(#REF!),1)</definedName>
    <definedName name="P5rng" localSheetId="10">OFFSET(#REF!,0,0,COUNT(#REF!),1)</definedName>
    <definedName name="P5rng" localSheetId="8">OFFSET(#REF!,0,0,COUNT(#REF!),1)</definedName>
    <definedName name="P5rng" localSheetId="1">OFFSET(#REF!,0,0,COUNT(#REF!),1)</definedName>
    <definedName name="P5rng">OFFSET(#REF!,0,0,COUNT(#REF!),1)</definedName>
    <definedName name="PAGINA_01" localSheetId="4">#REF!</definedName>
    <definedName name="PAGINA_01" localSheetId="5">#REF!</definedName>
    <definedName name="PAGINA_01" localSheetId="10">#REF!</definedName>
    <definedName name="PAGINA_01" localSheetId="8">#REF!</definedName>
    <definedName name="PAGINA_01" localSheetId="0">#REF!</definedName>
    <definedName name="PAGINA_01" localSheetId="1">#REF!</definedName>
    <definedName name="PAGINA_01" localSheetId="3">#REF!</definedName>
    <definedName name="PAGINA_01" localSheetId="7">#REF!</definedName>
    <definedName name="PAGINA_01">#REF!</definedName>
    <definedName name="PAGINA_01_CONT." localSheetId="4">#REF!</definedName>
    <definedName name="PAGINA_01_CONT." localSheetId="5">#REF!</definedName>
    <definedName name="PAGINA_01_CONT." localSheetId="10">#REF!</definedName>
    <definedName name="PAGINA_01_CONT." localSheetId="8">#REF!</definedName>
    <definedName name="PAGINA_01_CONT." localSheetId="1">#REF!</definedName>
    <definedName name="PAGINA_01_CONT." localSheetId="3">#REF!</definedName>
    <definedName name="PAGINA_01_CONT." localSheetId="7">#REF!</definedName>
    <definedName name="PAGINA_01_CONT.">#REF!</definedName>
    <definedName name="PAGINA_02" localSheetId="4">#REF!</definedName>
    <definedName name="PAGINA_02" localSheetId="5">#REF!</definedName>
    <definedName name="PAGINA_02" localSheetId="10">#REF!</definedName>
    <definedName name="PAGINA_02" localSheetId="8">#REF!</definedName>
    <definedName name="PAGINA_02" localSheetId="1">#REF!</definedName>
    <definedName name="PAGINA_02" localSheetId="3">#REF!</definedName>
    <definedName name="PAGINA_02" localSheetId="7">#REF!</definedName>
    <definedName name="PAGINA_02">#REF!</definedName>
    <definedName name="PAGINA_03" localSheetId="4">#REF!</definedName>
    <definedName name="PAGINA_03" localSheetId="5">#REF!</definedName>
    <definedName name="PAGINA_03" localSheetId="10">#REF!</definedName>
    <definedName name="PAGINA_03" localSheetId="8">#REF!</definedName>
    <definedName name="PAGINA_03" localSheetId="1">#REF!</definedName>
    <definedName name="PAGINA_03">#REF!</definedName>
    <definedName name="PAGINA_04" localSheetId="4">#REF!</definedName>
    <definedName name="PAGINA_04" localSheetId="5">#REF!</definedName>
    <definedName name="PAGINA_04" localSheetId="10">#REF!</definedName>
    <definedName name="PAGINA_04" localSheetId="8">#REF!</definedName>
    <definedName name="PAGINA_04" localSheetId="1">#REF!</definedName>
    <definedName name="PAGINA_04">#REF!</definedName>
    <definedName name="PAGINA_05" localSheetId="4">#REF!</definedName>
    <definedName name="PAGINA_05" localSheetId="5">#REF!</definedName>
    <definedName name="PAGINA_05" localSheetId="10">#REF!</definedName>
    <definedName name="PAGINA_05" localSheetId="8">#REF!</definedName>
    <definedName name="PAGINA_05" localSheetId="1">#REF!</definedName>
    <definedName name="PAGINA_05">#REF!</definedName>
    <definedName name="PAGINA_06" localSheetId="4">#REF!</definedName>
    <definedName name="PAGINA_06" localSheetId="5">#REF!</definedName>
    <definedName name="PAGINA_06" localSheetId="10">#REF!</definedName>
    <definedName name="PAGINA_06" localSheetId="8">#REF!</definedName>
    <definedName name="PAGINA_06" localSheetId="1">#REF!</definedName>
    <definedName name="PAGINA_06">#REF!</definedName>
    <definedName name="PAGINA_06_CONT." localSheetId="4">#REF!</definedName>
    <definedName name="PAGINA_06_CONT." localSheetId="5">#REF!</definedName>
    <definedName name="PAGINA_06_CONT." localSheetId="10">#REF!</definedName>
    <definedName name="PAGINA_06_CONT." localSheetId="8">#REF!</definedName>
    <definedName name="PAGINA_06_CONT." localSheetId="1">#REF!</definedName>
    <definedName name="PAGINA_06_CONT.">#REF!</definedName>
    <definedName name="PAGINA_07" localSheetId="4">#REF!</definedName>
    <definedName name="PAGINA_07" localSheetId="5">#REF!</definedName>
    <definedName name="PAGINA_07" localSheetId="10">#REF!</definedName>
    <definedName name="PAGINA_07" localSheetId="8">#REF!</definedName>
    <definedName name="PAGINA_07" localSheetId="1">#REF!</definedName>
    <definedName name="PAGINA_07">#REF!</definedName>
    <definedName name="PAGINA_08" localSheetId="4">#REF!</definedName>
    <definedName name="PAGINA_08" localSheetId="5">#REF!</definedName>
    <definedName name="PAGINA_08" localSheetId="10">#REF!</definedName>
    <definedName name="PAGINA_08" localSheetId="8">#REF!</definedName>
    <definedName name="PAGINA_08" localSheetId="1">#REF!</definedName>
    <definedName name="PAGINA_08">#REF!</definedName>
    <definedName name="PAGINA_09" localSheetId="4">#REF!</definedName>
    <definedName name="PAGINA_09" localSheetId="5">#REF!</definedName>
    <definedName name="PAGINA_09" localSheetId="10">#REF!</definedName>
    <definedName name="PAGINA_09" localSheetId="8">#REF!</definedName>
    <definedName name="PAGINA_09" localSheetId="1">#REF!</definedName>
    <definedName name="PAGINA_09">#REF!</definedName>
    <definedName name="PAGINA_10" localSheetId="4">#REF!</definedName>
    <definedName name="PAGINA_10" localSheetId="5">#REF!</definedName>
    <definedName name="PAGINA_10" localSheetId="10">#REF!</definedName>
    <definedName name="PAGINA_10" localSheetId="8">#REF!</definedName>
    <definedName name="PAGINA_10" localSheetId="1">#REF!</definedName>
    <definedName name="PAGINA_10">#REF!</definedName>
    <definedName name="PAGINA_11" localSheetId="4">#REF!</definedName>
    <definedName name="PAGINA_11" localSheetId="5">#REF!</definedName>
    <definedName name="PAGINA_11" localSheetId="10">#REF!</definedName>
    <definedName name="PAGINA_11" localSheetId="8">#REF!</definedName>
    <definedName name="PAGINA_11" localSheetId="1">#REF!</definedName>
    <definedName name="PAGINA_11">#REF!</definedName>
    <definedName name="PAGINA_12" localSheetId="4">#REF!</definedName>
    <definedName name="PAGINA_12" localSheetId="5">#REF!</definedName>
    <definedName name="PAGINA_12" localSheetId="10">#REF!</definedName>
    <definedName name="PAGINA_12" localSheetId="8">#REF!</definedName>
    <definedName name="PAGINA_12" localSheetId="1">#REF!</definedName>
    <definedName name="PAGINA_12">#REF!</definedName>
    <definedName name="Pan_Bancario_50G" localSheetId="4">#REF!</definedName>
    <definedName name="Pan_Bancario_50G" localSheetId="5">#REF!</definedName>
    <definedName name="Pan_Bancario_50G" localSheetId="10">#REF!</definedName>
    <definedName name="Pan_Bancario_50G" localSheetId="8">#REF!</definedName>
    <definedName name="Pan_Bancario_50G" localSheetId="0">#REF!</definedName>
    <definedName name="Pan_Bancario_50G" localSheetId="1">#REF!</definedName>
    <definedName name="Pan_Bancario_50G">#REF!</definedName>
    <definedName name="Pan_Monet_30G" localSheetId="4">#REF!</definedName>
    <definedName name="Pan_Monet_30G" localSheetId="5">#REF!</definedName>
    <definedName name="Pan_Monet_30G" localSheetId="10">#REF!</definedName>
    <definedName name="Pan_Monet_30G" localSheetId="8">#REF!</definedName>
    <definedName name="Pan_Monet_30G" localSheetId="0">#REF!</definedName>
    <definedName name="Pan_Monet_30G" localSheetId="1">#REF!</definedName>
    <definedName name="Pan_Monet_30G">#REF!</definedName>
    <definedName name="PARAMETROS" localSheetId="4">#REF!</definedName>
    <definedName name="PARAMETROS" localSheetId="5">#REF!</definedName>
    <definedName name="PARAMETROS" localSheetId="10">#REF!</definedName>
    <definedName name="PARAMETROS" localSheetId="8">#REF!</definedName>
    <definedName name="PARAMETROS" localSheetId="1">#REF!</definedName>
    <definedName name="PARAMETROS">#REF!</definedName>
    <definedName name="Parmeshwar" localSheetId="4">[80]E!$AJ$98:$AX$115</definedName>
    <definedName name="Parmeshwar" localSheetId="5">[80]E!$AJ$98:$AX$115</definedName>
    <definedName name="Parmeshwar" localSheetId="10">[80]E!$AJ$98:$AX$115</definedName>
    <definedName name="Parmeshwar" localSheetId="8">[80]E!$AJ$98:$AX$115</definedName>
    <definedName name="Parmeshwar" localSheetId="0">[80]E!$AJ$98:$AX$115</definedName>
    <definedName name="Parmeshwar" localSheetId="1">[80]E!$AJ$98:$AX$115</definedName>
    <definedName name="Parmeshwar">[80]E!$AJ$98:$AX$115</definedName>
    <definedName name="PARTIDA" localSheetId="4">[130]SPNF!#REF!</definedName>
    <definedName name="PARTIDA" localSheetId="5">[130]SPNF!#REF!</definedName>
    <definedName name="PARTIDA" localSheetId="10">[130]SPNF!#REF!</definedName>
    <definedName name="PARTIDA" localSheetId="8">[130]SPNF!#REF!</definedName>
    <definedName name="PARTIDA" localSheetId="0">[130]SPNF!#REF!</definedName>
    <definedName name="PARTIDA" localSheetId="1">[130]SPNF!#REF!</definedName>
    <definedName name="PARTIDA" localSheetId="3">[130]SPNF!#REF!</definedName>
    <definedName name="PARTIDA" localSheetId="7">[130]SPNF!#REF!</definedName>
    <definedName name="PARTIDA">[130]SPNF!#REF!</definedName>
    <definedName name="PAS" localSheetId="4">#REF!</definedName>
    <definedName name="PAS" localSheetId="5">#REF!</definedName>
    <definedName name="PAS" localSheetId="10">#REF!</definedName>
    <definedName name="PAS" localSheetId="8">#REF!</definedName>
    <definedName name="PAS" localSheetId="0">#REF!</definedName>
    <definedName name="PAS" localSheetId="1">#REF!</definedName>
    <definedName name="PAS" localSheetId="3">#REF!</definedName>
    <definedName name="PAS" localSheetId="7">#REF!</definedName>
    <definedName name="PAS">#REF!</definedName>
    <definedName name="pastel">#N/A</definedName>
    <definedName name="Path_Data">'[45]shared data'!$B$8</definedName>
    <definedName name="Path_System">'[45]shared data'!$B$7</definedName>
    <definedName name="Pave" localSheetId="4">#REF!</definedName>
    <definedName name="Pave" localSheetId="5">#REF!</definedName>
    <definedName name="Pave" localSheetId="10">#REF!</definedName>
    <definedName name="Pave" localSheetId="8">#REF!</definedName>
    <definedName name="Pave" localSheetId="0">#REF!</definedName>
    <definedName name="Pave" localSheetId="1">#REF!</definedName>
    <definedName name="Pave" localSheetId="3">#REF!</definedName>
    <definedName name="Pave" localSheetId="7">#REF!</definedName>
    <definedName name="Pave">#REF!</definedName>
    <definedName name="PAYCAP" localSheetId="4">#REF!</definedName>
    <definedName name="PAYCAP" localSheetId="5">#REF!</definedName>
    <definedName name="PAYCAP" localSheetId="10">#REF!</definedName>
    <definedName name="PAYCAP" localSheetId="8">#REF!</definedName>
    <definedName name="PAYCAP" localSheetId="1">#REF!</definedName>
    <definedName name="PAYCAP" localSheetId="3">#REF!</definedName>
    <definedName name="PAYCAP" localSheetId="7">#REF!</definedName>
    <definedName name="PAYCAP">#REF!</definedName>
    <definedName name="Paym_Cap" localSheetId="4">#REF!</definedName>
    <definedName name="Paym_Cap" localSheetId="5">#REF!</definedName>
    <definedName name="Paym_Cap" localSheetId="10">#REF!</definedName>
    <definedName name="Paym_Cap" localSheetId="8">#REF!</definedName>
    <definedName name="Paym_Cap" localSheetId="0">#REF!</definedName>
    <definedName name="Paym_Cap" localSheetId="1">#REF!</definedName>
    <definedName name="Paym_Cap" localSheetId="3">#REF!</definedName>
    <definedName name="Paym_Cap" localSheetId="7">#REF!</definedName>
    <definedName name="Paym_Cap">#REF!</definedName>
    <definedName name="pchBM" localSheetId="4">#REF!</definedName>
    <definedName name="pchBM" localSheetId="5">#REF!</definedName>
    <definedName name="pchBM" localSheetId="10">#REF!</definedName>
    <definedName name="pchBM" localSheetId="8">#REF!</definedName>
    <definedName name="pchBM" localSheetId="0">#REF!</definedName>
    <definedName name="pchBM" localSheetId="1">#REF!</definedName>
    <definedName name="pchBM">#REF!</definedName>
    <definedName name="pchBMG" localSheetId="4">#REF!</definedName>
    <definedName name="pchBMG" localSheetId="5">#REF!</definedName>
    <definedName name="pchBMG" localSheetId="10">#REF!</definedName>
    <definedName name="pchBMG" localSheetId="8">#REF!</definedName>
    <definedName name="pchBMG" localSheetId="0">#REF!</definedName>
    <definedName name="pchBMG" localSheetId="1">#REF!</definedName>
    <definedName name="pchBMG">#REF!</definedName>
    <definedName name="pchBX" localSheetId="4">#REF!</definedName>
    <definedName name="pchBX" localSheetId="5">#REF!</definedName>
    <definedName name="pchBX" localSheetId="10">#REF!</definedName>
    <definedName name="pchBX" localSheetId="8">#REF!</definedName>
    <definedName name="pchBX" localSheetId="1">#REF!</definedName>
    <definedName name="pchBX">#REF!</definedName>
    <definedName name="pchBXG" localSheetId="4">#REF!</definedName>
    <definedName name="pchBXG" localSheetId="5">#REF!</definedName>
    <definedName name="pchBXG" localSheetId="10">#REF!</definedName>
    <definedName name="pchBXG" localSheetId="8">#REF!</definedName>
    <definedName name="pchBXG" localSheetId="1">#REF!</definedName>
    <definedName name="pchBXG">#REF!</definedName>
    <definedName name="pchNM_R" localSheetId="4">[56]Q1!#REF!</definedName>
    <definedName name="pchNM_R" localSheetId="5">[56]Q1!#REF!</definedName>
    <definedName name="pchNM_R" localSheetId="10">[56]Q1!#REF!</definedName>
    <definedName name="pchNM_R" localSheetId="8">[56]Q1!#REF!</definedName>
    <definedName name="pchNM_R" localSheetId="0">[56]Q1!#REF!</definedName>
    <definedName name="pchNM_R" localSheetId="1">[56]Q1!#REF!</definedName>
    <definedName name="pchNM_R">[56]Q1!#REF!</definedName>
    <definedName name="pchNMG_R" localSheetId="4">[56]Q1!#REF!</definedName>
    <definedName name="pchNMG_R" localSheetId="5">[56]Q1!#REF!</definedName>
    <definedName name="pchNMG_R" localSheetId="10">[56]Q1!#REF!</definedName>
    <definedName name="pchNMG_R" localSheetId="8">[56]Q1!#REF!</definedName>
    <definedName name="pchNMG_R" localSheetId="0">[56]Q1!#REF!</definedName>
    <definedName name="pchNMG_R" localSheetId="1">[56]Q1!#REF!</definedName>
    <definedName name="pchNMG_R">[56]Q1!#REF!</definedName>
    <definedName name="pchNX_R" localSheetId="4">[56]Q1!#REF!</definedName>
    <definedName name="pchNX_R" localSheetId="5">[56]Q1!#REF!</definedName>
    <definedName name="pchNX_R" localSheetId="10">[56]Q1!#REF!</definedName>
    <definedName name="pchNX_R" localSheetId="8">[56]Q1!#REF!</definedName>
    <definedName name="pchNX_R" localSheetId="0">[56]Q1!#REF!</definedName>
    <definedName name="pchNX_R" localSheetId="1">[56]Q1!#REF!</definedName>
    <definedName name="pchNX_R">[56]Q1!#REF!</definedName>
    <definedName name="pchNXG_R" localSheetId="4">[56]Q1!#REF!</definedName>
    <definedName name="pchNXG_R" localSheetId="5">[56]Q1!#REF!</definedName>
    <definedName name="pchNXG_R" localSheetId="10">[56]Q1!#REF!</definedName>
    <definedName name="pchNXG_R" localSheetId="8">[56]Q1!#REF!</definedName>
    <definedName name="pchNXG_R" localSheetId="0">[56]Q1!#REF!</definedName>
    <definedName name="pchNXG_R" localSheetId="1">[56]Q1!#REF!</definedName>
    <definedName name="pchNXG_R">[56]Q1!#REF!</definedName>
    <definedName name="PCNTLGT" localSheetId="0">#REF!</definedName>
    <definedName name="PCNTLGT" localSheetId="1">#REF!</definedName>
    <definedName name="PCNTLGT">[65]nonopec!#REF!</definedName>
    <definedName name="PCPI" localSheetId="4">#REF!</definedName>
    <definedName name="PCPI" localSheetId="5">#REF!</definedName>
    <definedName name="PCPI" localSheetId="10">#REF!</definedName>
    <definedName name="PCPI" localSheetId="8">#REF!</definedName>
    <definedName name="PCPI" localSheetId="0">#REF!</definedName>
    <definedName name="PCPI" localSheetId="1">#REF!</definedName>
    <definedName name="PCPI" localSheetId="3">#REF!</definedName>
    <definedName name="PCPI" localSheetId="7">#REF!</definedName>
    <definedName name="PCPI">#REF!</definedName>
    <definedName name="PCPIE" localSheetId="4">#REF!</definedName>
    <definedName name="PCPIE" localSheetId="5">#REF!</definedName>
    <definedName name="PCPIE" localSheetId="10">#REF!</definedName>
    <definedName name="PCPIE" localSheetId="8">#REF!</definedName>
    <definedName name="PCPIE" localSheetId="1">#REF!</definedName>
    <definedName name="PCPIE" localSheetId="3">#REF!</definedName>
    <definedName name="PCPIE" localSheetId="7">#REF!</definedName>
    <definedName name="PCPIE">#REF!</definedName>
    <definedName name="PCPIG">#N/A</definedName>
    <definedName name="PEACEAGR" localSheetId="4">#REF!</definedName>
    <definedName name="PEACEAGR" localSheetId="5">#REF!</definedName>
    <definedName name="PEACEAGR" localSheetId="10">#REF!</definedName>
    <definedName name="PEACEAGR" localSheetId="8">#REF!</definedName>
    <definedName name="PEACEAGR" localSheetId="0">#REF!</definedName>
    <definedName name="PEACEAGR" localSheetId="1">#REF!</definedName>
    <definedName name="PEACEAGR" localSheetId="3">#REF!</definedName>
    <definedName name="PEACEAGR" localSheetId="7">#REF!</definedName>
    <definedName name="PEACEAGR">#REF!</definedName>
    <definedName name="PERE96" localSheetId="4">#REF!</definedName>
    <definedName name="PERE96" localSheetId="5">#REF!</definedName>
    <definedName name="PERE96" localSheetId="10">#REF!</definedName>
    <definedName name="PERE96" localSheetId="8">#REF!</definedName>
    <definedName name="PERE96" localSheetId="1">#REF!</definedName>
    <definedName name="PERE96" localSheetId="3">#REF!</definedName>
    <definedName name="PERE96" localSheetId="7">#REF!</definedName>
    <definedName name="PERE96">#REF!</definedName>
    <definedName name="Petroecuador" localSheetId="4">#REF!</definedName>
    <definedName name="Petroecuador" localSheetId="5">#REF!</definedName>
    <definedName name="Petroecuador" localSheetId="10">#REF!</definedName>
    <definedName name="Petroecuador" localSheetId="8">#REF!</definedName>
    <definedName name="Petroecuador" localSheetId="1">#REF!</definedName>
    <definedName name="Petroecuador" localSheetId="3">#REF!</definedName>
    <definedName name="Petroecuador" localSheetId="7">#REF!</definedName>
    <definedName name="Petroecuador">#REF!</definedName>
    <definedName name="PEX">[84]SUPUESTOS!A$14</definedName>
    <definedName name="PF" localSheetId="4">#REF!</definedName>
    <definedName name="PF" localSheetId="5">#REF!</definedName>
    <definedName name="PF" localSheetId="10">#REF!</definedName>
    <definedName name="PF" localSheetId="8">#REF!</definedName>
    <definedName name="PF" localSheetId="0">#REF!</definedName>
    <definedName name="PF" localSheetId="1">#REF!</definedName>
    <definedName name="PF" localSheetId="3">#REF!</definedName>
    <definedName name="PF" localSheetId="7">#REF!</definedName>
    <definedName name="PF">#REF!</definedName>
    <definedName name="PFP" localSheetId="4">#REF!</definedName>
    <definedName name="PFP" localSheetId="5">#REF!</definedName>
    <definedName name="PFP" localSheetId="10">#REF!</definedName>
    <definedName name="PFP" localSheetId="8">#REF!</definedName>
    <definedName name="PFP" localSheetId="0">#REF!</definedName>
    <definedName name="PFP" localSheetId="1">#REF!</definedName>
    <definedName name="PFP" localSheetId="3">#REF!</definedName>
    <definedName name="PFP" localSheetId="7">#REF!</definedName>
    <definedName name="PFP">#REF!</definedName>
    <definedName name="pfp_table1" localSheetId="4">#REF!</definedName>
    <definedName name="pfp_table1" localSheetId="5">#REF!</definedName>
    <definedName name="pfp_table1" localSheetId="10">#REF!</definedName>
    <definedName name="pfp_table1" localSheetId="8">#REF!</definedName>
    <definedName name="pfp_table1" localSheetId="0">#REF!</definedName>
    <definedName name="pfp_table1" localSheetId="1">#REF!</definedName>
    <definedName name="pfp_table1" localSheetId="3">#REF!</definedName>
    <definedName name="pfp_table1" localSheetId="7">#REF!</definedName>
    <definedName name="pfp_table1">#REF!</definedName>
    <definedName name="pib" localSheetId="4">#REF!</definedName>
    <definedName name="pib" localSheetId="5">#REF!</definedName>
    <definedName name="pib" localSheetId="10">#REF!</definedName>
    <definedName name="pib" localSheetId="8">#REF!</definedName>
    <definedName name="pib" localSheetId="1">#REF!</definedName>
    <definedName name="pib">#REF!</definedName>
    <definedName name="pib_int" localSheetId="4">#REF!</definedName>
    <definedName name="pib_int" localSheetId="5">#REF!</definedName>
    <definedName name="pib_int" localSheetId="10">#REF!</definedName>
    <definedName name="pib_int" localSheetId="8">#REF!</definedName>
    <definedName name="pib_int" localSheetId="1">#REF!</definedName>
    <definedName name="pib_int">#REF!</definedName>
    <definedName name="pib98j" localSheetId="4">[22]Programa!#REF!</definedName>
    <definedName name="pib98j" localSheetId="5">[22]Programa!#REF!</definedName>
    <definedName name="pib98j" localSheetId="10">[22]Programa!#REF!</definedName>
    <definedName name="pib98j" localSheetId="8">[22]Programa!#REF!</definedName>
    <definedName name="pib98j" localSheetId="0">[22]Programa!#REF!</definedName>
    <definedName name="pib98j" localSheetId="1">[22]Programa!#REF!</definedName>
    <definedName name="pib98j" localSheetId="3">[22]Programa!#REF!</definedName>
    <definedName name="pib98j" localSheetId="7">[22]Programa!#REF!</definedName>
    <definedName name="pib98j">[22]Programa!#REF!</definedName>
    <definedName name="pib98s" localSheetId="4">[22]Programa!#REF!</definedName>
    <definedName name="pib98s" localSheetId="5">[22]Programa!#REF!</definedName>
    <definedName name="pib98s" localSheetId="10">[22]Programa!#REF!</definedName>
    <definedName name="pib98s" localSheetId="8">[22]Programa!#REF!</definedName>
    <definedName name="pib98s" localSheetId="0">[22]Programa!#REF!</definedName>
    <definedName name="pib98s" localSheetId="1">[22]Programa!#REF!</definedName>
    <definedName name="pib98s" localSheetId="3">[22]Programa!#REF!</definedName>
    <definedName name="pib98s" localSheetId="7">[22]Programa!#REF!</definedName>
    <definedName name="pib98s">[22]Programa!#REF!</definedName>
    <definedName name="PIBMENSAL" localSheetId="4">#REF!</definedName>
    <definedName name="PIBMENSAL" localSheetId="5">#REF!</definedName>
    <definedName name="PIBMENSAL" localSheetId="10">#REF!</definedName>
    <definedName name="PIBMENSAL" localSheetId="8">#REF!</definedName>
    <definedName name="PIBMENSAL" localSheetId="0">#REF!</definedName>
    <definedName name="PIBMENSAL" localSheetId="1">#REF!</definedName>
    <definedName name="PIBMENSAL" localSheetId="3">#REF!</definedName>
    <definedName name="PIBMENSAL" localSheetId="7">#REF!</definedName>
    <definedName name="PIBMENSAL">#REF!</definedName>
    <definedName name="PIBporSECT" localSheetId="4">#REF!</definedName>
    <definedName name="PIBporSECT" localSheetId="5">#REF!</definedName>
    <definedName name="PIBporSECT" localSheetId="10">#REF!</definedName>
    <definedName name="PIBporSECT" localSheetId="8">#REF!</definedName>
    <definedName name="PIBporSECT" localSheetId="1">#REF!</definedName>
    <definedName name="PIBporSECT" localSheetId="3">#REF!</definedName>
    <definedName name="PIBporSECT" localSheetId="7">#REF!</definedName>
    <definedName name="PIBporSECT">#REF!</definedName>
    <definedName name="PII" localSheetId="13" hidden="1">{"Main Economic Indicators",#N/A,FALSE,"C"}</definedName>
    <definedName name="PII" localSheetId="14" hidden="1">{"Main Economic Indicators",#N/A,FALSE,"C"}</definedName>
    <definedName name="PII" localSheetId="15" hidden="1">{"Main Economic Indicators",#N/A,FALSE,"C"}</definedName>
    <definedName name="PII" localSheetId="16" hidden="1">{"Main Economic Indicators",#N/A,FALSE,"C"}</definedName>
    <definedName name="PII" localSheetId="2" hidden="1">{"Main Economic Indicators",#N/A,FALSE,"C"}</definedName>
    <definedName name="PII" localSheetId="4" hidden="1">{"Main Economic Indicators",#N/A,FALSE,"C"}</definedName>
    <definedName name="PII" localSheetId="5" hidden="1">{"Main Economic Indicators",#N/A,FALSE,"C"}</definedName>
    <definedName name="PII" localSheetId="9" hidden="1">{"Main Economic Indicators",#N/A,FALSE,"C"}</definedName>
    <definedName name="PII" localSheetId="10" hidden="1">{"Main Economic Indicators",#N/A,FALSE,"C"}</definedName>
    <definedName name="PII" localSheetId="8" hidden="1">{"Main Economic Indicators",#N/A,FALSE,"C"}</definedName>
    <definedName name="PII" localSheetId="0" hidden="1">{"Main Economic Indicators",#N/A,FALSE,"C"}</definedName>
    <definedName name="PII" localSheetId="1" hidden="1">{"Main Economic Indicators",#N/A,FALSE,"C"}</definedName>
    <definedName name="PII" localSheetId="3" hidden="1">{"Main Economic Indicators",#N/A,FALSE,"C"}</definedName>
    <definedName name="PII" localSheetId="7" hidden="1">{"Main Economic Indicators",#N/A,FALSE,"C"}</definedName>
    <definedName name="PII" localSheetId="12" hidden="1">{"Main Economic Indicators",#N/A,FALSE,"C"}</definedName>
    <definedName name="PII" hidden="1">{"Main Economic Indicators",#N/A,FALSE,"C"}</definedName>
    <definedName name="PIJIS" localSheetId="4">#REF!</definedName>
    <definedName name="PIJIS" localSheetId="5">#REF!</definedName>
    <definedName name="PIJIS" localSheetId="10">#REF!</definedName>
    <definedName name="PIJIS" localSheetId="8">#REF!</definedName>
    <definedName name="PIJIS" localSheetId="0">#REF!</definedName>
    <definedName name="PIJIS" localSheetId="1">#REF!</definedName>
    <definedName name="PIJIS" localSheetId="3">#REF!</definedName>
    <definedName name="PIJIS" localSheetId="7">#REF!</definedName>
    <definedName name="PIJIS">#REF!</definedName>
    <definedName name="pit" localSheetId="13" hidden="1">{"Riqfin97",#N/A,FALSE,"Tran";"Riqfinpro",#N/A,FALSE,"Tran"}</definedName>
    <definedName name="pit" localSheetId="14" hidden="1">{"Riqfin97",#N/A,FALSE,"Tran";"Riqfinpro",#N/A,FALSE,"Tran"}</definedName>
    <definedName name="pit" localSheetId="15" hidden="1">{"Riqfin97",#N/A,FALSE,"Tran";"Riqfinpro",#N/A,FALSE,"Tran"}</definedName>
    <definedName name="pit" localSheetId="16" hidden="1">{"Riqfin97",#N/A,FALSE,"Tran";"Riqfinpro",#N/A,FALSE,"Tran"}</definedName>
    <definedName name="pit" localSheetId="2" hidden="1">{"Riqfin97",#N/A,FALSE,"Tran";"Riqfinpro",#N/A,FALSE,"Tran"}</definedName>
    <definedName name="pit" localSheetId="4" hidden="1">{"Riqfin97",#N/A,FALSE,"Tran";"Riqfinpro",#N/A,FALSE,"Tran"}</definedName>
    <definedName name="pit" localSheetId="5" hidden="1">{"Riqfin97",#N/A,FALSE,"Tran";"Riqfinpro",#N/A,FALSE,"Tran"}</definedName>
    <definedName name="pit" localSheetId="9" hidden="1">{"Riqfin97",#N/A,FALSE,"Tran";"Riqfinpro",#N/A,FALSE,"Tran"}</definedName>
    <definedName name="pit" localSheetId="10" hidden="1">{"Riqfin97",#N/A,FALSE,"Tran";"Riqfinpro",#N/A,FALSE,"Tran"}</definedName>
    <definedName name="pit" localSheetId="8" hidden="1">{"Riqfin97",#N/A,FALSE,"Tran";"Riqfinpro",#N/A,FALSE,"Tran"}</definedName>
    <definedName name="pit" localSheetId="0" hidden="1">{"Riqfin97",#N/A,FALSE,"Tran";"Riqfinpro",#N/A,FALSE,"Tran"}</definedName>
    <definedName name="pit" localSheetId="1" hidden="1">{"Riqfin97",#N/A,FALSE,"Tran";"Riqfinpro",#N/A,FALSE,"Tran"}</definedName>
    <definedName name="pit" localSheetId="3" hidden="1">{"Riqfin97",#N/A,FALSE,"Tran";"Riqfinpro",#N/A,FALSE,"Tran"}</definedName>
    <definedName name="pit" localSheetId="7" hidden="1">{"Riqfin97",#N/A,FALSE,"Tran";"Riqfinpro",#N/A,FALSE,"Tran"}</definedName>
    <definedName name="pit" localSheetId="12" hidden="1">{"Riqfin97",#N/A,FALSE,"Tran";"Riqfinpro",#N/A,FALSE,"Tran"}</definedName>
    <definedName name="pit" hidden="1">{"Riqfin97",#N/A,FALSE,"Tran";"Riqfinpro",#N/A,FALSE,"Tran"}</definedName>
    <definedName name="PK" localSheetId="4">#REF!</definedName>
    <definedName name="PK" localSheetId="5">#REF!</definedName>
    <definedName name="PK" localSheetId="10">#REF!</definedName>
    <definedName name="PK" localSheetId="8">#REF!</definedName>
    <definedName name="PK" localSheetId="0">#REF!</definedName>
    <definedName name="PK" localSheetId="1">#REF!</definedName>
    <definedName name="PK" localSheetId="3">#REF!</definedName>
    <definedName name="PK" localSheetId="7">#REF!</definedName>
    <definedName name="PK">#REF!</definedName>
    <definedName name="plame" localSheetId="4">#REF!</definedName>
    <definedName name="plame" localSheetId="5">#REF!</definedName>
    <definedName name="plame" localSheetId="10">#REF!</definedName>
    <definedName name="plame" localSheetId="8">#REF!</definedName>
    <definedName name="plame" localSheetId="1">#REF!</definedName>
    <definedName name="plame" localSheetId="3">#REF!</definedName>
    <definedName name="plame" localSheetId="7">#REF!</definedName>
    <definedName name="plame">#REF!</definedName>
    <definedName name="plame2000" localSheetId="4">#REF!</definedName>
    <definedName name="plame2000" localSheetId="5">#REF!</definedName>
    <definedName name="plame2000" localSheetId="10">#REF!</definedName>
    <definedName name="plame2000" localSheetId="8">#REF!</definedName>
    <definedName name="plame2000" localSheetId="1">#REF!</definedName>
    <definedName name="plame2000" localSheetId="3">#REF!</definedName>
    <definedName name="plame2000" localSheetId="7">#REF!</definedName>
    <definedName name="plame2000">#REF!</definedName>
    <definedName name="plame2001" localSheetId="4">#REF!</definedName>
    <definedName name="plame2001" localSheetId="5">#REF!</definedName>
    <definedName name="plame2001" localSheetId="10">#REF!</definedName>
    <definedName name="plame2001" localSheetId="8">#REF!</definedName>
    <definedName name="plame2001" localSheetId="1">#REF!</definedName>
    <definedName name="plame2001">#REF!</definedName>
    <definedName name="plame2002" localSheetId="4">#REF!</definedName>
    <definedName name="plame2002" localSheetId="5">#REF!</definedName>
    <definedName name="plame2002" localSheetId="10">#REF!</definedName>
    <definedName name="plame2002" localSheetId="8">#REF!</definedName>
    <definedName name="plame2002" localSheetId="1">#REF!</definedName>
    <definedName name="plame2002">#REF!</definedName>
    <definedName name="plame2003" localSheetId="4">#REF!</definedName>
    <definedName name="plame2003" localSheetId="5">#REF!</definedName>
    <definedName name="plame2003" localSheetId="10">#REF!</definedName>
    <definedName name="plame2003" localSheetId="8">#REF!</definedName>
    <definedName name="plame2003" localSheetId="1">#REF!</definedName>
    <definedName name="plame2003">#REF!</definedName>
    <definedName name="plame98" localSheetId="4">[22]Programa!#REF!</definedName>
    <definedName name="plame98" localSheetId="5">[22]Programa!#REF!</definedName>
    <definedName name="plame98" localSheetId="10">[22]Programa!#REF!</definedName>
    <definedName name="plame98" localSheetId="8">[22]Programa!#REF!</definedName>
    <definedName name="plame98" localSheetId="0">[22]Programa!#REF!</definedName>
    <definedName name="plame98" localSheetId="1">[22]Programa!#REF!</definedName>
    <definedName name="plame98">[22]Programa!#REF!</definedName>
    <definedName name="plame98j" localSheetId="4">[22]Programa!#REF!</definedName>
    <definedName name="plame98j" localSheetId="5">[22]Programa!#REF!</definedName>
    <definedName name="plame98j" localSheetId="10">[22]Programa!#REF!</definedName>
    <definedName name="plame98j" localSheetId="8">[22]Programa!#REF!</definedName>
    <definedName name="plame98j" localSheetId="0">[22]Programa!#REF!</definedName>
    <definedName name="plame98j" localSheetId="1">[22]Programa!#REF!</definedName>
    <definedName name="plame98j">[22]Programa!#REF!</definedName>
    <definedName name="plame98s" localSheetId="4">#REF!</definedName>
    <definedName name="plame98s" localSheetId="5">#REF!</definedName>
    <definedName name="plame98s" localSheetId="10">#REF!</definedName>
    <definedName name="plame98s" localSheetId="8">#REF!</definedName>
    <definedName name="plame98s" localSheetId="0">#REF!</definedName>
    <definedName name="plame98s" localSheetId="1">#REF!</definedName>
    <definedName name="plame98s" localSheetId="3">#REF!</definedName>
    <definedName name="plame98s" localSheetId="7">#REF!</definedName>
    <definedName name="plame98s">#REF!</definedName>
    <definedName name="plame99" localSheetId="4">#REF!</definedName>
    <definedName name="plame99" localSheetId="5">#REF!</definedName>
    <definedName name="plame99" localSheetId="10">#REF!</definedName>
    <definedName name="plame99" localSheetId="8">#REF!</definedName>
    <definedName name="plame99" localSheetId="1">#REF!</definedName>
    <definedName name="plame99" localSheetId="3">#REF!</definedName>
    <definedName name="plame99" localSheetId="7">#REF!</definedName>
    <definedName name="plame99">#REF!</definedName>
    <definedName name="PLATA" localSheetId="4">#REF!</definedName>
    <definedName name="PLATA" localSheetId="5">#REF!</definedName>
    <definedName name="PLATA" localSheetId="10">#REF!</definedName>
    <definedName name="PLATA" localSheetId="8">#REF!</definedName>
    <definedName name="PLATA" localSheetId="0">#REF!</definedName>
    <definedName name="PLATA" localSheetId="1">#REF!</definedName>
    <definedName name="PLATA" localSheetId="3">#REF!</definedName>
    <definedName name="PLATA" localSheetId="7">#REF!</definedName>
    <definedName name="PLATA">#REF!</definedName>
    <definedName name="plazo" localSheetId="4">#REF!</definedName>
    <definedName name="plazo" localSheetId="5">#REF!</definedName>
    <definedName name="plazo" localSheetId="10">#REF!</definedName>
    <definedName name="plazo" localSheetId="8">#REF!</definedName>
    <definedName name="plazo" localSheetId="1">#REF!</definedName>
    <definedName name="plazo">#REF!</definedName>
    <definedName name="plazo2000" localSheetId="4">#REF!</definedName>
    <definedName name="plazo2000" localSheetId="5">#REF!</definedName>
    <definedName name="plazo2000" localSheetId="10">#REF!</definedName>
    <definedName name="plazo2000" localSheetId="8">#REF!</definedName>
    <definedName name="plazo2000" localSheetId="1">#REF!</definedName>
    <definedName name="plazo2000">#REF!</definedName>
    <definedName name="plazo2001" localSheetId="4">#REF!</definedName>
    <definedName name="plazo2001" localSheetId="5">#REF!</definedName>
    <definedName name="plazo2001" localSheetId="10">#REF!</definedName>
    <definedName name="plazo2001" localSheetId="8">#REF!</definedName>
    <definedName name="plazo2001" localSheetId="1">#REF!</definedName>
    <definedName name="plazo2001">#REF!</definedName>
    <definedName name="plazo2002" localSheetId="4">#REF!</definedName>
    <definedName name="plazo2002" localSheetId="5">#REF!</definedName>
    <definedName name="plazo2002" localSheetId="10">#REF!</definedName>
    <definedName name="plazo2002" localSheetId="8">#REF!</definedName>
    <definedName name="plazo2002" localSheetId="1">#REF!</definedName>
    <definedName name="plazo2002">#REF!</definedName>
    <definedName name="plazo2003" localSheetId="4">#REF!</definedName>
    <definedName name="plazo2003" localSheetId="5">#REF!</definedName>
    <definedName name="plazo2003" localSheetId="10">#REF!</definedName>
    <definedName name="plazo2003" localSheetId="8">#REF!</definedName>
    <definedName name="plazo2003" localSheetId="1">#REF!</definedName>
    <definedName name="plazo2003">#REF!</definedName>
    <definedName name="plazo98" localSheetId="4">[22]Programa!#REF!</definedName>
    <definedName name="plazo98" localSheetId="5">[22]Programa!#REF!</definedName>
    <definedName name="plazo98" localSheetId="10">[22]Programa!#REF!</definedName>
    <definedName name="plazo98" localSheetId="8">[22]Programa!#REF!</definedName>
    <definedName name="plazo98" localSheetId="0">[22]Programa!#REF!</definedName>
    <definedName name="plazo98" localSheetId="1">[22]Programa!#REF!</definedName>
    <definedName name="plazo98">[22]Programa!#REF!</definedName>
    <definedName name="plazo98j" localSheetId="4">[22]Programa!#REF!</definedName>
    <definedName name="plazo98j" localSheetId="5">[22]Programa!#REF!</definedName>
    <definedName name="plazo98j" localSheetId="10">[22]Programa!#REF!</definedName>
    <definedName name="plazo98j" localSheetId="8">[22]Programa!#REF!</definedName>
    <definedName name="plazo98j" localSheetId="0">[22]Programa!#REF!</definedName>
    <definedName name="plazo98j" localSheetId="1">[22]Programa!#REF!</definedName>
    <definedName name="plazo98j">[22]Programa!#REF!</definedName>
    <definedName name="plazo98s" localSheetId="4">#REF!</definedName>
    <definedName name="plazo98s" localSheetId="5">#REF!</definedName>
    <definedName name="plazo98s" localSheetId="10">#REF!</definedName>
    <definedName name="plazo98s" localSheetId="8">#REF!</definedName>
    <definedName name="plazo98s" localSheetId="0">#REF!</definedName>
    <definedName name="plazo98s" localSheetId="1">#REF!</definedName>
    <definedName name="plazo98s" localSheetId="3">#REF!</definedName>
    <definedName name="plazo98s" localSheetId="7">#REF!</definedName>
    <definedName name="plazo98s">#REF!</definedName>
    <definedName name="plazo99" localSheetId="4">#REF!</definedName>
    <definedName name="plazo99" localSheetId="5">#REF!</definedName>
    <definedName name="plazo99" localSheetId="10">#REF!</definedName>
    <definedName name="plazo99" localSheetId="8">#REF!</definedName>
    <definedName name="plazo99" localSheetId="1">#REF!</definedName>
    <definedName name="plazo99" localSheetId="3">#REF!</definedName>
    <definedName name="plazo99" localSheetId="7">#REF!</definedName>
    <definedName name="plazo99">#REF!</definedName>
    <definedName name="POLLO" localSheetId="4">#REF!</definedName>
    <definedName name="POLLO" localSheetId="5">#REF!</definedName>
    <definedName name="POLLO" localSheetId="10">#REF!</definedName>
    <definedName name="POLLO" localSheetId="8">#REF!</definedName>
    <definedName name="POLLO" localSheetId="0">#REF!</definedName>
    <definedName name="POLLO" localSheetId="1">#REF!</definedName>
    <definedName name="POLLO" localSheetId="3">#REF!</definedName>
    <definedName name="POLLO" localSheetId="7">#REF!</definedName>
    <definedName name="POLLO">#REF!</definedName>
    <definedName name="poooooooooo" localSheetId="8" hidden="1">'[90]Fax a enviar'!#REF!</definedName>
    <definedName name="poooooooooo" localSheetId="0" hidden="1">#REF!</definedName>
    <definedName name="poooooooooo" localSheetId="1" hidden="1">#REF!</definedName>
    <definedName name="poooooooooo" localSheetId="3" hidden="1">'[90]Fax a enviar'!#REF!</definedName>
    <definedName name="poooooooooo" localSheetId="7" hidden="1">'[90]Fax a enviar'!#REF!</definedName>
    <definedName name="poooooooooo" hidden="1">'[90]Fax a enviar'!#REF!</definedName>
    <definedName name="POPO" localSheetId="4">#REF!</definedName>
    <definedName name="POPO" localSheetId="5">#REF!</definedName>
    <definedName name="POPO" localSheetId="10">#REF!</definedName>
    <definedName name="POPO" localSheetId="8">#REF!</definedName>
    <definedName name="POPO" localSheetId="0">#REF!</definedName>
    <definedName name="POPO" localSheetId="1">#REF!</definedName>
    <definedName name="POPO" localSheetId="3">#REF!</definedName>
    <definedName name="POPO" localSheetId="7">#REF!</definedName>
    <definedName name="POPO">#REF!</definedName>
    <definedName name="PORT" localSheetId="4">#REF!</definedName>
    <definedName name="PORT" localSheetId="5">#REF!</definedName>
    <definedName name="PORT" localSheetId="10">#REF!</definedName>
    <definedName name="PORT" localSheetId="8">#REF!</definedName>
    <definedName name="PORT" localSheetId="0">#REF!</definedName>
    <definedName name="PORT" localSheetId="1">#REF!</definedName>
    <definedName name="PORT" localSheetId="3">#REF!</definedName>
    <definedName name="PORT" localSheetId="7">#REF!</definedName>
    <definedName name="PORT">#REF!</definedName>
    <definedName name="Ports" localSheetId="4">#REF!</definedName>
    <definedName name="Ports" localSheetId="5">#REF!</definedName>
    <definedName name="Ports" localSheetId="10">#REF!</definedName>
    <definedName name="Ports" localSheetId="8">#REF!</definedName>
    <definedName name="Ports" localSheetId="0">#REF!</definedName>
    <definedName name="Ports" localSheetId="1">#REF!</definedName>
    <definedName name="Ports" localSheetId="3">#REF!</definedName>
    <definedName name="Ports" localSheetId="7">#REF!</definedName>
    <definedName name="Ports">#REF!</definedName>
    <definedName name="Portugal_wt">'[66]OECD wgt'!$B$30</definedName>
    <definedName name="posnet2" localSheetId="4">#REF!</definedName>
    <definedName name="posnet2" localSheetId="5">#REF!</definedName>
    <definedName name="posnet2" localSheetId="10">#REF!</definedName>
    <definedName name="posnet2" localSheetId="8">#REF!</definedName>
    <definedName name="posnet2" localSheetId="0">#REF!</definedName>
    <definedName name="posnet2" localSheetId="1">#REF!</definedName>
    <definedName name="posnet2" localSheetId="3">#REF!</definedName>
    <definedName name="posnet2" localSheetId="7">#REF!</definedName>
    <definedName name="posnet2">#REF!</definedName>
    <definedName name="POTENCIAL" localSheetId="4">#REF!</definedName>
    <definedName name="POTENCIAL" localSheetId="5">#REF!</definedName>
    <definedName name="POTENCIAL" localSheetId="10">#REF!</definedName>
    <definedName name="POTENCIAL" localSheetId="8">#REF!</definedName>
    <definedName name="POTENCIAL" localSheetId="0">#REF!</definedName>
    <definedName name="POTENCIAL" localSheetId="1">#REF!</definedName>
    <definedName name="POTENCIAL" localSheetId="3">#REF!</definedName>
    <definedName name="POTENCIAL" localSheetId="7">#REF!</definedName>
    <definedName name="POTENCIAL">#REF!</definedName>
    <definedName name="PP" localSheetId="4">#REF!</definedName>
    <definedName name="PP" localSheetId="5">#REF!</definedName>
    <definedName name="PP" localSheetId="10">#REF!</definedName>
    <definedName name="PP" localSheetId="8">#REF!</definedName>
    <definedName name="PP" localSheetId="0">#REF!</definedName>
    <definedName name="PP" localSheetId="1">#REF!</definedName>
    <definedName name="PP" localSheetId="3">#REF!</definedName>
    <definedName name="PP" localSheetId="7">#REF!</definedName>
    <definedName name="PP">#REF!</definedName>
    <definedName name="ppoooooooooo" localSheetId="4" hidden="1">#REF!</definedName>
    <definedName name="ppoooooooooo" localSheetId="5" hidden="1">#REF!</definedName>
    <definedName name="ppoooooooooo" localSheetId="10" hidden="1">#REF!</definedName>
    <definedName name="ppoooooooooo" localSheetId="8" hidden="1">#REF!</definedName>
    <definedName name="ppoooooooooo" localSheetId="0" hidden="1">#REF!</definedName>
    <definedName name="ppoooooooooo" localSheetId="1" hidden="1">#REF!</definedName>
    <definedName name="ppoooooooooo" hidden="1">#REF!</definedName>
    <definedName name="ppp" localSheetId="13" hidden="1">{"Riqfin97",#N/A,FALSE,"Tran";"Riqfinpro",#N/A,FALSE,"Tran"}</definedName>
    <definedName name="ppp" localSheetId="14" hidden="1">{"Riqfin97",#N/A,FALSE,"Tran";"Riqfinpro",#N/A,FALSE,"Tran"}</definedName>
    <definedName name="ppp" localSheetId="15" hidden="1">{"Riqfin97",#N/A,FALSE,"Tran";"Riqfinpro",#N/A,FALSE,"Tran"}</definedName>
    <definedName name="ppp" localSheetId="16" hidden="1">{"Riqfin97",#N/A,FALSE,"Tran";"Riqfinpro",#N/A,FALSE,"Tran"}</definedName>
    <definedName name="ppp" localSheetId="2" hidden="1">{"Riqfin97",#N/A,FALSE,"Tran";"Riqfinpro",#N/A,FALSE,"Tran"}</definedName>
    <definedName name="ppp" localSheetId="4" hidden="1">{"Riqfin97",#N/A,FALSE,"Tran";"Riqfinpro",#N/A,FALSE,"Tran"}</definedName>
    <definedName name="ppp" localSheetId="5" hidden="1">{"Riqfin97",#N/A,FALSE,"Tran";"Riqfinpro",#N/A,FALSE,"Tran"}</definedName>
    <definedName name="ppp" localSheetId="9" hidden="1">{"Riqfin97",#N/A,FALSE,"Tran";"Riqfinpro",#N/A,FALSE,"Tran"}</definedName>
    <definedName name="ppp" localSheetId="10" hidden="1">{"Riqfin97",#N/A,FALSE,"Tran";"Riqfinpro",#N/A,FALSE,"Tran"}</definedName>
    <definedName name="ppp" localSheetId="8" hidden="1">{"Riqfin97",#N/A,FALSE,"Tran";"Riqfinpro",#N/A,FALSE,"Tran"}</definedName>
    <definedName name="ppp" localSheetId="0" hidden="1">{"Riqfin97",#N/A,FALSE,"Tran";"Riqfinpro",#N/A,FALSE,"Tran"}</definedName>
    <definedName name="ppp" localSheetId="1" hidden="1">{"Riqfin97",#N/A,FALSE,"Tran";"Riqfinpro",#N/A,FALSE,"Tran"}</definedName>
    <definedName name="ppp" localSheetId="3" hidden="1">{"Riqfin97",#N/A,FALSE,"Tran";"Riqfinpro",#N/A,FALSE,"Tran"}</definedName>
    <definedName name="ppp" localSheetId="7" hidden="1">{"Riqfin97",#N/A,FALSE,"Tran";"Riqfinpro",#N/A,FALSE,"Tran"}</definedName>
    <definedName name="ppp" localSheetId="12" hidden="1">{"Riqfin97",#N/A,FALSE,"Tran";"Riqfinpro",#N/A,FALSE,"Tran"}</definedName>
    <definedName name="ppp" hidden="1">{"Riqfin97",#N/A,FALSE,"Tran";"Riqfinpro",#N/A,FALSE,"Tran"}</definedName>
    <definedName name="pppppp" localSheetId="13" hidden="1">{"Riqfin97",#N/A,FALSE,"Tran";"Riqfinpro",#N/A,FALSE,"Tran"}</definedName>
    <definedName name="pppppp" localSheetId="14" hidden="1">{"Riqfin97",#N/A,FALSE,"Tran";"Riqfinpro",#N/A,FALSE,"Tran"}</definedName>
    <definedName name="pppppp" localSheetId="15" hidden="1">{"Riqfin97",#N/A,FALSE,"Tran";"Riqfinpro",#N/A,FALSE,"Tran"}</definedName>
    <definedName name="pppppp" localSheetId="16" hidden="1">{"Riqfin97",#N/A,FALSE,"Tran";"Riqfinpro",#N/A,FALSE,"Tran"}</definedName>
    <definedName name="pppppp" localSheetId="2" hidden="1">{"Riqfin97",#N/A,FALSE,"Tran";"Riqfinpro",#N/A,FALSE,"Tran"}</definedName>
    <definedName name="pppppp" localSheetId="4" hidden="1">{"Riqfin97",#N/A,FALSE,"Tran";"Riqfinpro",#N/A,FALSE,"Tran"}</definedName>
    <definedName name="pppppp" localSheetId="5" hidden="1">{"Riqfin97",#N/A,FALSE,"Tran";"Riqfinpro",#N/A,FALSE,"Tran"}</definedName>
    <definedName name="pppppp" localSheetId="9" hidden="1">{"Riqfin97",#N/A,FALSE,"Tran";"Riqfinpro",#N/A,FALSE,"Tran"}</definedName>
    <definedName name="pppppp" localSheetId="10" hidden="1">{"Riqfin97",#N/A,FALSE,"Tran";"Riqfinpro",#N/A,FALSE,"Tran"}</definedName>
    <definedName name="pppppp" localSheetId="8" hidden="1">{"Riqfin97",#N/A,FALSE,"Tran";"Riqfinpro",#N/A,FALSE,"Tran"}</definedName>
    <definedName name="pppppp" localSheetId="0" hidden="1">{"Riqfin97",#N/A,FALSE,"Tran";"Riqfinpro",#N/A,FALSE,"Tran"}</definedName>
    <definedName name="pppppp" localSheetId="1" hidden="1">{"Riqfin97",#N/A,FALSE,"Tran";"Riqfinpro",#N/A,FALSE,"Tran"}</definedName>
    <definedName name="pppppp" localSheetId="3" hidden="1">{"Riqfin97",#N/A,FALSE,"Tran";"Riqfinpro",#N/A,FALSE,"Tran"}</definedName>
    <definedName name="pppppp" localSheetId="7" hidden="1">{"Riqfin97",#N/A,FALSE,"Tran";"Riqfinpro",#N/A,FALSE,"Tran"}</definedName>
    <definedName name="pppppp" localSheetId="12" hidden="1">{"Riqfin97",#N/A,FALSE,"Tran";"Riqfinpro",#N/A,FALSE,"Tran"}</definedName>
    <definedName name="pppppp" hidden="1">{"Riqfin97",#N/A,FALSE,"Tran";"Riqfinpro",#N/A,FALSE,"Tran"}</definedName>
    <definedName name="pppppppppp" localSheetId="4" hidden="1">#REF!</definedName>
    <definedName name="pppppppppp" localSheetId="5" hidden="1">#REF!</definedName>
    <definedName name="pppppppppp" localSheetId="10" hidden="1">#REF!</definedName>
    <definedName name="pppppppppp" localSheetId="8" hidden="1">#REF!</definedName>
    <definedName name="pppppppppp" localSheetId="0" hidden="1">#REF!</definedName>
    <definedName name="pppppppppp" localSheetId="1" hidden="1">#REF!</definedName>
    <definedName name="pppppppppp" localSheetId="3" hidden="1">#REF!</definedName>
    <definedName name="pppppppppp" localSheetId="7" hidden="1">#REF!</definedName>
    <definedName name="pppppppppp" hidden="1">#REF!</definedName>
    <definedName name="ppppppppppppp" localSheetId="4" hidden="1">#REF!</definedName>
    <definedName name="ppppppppppppp" localSheetId="5" hidden="1">#REF!</definedName>
    <definedName name="ppppppppppppp" localSheetId="10" hidden="1">#REF!</definedName>
    <definedName name="ppppppppppppp" localSheetId="8" hidden="1">#REF!</definedName>
    <definedName name="ppppppppppppp" localSheetId="0" hidden="1">#REF!</definedName>
    <definedName name="ppppppppppppp" localSheetId="1" hidden="1">#REF!</definedName>
    <definedName name="ppppppppppppp" localSheetId="3" hidden="1">#REF!</definedName>
    <definedName name="ppppppppppppp" localSheetId="7" hidden="1">#REF!</definedName>
    <definedName name="ppppppppppppp" hidden="1">#REF!</definedName>
    <definedName name="PPPWGT">#N/A</definedName>
    <definedName name="PRECIOCIFBANANO" localSheetId="4">#REF!</definedName>
    <definedName name="PRECIOCIFBANANO" localSheetId="5">#REF!</definedName>
    <definedName name="PRECIOCIFBANANO" localSheetId="10">#REF!</definedName>
    <definedName name="PRECIOCIFBANANO" localSheetId="8">#REF!</definedName>
    <definedName name="PRECIOCIFBANANO" localSheetId="0">#REF!</definedName>
    <definedName name="PRECIOCIFBANANO" localSheetId="1">#REF!</definedName>
    <definedName name="PRECIOCIFBANANO" localSheetId="3">#REF!</definedName>
    <definedName name="PRECIOCIFBANANO" localSheetId="7">#REF!</definedName>
    <definedName name="PRECIOCIFBANANO">#REF!</definedName>
    <definedName name="Preparar_Reporte" localSheetId="4">#REF!</definedName>
    <definedName name="Preparar_Reporte" localSheetId="5">#REF!</definedName>
    <definedName name="Preparar_Reporte" localSheetId="10">#REF!</definedName>
    <definedName name="Preparar_Reporte" localSheetId="8">#REF!</definedName>
    <definedName name="Preparar_Reporte" localSheetId="1">#REF!</definedName>
    <definedName name="Preparar_Reporte" localSheetId="3">#REF!</definedName>
    <definedName name="Preparar_Reporte" localSheetId="7">#REF!</definedName>
    <definedName name="Preparar_Reporte">#REF!</definedName>
    <definedName name="PRES1" localSheetId="8">[65]nonopec!#REF!</definedName>
    <definedName name="PRES1" localSheetId="3">[65]nonopec!#REF!</definedName>
    <definedName name="PRES1" localSheetId="7">[65]nonopec!#REF!</definedName>
    <definedName name="PRES1">[65]nonopec!#REF!</definedName>
    <definedName name="PRES2" localSheetId="8">[65]nonopec!#REF!</definedName>
    <definedName name="PRES2" localSheetId="3">[65]nonopec!#REF!</definedName>
    <definedName name="PRES2" localSheetId="7">[65]nonopec!#REF!</definedName>
    <definedName name="PRES2">[65]nonopec!#REF!</definedName>
    <definedName name="PRES3">[65]nonopec!#REF!</definedName>
    <definedName name="presion" localSheetId="4">#REF!</definedName>
    <definedName name="presion" localSheetId="5">#REF!</definedName>
    <definedName name="presion" localSheetId="10">#REF!</definedName>
    <definedName name="presion" localSheetId="8">#REF!</definedName>
    <definedName name="presion" localSheetId="0">#REF!</definedName>
    <definedName name="presion" localSheetId="1">#REF!</definedName>
    <definedName name="presion" localSheetId="3">#REF!</definedName>
    <definedName name="presion" localSheetId="7">#REF!</definedName>
    <definedName name="presion">#REF!</definedName>
    <definedName name="PRICE" localSheetId="4">#REF!</definedName>
    <definedName name="PRICE" localSheetId="5">#REF!</definedName>
    <definedName name="PRICE" localSheetId="10">#REF!</definedName>
    <definedName name="PRICE" localSheetId="8">#REF!</definedName>
    <definedName name="PRICE" localSheetId="0">#REF!</definedName>
    <definedName name="PRICE" localSheetId="1">#REF!</definedName>
    <definedName name="PRICE" localSheetId="3">#REF!</definedName>
    <definedName name="PRICE" localSheetId="7">#REF!</definedName>
    <definedName name="PRICE">#REF!</definedName>
    <definedName name="PRICETAB" localSheetId="4">#REF!</definedName>
    <definedName name="PRICETAB" localSheetId="5">#REF!</definedName>
    <definedName name="PRICETAB" localSheetId="10">#REF!</definedName>
    <definedName name="PRICETAB" localSheetId="8">#REF!</definedName>
    <definedName name="PRICETAB" localSheetId="0">#REF!</definedName>
    <definedName name="PRICETAB" localSheetId="1">#REF!</definedName>
    <definedName name="PRICETAB" localSheetId="3">#REF!</definedName>
    <definedName name="PRICETAB" localSheetId="7">#REF!</definedName>
    <definedName name="PRICETAB">#REF!</definedName>
    <definedName name="print" localSheetId="4">#REF!</definedName>
    <definedName name="print" localSheetId="5">#REF!</definedName>
    <definedName name="print" localSheetId="10">#REF!</definedName>
    <definedName name="print" localSheetId="8">#REF!</definedName>
    <definedName name="print" localSheetId="1">#REF!</definedName>
    <definedName name="print">#REF!</definedName>
    <definedName name="Print_Area_MI" localSheetId="4">#REF!</definedName>
    <definedName name="Print_Area_MI" localSheetId="5">#REF!</definedName>
    <definedName name="Print_Area_MI" localSheetId="10">#REF!</definedName>
    <definedName name="Print_Area_MI" localSheetId="8">#REF!</definedName>
    <definedName name="Print_Area_MI" localSheetId="0">#REF!</definedName>
    <definedName name="Print_Area_MI" localSheetId="1">#REF!</definedName>
    <definedName name="Print_Area_MI">#REF!</definedName>
    <definedName name="Print_Titles_MI" localSheetId="4">#REF!</definedName>
    <definedName name="Print_Titles_MI" localSheetId="5">#REF!</definedName>
    <definedName name="Print_Titles_MI" localSheetId="10">#REF!</definedName>
    <definedName name="Print_Titles_MI" localSheetId="8">#REF!</definedName>
    <definedName name="Print_Titles_MI" localSheetId="1">#REF!</definedName>
    <definedName name="Print_Titles_MI">#REF!</definedName>
    <definedName name="Print1" localSheetId="4">#REF!</definedName>
    <definedName name="Print1" localSheetId="5">#REF!</definedName>
    <definedName name="Print1" localSheetId="10">#REF!</definedName>
    <definedName name="Print1" localSheetId="8">#REF!</definedName>
    <definedName name="Print1" localSheetId="0">#REF!</definedName>
    <definedName name="Print1" localSheetId="1">#REF!</definedName>
    <definedName name="Print1">#REF!</definedName>
    <definedName name="PRINTMACRO" localSheetId="4">#REF!</definedName>
    <definedName name="PRINTMACRO" localSheetId="5">#REF!</definedName>
    <definedName name="PRINTMACRO" localSheetId="10">#REF!</definedName>
    <definedName name="PRINTMACRO" localSheetId="8">#REF!</definedName>
    <definedName name="PRINTMACRO" localSheetId="1">#REF!</definedName>
    <definedName name="PRINTMACRO">#REF!</definedName>
    <definedName name="PrintThis_Links">[105]Links!$A$1:$F$33</definedName>
    <definedName name="PRIV0" localSheetId="4">#REF!</definedName>
    <definedName name="PRIV0" localSheetId="5">#REF!</definedName>
    <definedName name="PRIV0" localSheetId="10">#REF!</definedName>
    <definedName name="PRIV0" localSheetId="8">#REF!</definedName>
    <definedName name="PRIV0" localSheetId="0">#REF!</definedName>
    <definedName name="PRIV0" localSheetId="1">#REF!</definedName>
    <definedName name="PRIV0" localSheetId="3">#REF!</definedName>
    <definedName name="PRIV0" localSheetId="7">#REF!</definedName>
    <definedName name="PRIV0">#REF!</definedName>
    <definedName name="PRIV00" localSheetId="4">#REF!</definedName>
    <definedName name="PRIV00" localSheetId="5">#REF!</definedName>
    <definedName name="PRIV00" localSheetId="10">#REF!</definedName>
    <definedName name="PRIV00" localSheetId="8">#REF!</definedName>
    <definedName name="PRIV00" localSheetId="0">#REF!</definedName>
    <definedName name="PRIV00" localSheetId="1">#REF!</definedName>
    <definedName name="PRIV00" localSheetId="3">#REF!</definedName>
    <definedName name="PRIV00" localSheetId="7">#REF!</definedName>
    <definedName name="PRIV00">#REF!</definedName>
    <definedName name="PRIV1" localSheetId="4">#REF!</definedName>
    <definedName name="PRIV1" localSheetId="5">#REF!</definedName>
    <definedName name="PRIV1" localSheetId="10">#REF!</definedName>
    <definedName name="PRIV1" localSheetId="8">#REF!</definedName>
    <definedName name="PRIV1" localSheetId="0">#REF!</definedName>
    <definedName name="PRIV1" localSheetId="1">#REF!</definedName>
    <definedName name="PRIV1" localSheetId="3">#REF!</definedName>
    <definedName name="PRIV1" localSheetId="7">#REF!</definedName>
    <definedName name="PRIV1">#REF!</definedName>
    <definedName name="PRIV11" localSheetId="4">#REF!</definedName>
    <definedName name="PRIV11" localSheetId="5">#REF!</definedName>
    <definedName name="PRIV11" localSheetId="10">#REF!</definedName>
    <definedName name="PRIV11" localSheetId="8">#REF!</definedName>
    <definedName name="PRIV11" localSheetId="1">#REF!</definedName>
    <definedName name="PRIV11">#REF!</definedName>
    <definedName name="PRIV2" localSheetId="4">#REF!</definedName>
    <definedName name="PRIV2" localSheetId="5">#REF!</definedName>
    <definedName name="PRIV2" localSheetId="10">#REF!</definedName>
    <definedName name="PRIV2" localSheetId="8">#REF!</definedName>
    <definedName name="PRIV2" localSheetId="1">#REF!</definedName>
    <definedName name="PRIV2">#REF!</definedName>
    <definedName name="PRIV22" localSheetId="4">#REF!</definedName>
    <definedName name="PRIV22" localSheetId="5">#REF!</definedName>
    <definedName name="PRIV22" localSheetId="10">#REF!</definedName>
    <definedName name="PRIV22" localSheetId="8">#REF!</definedName>
    <definedName name="PRIV22" localSheetId="1">#REF!</definedName>
    <definedName name="PRIV22">#REF!</definedName>
    <definedName name="priv2ycredito" localSheetId="4">#REF!</definedName>
    <definedName name="priv2ycredito" localSheetId="5">#REF!</definedName>
    <definedName name="priv2ycredito" localSheetId="10">#REF!</definedName>
    <definedName name="priv2ycredito" localSheetId="8">#REF!</definedName>
    <definedName name="priv2ycredito" localSheetId="1">#REF!</definedName>
    <definedName name="priv2ycredito">#REF!</definedName>
    <definedName name="priv2yposnet2ycredito" localSheetId="4">#REF!</definedName>
    <definedName name="priv2yposnet2ycredito" localSheetId="5">#REF!</definedName>
    <definedName name="priv2yposnet2ycredito" localSheetId="10">#REF!</definedName>
    <definedName name="priv2yposnet2ycredito" localSheetId="8">#REF!</definedName>
    <definedName name="priv2yposnet2ycredito" localSheetId="1">#REF!</definedName>
    <definedName name="priv2yposnet2ycredito">#REF!</definedName>
    <definedName name="PRIV3" localSheetId="4">#REF!</definedName>
    <definedName name="PRIV3" localSheetId="5">#REF!</definedName>
    <definedName name="PRIV3" localSheetId="10">#REF!</definedName>
    <definedName name="PRIV3" localSheetId="8">#REF!</definedName>
    <definedName name="PRIV3" localSheetId="1">#REF!</definedName>
    <definedName name="PRIV3">#REF!</definedName>
    <definedName name="PRIV33" localSheetId="4">#REF!</definedName>
    <definedName name="PRIV33" localSheetId="5">#REF!</definedName>
    <definedName name="PRIV33" localSheetId="10">#REF!</definedName>
    <definedName name="PRIV33" localSheetId="8">#REF!</definedName>
    <definedName name="PRIV33" localSheetId="1">#REF!</definedName>
    <definedName name="PRIV33">#REF!</definedName>
    <definedName name="PRMONTH" localSheetId="4">#REF!</definedName>
    <definedName name="PRMONTH" localSheetId="5">#REF!</definedName>
    <definedName name="PRMONTH" localSheetId="10">#REF!</definedName>
    <definedName name="PRMONTH" localSheetId="8">#REF!</definedName>
    <definedName name="PRMONTH" localSheetId="1">#REF!</definedName>
    <definedName name="PRMONTH">#REF!</definedName>
    <definedName name="prn">[98]FSUOUT!$B$2:$V$32</definedName>
    <definedName name="Product" localSheetId="4">#REF!</definedName>
    <definedName name="Product" localSheetId="5">#REF!</definedName>
    <definedName name="Product" localSheetId="10">#REF!</definedName>
    <definedName name="Product" localSheetId="8">#REF!</definedName>
    <definedName name="Product" localSheetId="0">#REF!</definedName>
    <definedName name="Product" localSheetId="1">#REF!</definedName>
    <definedName name="Product" localSheetId="3">#REF!</definedName>
    <definedName name="Product" localSheetId="7">#REF!</definedName>
    <definedName name="Product">#REF!</definedName>
    <definedName name="PROG" localSheetId="4">#REF!</definedName>
    <definedName name="PROG" localSheetId="5">#REF!</definedName>
    <definedName name="PROG" localSheetId="10">#REF!</definedName>
    <definedName name="PROG" localSheetId="8">#REF!</definedName>
    <definedName name="PROG" localSheetId="1">#REF!</definedName>
    <definedName name="PROG" localSheetId="3">#REF!</definedName>
    <definedName name="PROG" localSheetId="7">#REF!</definedName>
    <definedName name="PROG">#REF!</definedName>
    <definedName name="Prog1998" localSheetId="8">'[131]2003'!#REF!</definedName>
    <definedName name="Prog1998" localSheetId="0">#REF!</definedName>
    <definedName name="Prog1998" localSheetId="1">#REF!</definedName>
    <definedName name="Prog1998" localSheetId="3">'[131]2003'!#REF!</definedName>
    <definedName name="Prog1998" localSheetId="7">'[131]2003'!#REF!</definedName>
    <definedName name="Prog1998">'[131]2003'!#REF!</definedName>
    <definedName name="progra" localSheetId="4">#REF!</definedName>
    <definedName name="progra" localSheetId="5">#REF!</definedName>
    <definedName name="progra" localSheetId="10">#REF!</definedName>
    <definedName name="progra" localSheetId="8">#REF!</definedName>
    <definedName name="progra" localSheetId="0">#REF!</definedName>
    <definedName name="progra" localSheetId="1">#REF!</definedName>
    <definedName name="progra" localSheetId="3">#REF!</definedName>
    <definedName name="progra" localSheetId="7">#REF!</definedName>
    <definedName name="progra">#REF!</definedName>
    <definedName name="proj00" localSheetId="8">[132]sources!#REF!</definedName>
    <definedName name="proj00" localSheetId="0">#REF!</definedName>
    <definedName name="proj00" localSheetId="1">#REF!</definedName>
    <definedName name="proj00" localSheetId="3">[132]sources!#REF!</definedName>
    <definedName name="proj00" localSheetId="7">[132]sources!#REF!</definedName>
    <definedName name="proj00">[132]sources!#REF!</definedName>
    <definedName name="PROJ98" localSheetId="4">#REF!</definedName>
    <definedName name="PROJ98" localSheetId="5">#REF!</definedName>
    <definedName name="PROJ98" localSheetId="10">#REF!</definedName>
    <definedName name="PROJ98" localSheetId="8">#REF!</definedName>
    <definedName name="PROJ98" localSheetId="0">#REF!</definedName>
    <definedName name="PROJ98" localSheetId="1">#REF!</definedName>
    <definedName name="PROJ98" localSheetId="3">#REF!</definedName>
    <definedName name="PROJ98" localSheetId="7">#REF!</definedName>
    <definedName name="PROJ98">#REF!</definedName>
    <definedName name="prom">[61]Promedio!$CD$90</definedName>
    <definedName name="promgraf" localSheetId="8">[133]GRAFPROM!#REF!</definedName>
    <definedName name="promgraf" localSheetId="0">[133]GRAFPROM!#REF!</definedName>
    <definedName name="promgraf" localSheetId="1">[133]GRAFPROM!#REF!</definedName>
    <definedName name="promgraf" localSheetId="3">[133]GRAFPROM!#REF!</definedName>
    <definedName name="promgraf" localSheetId="7">[133]GRAFPROM!#REF!</definedName>
    <definedName name="promgraf">[133]GRAFPROM!#REF!</definedName>
    <definedName name="Prop.Demanda">'[49]Ranking Bancario'!$AH$4:$AL$54</definedName>
    <definedName name="Province" localSheetId="4">#REF!</definedName>
    <definedName name="Province" localSheetId="5">#REF!</definedName>
    <definedName name="Province" localSheetId="10">#REF!</definedName>
    <definedName name="Province" localSheetId="8">#REF!</definedName>
    <definedName name="Province" localSheetId="0">#REF!</definedName>
    <definedName name="Province" localSheetId="1">#REF!</definedName>
    <definedName name="Province" localSheetId="3">#REF!</definedName>
    <definedName name="Province" localSheetId="7">#REF!</definedName>
    <definedName name="Province">#REF!</definedName>
    <definedName name="Province_Details" localSheetId="4">#REF!</definedName>
    <definedName name="Province_Details" localSheetId="5">#REF!</definedName>
    <definedName name="Province_Details" localSheetId="10">#REF!</definedName>
    <definedName name="Province_Details" localSheetId="8">#REF!</definedName>
    <definedName name="Province_Details" localSheetId="1">#REF!</definedName>
    <definedName name="Province_Details" localSheetId="3">#REF!</definedName>
    <definedName name="Province_Details" localSheetId="7">#REF!</definedName>
    <definedName name="Province_Details">#REF!</definedName>
    <definedName name="prphalf">[118]Sheet4!$C$3:$G$57</definedName>
    <definedName name="PRPINTSEPT">[134]STOCK!$D$4:$W$102</definedName>
    <definedName name="prueba" localSheetId="4">[5]!prueba</definedName>
    <definedName name="prueba" localSheetId="5">[5]!prueba</definedName>
    <definedName name="prueba" localSheetId="10">[5]!prueba</definedName>
    <definedName name="prueba" localSheetId="8">[5]!prueba</definedName>
    <definedName name="prueba" localSheetId="0">[5]!prueba</definedName>
    <definedName name="prueba" localSheetId="1">[5]!prueba</definedName>
    <definedName name="prueba">[5]!prueba</definedName>
    <definedName name="PRYEAR" localSheetId="4">#REF!</definedName>
    <definedName name="PRYEAR" localSheetId="5">#REF!</definedName>
    <definedName name="PRYEAR" localSheetId="10">#REF!</definedName>
    <definedName name="PRYEAR" localSheetId="8">#REF!</definedName>
    <definedName name="PRYEAR" localSheetId="0">#REF!</definedName>
    <definedName name="PRYEAR" localSheetId="1">#REF!</definedName>
    <definedName name="PRYEAR" localSheetId="3">#REF!</definedName>
    <definedName name="PRYEAR" localSheetId="7">#REF!</definedName>
    <definedName name="PRYEAR">#REF!</definedName>
    <definedName name="PS" localSheetId="4">#REF!</definedName>
    <definedName name="PS" localSheetId="5">#REF!</definedName>
    <definedName name="PS" localSheetId="10">#REF!</definedName>
    <definedName name="PS" localSheetId="8">#REF!</definedName>
    <definedName name="PS" localSheetId="1">#REF!</definedName>
    <definedName name="PS" localSheetId="3">#REF!</definedName>
    <definedName name="PS" localSheetId="7">#REF!</definedName>
    <definedName name="PS">#REF!</definedName>
    <definedName name="psbr" localSheetId="8">'[135]Input PSBR;Q-F'!#REF!</definedName>
    <definedName name="psbr" localSheetId="3">'[135]Input PSBR;Q-F'!#REF!</definedName>
    <definedName name="psbr" localSheetId="7">'[135]Input PSBR;Q-F'!#REF!</definedName>
    <definedName name="psbr">'[135]Input PSBR;Q-F'!#REF!</definedName>
    <definedName name="PSBR_TRIM" localSheetId="8">'[136]Resultado BC'!#REF!</definedName>
    <definedName name="PSBR_TRIM" localSheetId="3">'[136]Resultado BC'!#REF!</definedName>
    <definedName name="PSBR_TRIM" localSheetId="7">'[136]Resultado BC'!#REF!</definedName>
    <definedName name="PSBR_TRIM">'[136]Resultado BC'!#REF!</definedName>
    <definedName name="pshocked" localSheetId="4">#REF!</definedName>
    <definedName name="pshocked" localSheetId="5">#REF!</definedName>
    <definedName name="pshocked" localSheetId="10">#REF!</definedName>
    <definedName name="pshocked" localSheetId="8">#REF!</definedName>
    <definedName name="pshocked" localSheetId="0">#REF!</definedName>
    <definedName name="pshocked" localSheetId="1">#REF!</definedName>
    <definedName name="pshocked" localSheetId="3">#REF!</definedName>
    <definedName name="pshocked" localSheetId="7">#REF!</definedName>
    <definedName name="pshocked">#REF!</definedName>
    <definedName name="PSperc" localSheetId="4">#REF!</definedName>
    <definedName name="PSperc" localSheetId="5">#REF!</definedName>
    <definedName name="PSperc" localSheetId="10">#REF!</definedName>
    <definedName name="PSperc" localSheetId="8">#REF!</definedName>
    <definedName name="PSperc" localSheetId="0">#REF!</definedName>
    <definedName name="PSperc" localSheetId="1">#REF!</definedName>
    <definedName name="PSperc" localSheetId="3">#REF!</definedName>
    <definedName name="PSperc" localSheetId="7">#REF!</definedName>
    <definedName name="PSperc">#REF!</definedName>
    <definedName name="Pstd" localSheetId="4">#REF!</definedName>
    <definedName name="Pstd" localSheetId="5">#REF!</definedName>
    <definedName name="Pstd" localSheetId="10">#REF!</definedName>
    <definedName name="Pstd" localSheetId="8">#REF!</definedName>
    <definedName name="Pstd" localSheetId="0">#REF!</definedName>
    <definedName name="Pstd" localSheetId="1">#REF!</definedName>
    <definedName name="Pstd" localSheetId="3">#REF!</definedName>
    <definedName name="Pstd" localSheetId="7">#REF!</definedName>
    <definedName name="Pstd">#REF!</definedName>
    <definedName name="PTA" localSheetId="4">#REF!</definedName>
    <definedName name="PTA" localSheetId="5">#REF!</definedName>
    <definedName name="PTA" localSheetId="10">#REF!</definedName>
    <definedName name="PTA" localSheetId="8">#REF!</definedName>
    <definedName name="PTA" localSheetId="0">#REF!</definedName>
    <definedName name="PTA" localSheetId="1">#REF!</definedName>
    <definedName name="PTA">#REF!</definedName>
    <definedName name="PTAEURO" localSheetId="4">#REF!</definedName>
    <definedName name="PTAEURO" localSheetId="5">#REF!</definedName>
    <definedName name="PTAEURO" localSheetId="10">#REF!</definedName>
    <definedName name="PTAEURO" localSheetId="8">#REF!</definedName>
    <definedName name="PTAEURO" localSheetId="0">#REF!</definedName>
    <definedName name="PTAEURO" localSheetId="1">#REF!</definedName>
    <definedName name="PTAEURO">#REF!</definedName>
    <definedName name="PTAS" localSheetId="4">#REF!</definedName>
    <definedName name="PTAS" localSheetId="5">#REF!</definedName>
    <definedName name="PTAS" localSheetId="10">#REF!</definedName>
    <definedName name="PTAS" localSheetId="8">#REF!</definedName>
    <definedName name="PTAS" localSheetId="1">#REF!</definedName>
    <definedName name="PTAS">#REF!</definedName>
    <definedName name="PTE" localSheetId="4">#REF!</definedName>
    <definedName name="PTE" localSheetId="5">#REF!</definedName>
    <definedName name="PTE" localSheetId="10">#REF!</definedName>
    <definedName name="PTE" localSheetId="8">#REF!</definedName>
    <definedName name="PTE" localSheetId="1">#REF!</definedName>
    <definedName name="PTE">#REF!</definedName>
    <definedName name="PUBL00" localSheetId="4">#REF!</definedName>
    <definedName name="PUBL00" localSheetId="5">#REF!</definedName>
    <definedName name="PUBL00" localSheetId="10">#REF!</definedName>
    <definedName name="PUBL00" localSheetId="8">#REF!</definedName>
    <definedName name="PUBL00" localSheetId="1">#REF!</definedName>
    <definedName name="PUBL00">#REF!</definedName>
    <definedName name="PUBL11" localSheetId="4">#REF!</definedName>
    <definedName name="PUBL11" localSheetId="5">#REF!</definedName>
    <definedName name="PUBL11" localSheetId="10">#REF!</definedName>
    <definedName name="PUBL11" localSheetId="8">#REF!</definedName>
    <definedName name="PUBL11" localSheetId="1">#REF!</definedName>
    <definedName name="PUBL11">#REF!</definedName>
    <definedName name="PUBL2" localSheetId="4">#REF!</definedName>
    <definedName name="PUBL2" localSheetId="5">#REF!</definedName>
    <definedName name="PUBL2" localSheetId="10">#REF!</definedName>
    <definedName name="PUBL2" localSheetId="8">#REF!</definedName>
    <definedName name="PUBL2" localSheetId="1">#REF!</definedName>
    <definedName name="PUBL2">#REF!</definedName>
    <definedName name="PUBL22" localSheetId="4">#REF!</definedName>
    <definedName name="PUBL22" localSheetId="5">#REF!</definedName>
    <definedName name="PUBL22" localSheetId="10">#REF!</definedName>
    <definedName name="PUBL22" localSheetId="8">#REF!</definedName>
    <definedName name="PUBL22" localSheetId="1">#REF!</definedName>
    <definedName name="PUBL22">#REF!</definedName>
    <definedName name="PUBL33" localSheetId="4">#REF!</definedName>
    <definedName name="PUBL33" localSheetId="5">#REF!</definedName>
    <definedName name="PUBL33" localSheetId="10">#REF!</definedName>
    <definedName name="PUBL33" localSheetId="8">#REF!</definedName>
    <definedName name="PUBL33" localSheetId="1">#REF!</definedName>
    <definedName name="PUBL33">#REF!</definedName>
    <definedName name="PUBL5" localSheetId="4">#REF!</definedName>
    <definedName name="PUBL5" localSheetId="5">#REF!</definedName>
    <definedName name="PUBL5" localSheetId="10">#REF!</definedName>
    <definedName name="PUBL5" localSheetId="8">#REF!</definedName>
    <definedName name="PUBL5" localSheetId="1">#REF!</definedName>
    <definedName name="PUBL5">#REF!</definedName>
    <definedName name="PUBL55" localSheetId="4">#REF!</definedName>
    <definedName name="PUBL55" localSheetId="5">#REF!</definedName>
    <definedName name="PUBL55" localSheetId="10">#REF!</definedName>
    <definedName name="PUBL55" localSheetId="8">#REF!</definedName>
    <definedName name="PUBL55" localSheetId="1">#REF!</definedName>
    <definedName name="PUBL55">#REF!</definedName>
    <definedName name="PUBL6" localSheetId="4">#REF!</definedName>
    <definedName name="PUBL6" localSheetId="5">#REF!</definedName>
    <definedName name="PUBL6" localSheetId="10">#REF!</definedName>
    <definedName name="PUBL6" localSheetId="8">#REF!</definedName>
    <definedName name="PUBL6" localSheetId="1">#REF!</definedName>
    <definedName name="PUBL6">#REF!</definedName>
    <definedName name="PUBL66" localSheetId="4">#REF!</definedName>
    <definedName name="PUBL66" localSheetId="5">#REF!</definedName>
    <definedName name="PUBL66" localSheetId="10">#REF!</definedName>
    <definedName name="PUBL66" localSheetId="8">#REF!</definedName>
    <definedName name="PUBL66" localSheetId="1">#REF!</definedName>
    <definedName name="PUBL66">#REF!</definedName>
    <definedName name="Public_Sector" localSheetId="4">#REF!</definedName>
    <definedName name="Public_Sector" localSheetId="5">#REF!</definedName>
    <definedName name="Public_Sector" localSheetId="10">#REF!</definedName>
    <definedName name="Public_Sector" localSheetId="8">#REF!</definedName>
    <definedName name="Public_Sector" localSheetId="1">#REF!</definedName>
    <definedName name="Public_Sector">#REF!</definedName>
    <definedName name="pyg" localSheetId="4">#REF!</definedName>
    <definedName name="pyg" localSheetId="5">#REF!</definedName>
    <definedName name="pyg" localSheetId="10">#REF!</definedName>
    <definedName name="pyg" localSheetId="8">#REF!</definedName>
    <definedName name="pyg" localSheetId="1">#REF!</definedName>
    <definedName name="pyg">#REF!</definedName>
    <definedName name="PYGCAJA" localSheetId="4">#REF!</definedName>
    <definedName name="PYGCAJA" localSheetId="5">#REF!</definedName>
    <definedName name="PYGCAJA" localSheetId="10">#REF!</definedName>
    <definedName name="PYGCAJA" localSheetId="8">#REF!</definedName>
    <definedName name="PYGCAJA" localSheetId="1">#REF!</definedName>
    <definedName name="PYGCAJA">#REF!</definedName>
    <definedName name="PYGE" localSheetId="4">#REF!</definedName>
    <definedName name="PYGE" localSheetId="5">#REF!</definedName>
    <definedName name="PYGE" localSheetId="10">#REF!</definedName>
    <definedName name="PYGE" localSheetId="8">#REF!</definedName>
    <definedName name="PYGE" localSheetId="1">#REF!</definedName>
    <definedName name="PYGE">#REF!</definedName>
    <definedName name="PYGI" localSheetId="4">#REF!</definedName>
    <definedName name="PYGI" localSheetId="5">#REF!</definedName>
    <definedName name="PYGI" localSheetId="10">#REF!</definedName>
    <definedName name="PYGI" localSheetId="8">#REF!</definedName>
    <definedName name="PYGI" localSheetId="1">#REF!</definedName>
    <definedName name="PYGI">#REF!</definedName>
    <definedName name="q" localSheetId="4">[41]raw!$A$1:$N$232</definedName>
    <definedName name="q" localSheetId="5">[41]raw!$A$1:$N$232</definedName>
    <definedName name="q" localSheetId="10">[41]raw!$A$1:$N$232</definedName>
    <definedName name="q" localSheetId="8">[41]raw!$A$1:$N$232</definedName>
    <definedName name="q" localSheetId="0">[41]raw!$A$1:$N$232</definedName>
    <definedName name="q" localSheetId="1">[41]raw!$A$1:$N$232</definedName>
    <definedName name="q">[41]raw!$A$1:$N$232</definedName>
    <definedName name="Q_5" localSheetId="4">#REF!</definedName>
    <definedName name="Q_5" localSheetId="5">#REF!</definedName>
    <definedName name="Q_5" localSheetId="10">#REF!</definedName>
    <definedName name="Q_5" localSheetId="8">#REF!</definedName>
    <definedName name="Q_5" localSheetId="0">#REF!</definedName>
    <definedName name="Q_5" localSheetId="1">#REF!</definedName>
    <definedName name="Q_5" localSheetId="3">#REF!</definedName>
    <definedName name="Q_5" localSheetId="7">#REF!</definedName>
    <definedName name="Q_5">#REF!</definedName>
    <definedName name="Q_6" localSheetId="4">#REF!</definedName>
    <definedName name="Q_6" localSheetId="5">#REF!</definedName>
    <definedName name="Q_6" localSheetId="10">#REF!</definedName>
    <definedName name="Q_6" localSheetId="8">#REF!</definedName>
    <definedName name="Q_6" localSheetId="1">#REF!</definedName>
    <definedName name="Q_6" localSheetId="3">#REF!</definedName>
    <definedName name="Q_6" localSheetId="7">#REF!</definedName>
    <definedName name="Q_6">#REF!</definedName>
    <definedName name="Q_7" localSheetId="4">#REF!</definedName>
    <definedName name="Q_7" localSheetId="5">#REF!</definedName>
    <definedName name="Q_7" localSheetId="10">#REF!</definedName>
    <definedName name="Q_7" localSheetId="8">#REF!</definedName>
    <definedName name="Q_7" localSheetId="1">#REF!</definedName>
    <definedName name="Q_7" localSheetId="3">#REF!</definedName>
    <definedName name="Q_7" localSheetId="7">#REF!</definedName>
    <definedName name="Q_7">#REF!</definedName>
    <definedName name="Q6_" localSheetId="4">#REF!</definedName>
    <definedName name="Q6_" localSheetId="5">#REF!</definedName>
    <definedName name="Q6_" localSheetId="10">#REF!</definedName>
    <definedName name="Q6_" localSheetId="8">#REF!</definedName>
    <definedName name="Q6_" localSheetId="1">#REF!</definedName>
    <definedName name="Q6_">#REF!</definedName>
    <definedName name="qawde" localSheetId="4">#REF!</definedName>
    <definedName name="qawde" localSheetId="5">#REF!</definedName>
    <definedName name="qawde" localSheetId="10">#REF!</definedName>
    <definedName name="qawde" localSheetId="8">#REF!</definedName>
    <definedName name="qawde" localSheetId="0">#REF!</definedName>
    <definedName name="qawde" localSheetId="1">#REF!</definedName>
    <definedName name="qawde">#REF!</definedName>
    <definedName name="qaz" localSheetId="13" hidden="1">{"Tab1",#N/A,FALSE,"P";"Tab2",#N/A,FALSE,"P"}</definedName>
    <definedName name="qaz" localSheetId="14" hidden="1">{"Tab1",#N/A,FALSE,"P";"Tab2",#N/A,FALSE,"P"}</definedName>
    <definedName name="qaz" localSheetId="15" hidden="1">{"Tab1",#N/A,FALSE,"P";"Tab2",#N/A,FALSE,"P"}</definedName>
    <definedName name="qaz" localSheetId="16" hidden="1">{"Tab1",#N/A,FALSE,"P";"Tab2",#N/A,FALSE,"P"}</definedName>
    <definedName name="qaz" localSheetId="2" hidden="1">{"Tab1",#N/A,FALSE,"P";"Tab2",#N/A,FALSE,"P"}</definedName>
    <definedName name="qaz" localSheetId="4" hidden="1">{"Tab1",#N/A,FALSE,"P";"Tab2",#N/A,FALSE,"P"}</definedName>
    <definedName name="qaz" localSheetId="5" hidden="1">{"Tab1",#N/A,FALSE,"P";"Tab2",#N/A,FALSE,"P"}</definedName>
    <definedName name="qaz" localSheetId="9" hidden="1">{"Tab1",#N/A,FALSE,"P";"Tab2",#N/A,FALSE,"P"}</definedName>
    <definedName name="qaz" localSheetId="10" hidden="1">{"Tab1",#N/A,FALSE,"P";"Tab2",#N/A,FALSE,"P"}</definedName>
    <definedName name="qaz" localSheetId="8" hidden="1">{"Tab1",#N/A,FALSE,"P";"Tab2",#N/A,FALSE,"P"}</definedName>
    <definedName name="qaz" localSheetId="0" hidden="1">{"Tab1",#N/A,FALSE,"P";"Tab2",#N/A,FALSE,"P"}</definedName>
    <definedName name="qaz" localSheetId="1" hidden="1">{"Tab1",#N/A,FALSE,"P";"Tab2",#N/A,FALSE,"P"}</definedName>
    <definedName name="qaz" localSheetId="3" hidden="1">{"Tab1",#N/A,FALSE,"P";"Tab2",#N/A,FALSE,"P"}</definedName>
    <definedName name="qaz" localSheetId="7" hidden="1">{"Tab1",#N/A,FALSE,"P";"Tab2",#N/A,FALSE,"P"}</definedName>
    <definedName name="qaz" localSheetId="12" hidden="1">{"Tab1",#N/A,FALSE,"P";"Tab2",#N/A,FALSE,"P"}</definedName>
    <definedName name="qaz" hidden="1">{"Tab1",#N/A,FALSE,"P";"Tab2",#N/A,FALSE,"P"}</definedName>
    <definedName name="qer" localSheetId="13" hidden="1">{"Tab1",#N/A,FALSE,"P";"Tab2",#N/A,FALSE,"P"}</definedName>
    <definedName name="qer" localSheetId="14" hidden="1">{"Tab1",#N/A,FALSE,"P";"Tab2",#N/A,FALSE,"P"}</definedName>
    <definedName name="qer" localSheetId="15" hidden="1">{"Tab1",#N/A,FALSE,"P";"Tab2",#N/A,FALSE,"P"}</definedName>
    <definedName name="qer" localSheetId="16" hidden="1">{"Tab1",#N/A,FALSE,"P";"Tab2",#N/A,FALSE,"P"}</definedName>
    <definedName name="qer" localSheetId="2" hidden="1">{"Tab1",#N/A,FALSE,"P";"Tab2",#N/A,FALSE,"P"}</definedName>
    <definedName name="qer" localSheetId="4" hidden="1">{"Tab1",#N/A,FALSE,"P";"Tab2",#N/A,FALSE,"P"}</definedName>
    <definedName name="qer" localSheetId="5" hidden="1">{"Tab1",#N/A,FALSE,"P";"Tab2",#N/A,FALSE,"P"}</definedName>
    <definedName name="qer" localSheetId="9" hidden="1">{"Tab1",#N/A,FALSE,"P";"Tab2",#N/A,FALSE,"P"}</definedName>
    <definedName name="qer" localSheetId="10" hidden="1">{"Tab1",#N/A,FALSE,"P";"Tab2",#N/A,FALSE,"P"}</definedName>
    <definedName name="qer" localSheetId="8" hidden="1">{"Tab1",#N/A,FALSE,"P";"Tab2",#N/A,FALSE,"P"}</definedName>
    <definedName name="qer" localSheetId="0" hidden="1">{"Tab1",#N/A,FALSE,"P";"Tab2",#N/A,FALSE,"P"}</definedName>
    <definedName name="qer" localSheetId="1" hidden="1">{"Tab1",#N/A,FALSE,"P";"Tab2",#N/A,FALSE,"P"}</definedName>
    <definedName name="qer" localSheetId="3" hidden="1">{"Tab1",#N/A,FALSE,"P";"Tab2",#N/A,FALSE,"P"}</definedName>
    <definedName name="qer" localSheetId="7" hidden="1">{"Tab1",#N/A,FALSE,"P";"Tab2",#N/A,FALSE,"P"}</definedName>
    <definedName name="qer" localSheetId="12" hidden="1">{"Tab1",#N/A,FALSE,"P";"Tab2",#N/A,FALSE,"P"}</definedName>
    <definedName name="qer" hidden="1">{"Tab1",#N/A,FALSE,"P";"Tab2",#N/A,FALSE,"P"}</definedName>
    <definedName name="QFISCAL">'[137]Quarterly Raw Data'!#REF!</definedName>
    <definedName name="qq" hidden="1">'[115]J(Priv.Cap)'!#REF!</definedName>
    <definedName name="qqq" localSheetId="13" hidden="1">{#N/A,#N/A,FALSE,"EXTRABUDGT"}</definedName>
    <definedName name="qqq" localSheetId="14" hidden="1">{#N/A,#N/A,FALSE,"EXTRABUDGT"}</definedName>
    <definedName name="qqq" localSheetId="15" hidden="1">{#N/A,#N/A,FALSE,"EXTRABUDGT"}</definedName>
    <definedName name="qqq" localSheetId="16" hidden="1">{#N/A,#N/A,FALSE,"EXTRABUDGT"}</definedName>
    <definedName name="qqq" localSheetId="2" hidden="1">{#N/A,#N/A,FALSE,"EXTRABUDGT"}</definedName>
    <definedName name="qqq" localSheetId="4" hidden="1">{#N/A,#N/A,FALSE,"EXTRABUDGT"}</definedName>
    <definedName name="qqq" localSheetId="5" hidden="1">{#N/A,#N/A,FALSE,"EXTRABUDGT"}</definedName>
    <definedName name="qqq" localSheetId="9" hidden="1">{#N/A,#N/A,FALSE,"EXTRABUDGT"}</definedName>
    <definedName name="qqq" localSheetId="10" hidden="1">{#N/A,#N/A,FALSE,"EXTRABUDGT"}</definedName>
    <definedName name="qqq" localSheetId="8" hidden="1">{#N/A,#N/A,FALSE,"EXTRABUDGT"}</definedName>
    <definedName name="qqq" localSheetId="0" hidden="1">{#N/A,#N/A,FALSE,"EXTRABUDGT"}</definedName>
    <definedName name="qqq" localSheetId="1" hidden="1">{#N/A,#N/A,FALSE,"EXTRABUDGT"}</definedName>
    <definedName name="qqq" localSheetId="3" hidden="1">{#N/A,#N/A,FALSE,"EXTRABUDGT"}</definedName>
    <definedName name="qqq" localSheetId="7" hidden="1">{#N/A,#N/A,FALSE,"EXTRABUDGT"}</definedName>
    <definedName name="qqq" localSheetId="12" hidden="1">{#N/A,#N/A,FALSE,"EXTRABUDGT"}</definedName>
    <definedName name="qqq" hidden="1">{#N/A,#N/A,FALSE,"EXTRABUDGT"}</definedName>
    <definedName name="qqqqq" localSheetId="13" hidden="1">{"Minpmon",#N/A,FALSE,"Monthinput"}</definedName>
    <definedName name="qqqqq" localSheetId="14" hidden="1">{"Minpmon",#N/A,FALSE,"Monthinput"}</definedName>
    <definedName name="qqqqq" localSheetId="15" hidden="1">{"Minpmon",#N/A,FALSE,"Monthinput"}</definedName>
    <definedName name="qqqqq" localSheetId="16" hidden="1">{"Minpmon",#N/A,FALSE,"Monthinput"}</definedName>
    <definedName name="qqqqq" localSheetId="2" hidden="1">{"Minpmon",#N/A,FALSE,"Monthinput"}</definedName>
    <definedName name="qqqqq" localSheetId="4" hidden="1">{"Minpmon",#N/A,FALSE,"Monthinput"}</definedName>
    <definedName name="qqqqq" localSheetId="5" hidden="1">{"Minpmon",#N/A,FALSE,"Monthinput"}</definedName>
    <definedName name="qqqqq" localSheetId="9" hidden="1">{"Minpmon",#N/A,FALSE,"Monthinput"}</definedName>
    <definedName name="qqqqq" localSheetId="10" hidden="1">{"Minpmon",#N/A,FALSE,"Monthinput"}</definedName>
    <definedName name="qqqqq" localSheetId="8" hidden="1">{"Minpmon",#N/A,FALSE,"Monthinput"}</definedName>
    <definedName name="qqqqq" localSheetId="0" hidden="1">{"Minpmon",#N/A,FALSE,"Monthinput"}</definedName>
    <definedName name="qqqqq" localSheetId="1" hidden="1">{"Minpmon",#N/A,FALSE,"Monthinput"}</definedName>
    <definedName name="qqqqq" localSheetId="3" hidden="1">{"Minpmon",#N/A,FALSE,"Monthinput"}</definedName>
    <definedName name="qqqqq" localSheetId="7" hidden="1">{"Minpmon",#N/A,FALSE,"Monthinput"}</definedName>
    <definedName name="qqqqq" localSheetId="12" hidden="1">{"Minpmon",#N/A,FALSE,"Monthinput"}</definedName>
    <definedName name="qqqqq" hidden="1">{"Minpmon",#N/A,FALSE,"Monthinput"}</definedName>
    <definedName name="qqqqqqqqqqqqq" localSheetId="13" hidden="1">{"Tab1",#N/A,FALSE,"P";"Tab2",#N/A,FALSE,"P"}</definedName>
    <definedName name="qqqqqqqqqqqqq" localSheetId="14" hidden="1">{"Tab1",#N/A,FALSE,"P";"Tab2",#N/A,FALSE,"P"}</definedName>
    <definedName name="qqqqqqqqqqqqq" localSheetId="15" hidden="1">{"Tab1",#N/A,FALSE,"P";"Tab2",#N/A,FALSE,"P"}</definedName>
    <definedName name="qqqqqqqqqqqqq" localSheetId="16" hidden="1">{"Tab1",#N/A,FALSE,"P";"Tab2",#N/A,FALSE,"P"}</definedName>
    <definedName name="qqqqqqqqqqqqq" localSheetId="2" hidden="1">{"Tab1",#N/A,FALSE,"P";"Tab2",#N/A,FALSE,"P"}</definedName>
    <definedName name="qqqqqqqqqqqqq" localSheetId="4" hidden="1">{"Tab1",#N/A,FALSE,"P";"Tab2",#N/A,FALSE,"P"}</definedName>
    <definedName name="qqqqqqqqqqqqq" localSheetId="5" hidden="1">{"Tab1",#N/A,FALSE,"P";"Tab2",#N/A,FALSE,"P"}</definedName>
    <definedName name="qqqqqqqqqqqqq" localSheetId="9" hidden="1">{"Tab1",#N/A,FALSE,"P";"Tab2",#N/A,FALSE,"P"}</definedName>
    <definedName name="qqqqqqqqqqqqq" localSheetId="10" hidden="1">{"Tab1",#N/A,FALSE,"P";"Tab2",#N/A,FALSE,"P"}</definedName>
    <definedName name="qqqqqqqqqqqqq" localSheetId="8" hidden="1">{"Tab1",#N/A,FALSE,"P";"Tab2",#N/A,FALSE,"P"}</definedName>
    <definedName name="qqqqqqqqqqqqq" localSheetId="0" hidden="1">{"Tab1",#N/A,FALSE,"P";"Tab2",#N/A,FALSE,"P"}</definedName>
    <definedName name="qqqqqqqqqqqqq" localSheetId="1" hidden="1">{"Tab1",#N/A,FALSE,"P";"Tab2",#N/A,FALSE,"P"}</definedName>
    <definedName name="qqqqqqqqqqqqq" localSheetId="3" hidden="1">{"Tab1",#N/A,FALSE,"P";"Tab2",#N/A,FALSE,"P"}</definedName>
    <definedName name="qqqqqqqqqqqqq" localSheetId="7" hidden="1">{"Tab1",#N/A,FALSE,"P";"Tab2",#N/A,FALSE,"P"}</definedName>
    <definedName name="qqqqqqqqqqqqq" localSheetId="12" hidden="1">{"Tab1",#N/A,FALSE,"P";"Tab2",#N/A,FALSE,"P"}</definedName>
    <definedName name="qqqqqqqqqqqqq" hidden="1">{"Tab1",#N/A,FALSE,"P";"Tab2",#N/A,FALSE,"P"}</definedName>
    <definedName name="qrtdata2">'[138]Authnot Prelim'!#REF!</definedName>
    <definedName name="QTAB7">'[137]Quarterly MacroFlow'!#REF!</definedName>
    <definedName name="QTAB7A">'[137]Quarterly MacroFlow'!#REF!</definedName>
    <definedName name="QtrData">'[138]Authnot Prelim'!#REF!</definedName>
    <definedName name="quality">[65]nonopec!$D$400:$AD$423</definedName>
    <definedName name="qw" localSheetId="13" hidden="1">{"Riqfin97",#N/A,FALSE,"Tran";"Riqfinpro",#N/A,FALSE,"Tran"}</definedName>
    <definedName name="qw" localSheetId="14" hidden="1">{"Riqfin97",#N/A,FALSE,"Tran";"Riqfinpro",#N/A,FALSE,"Tran"}</definedName>
    <definedName name="qw" localSheetId="15" hidden="1">{"Riqfin97",#N/A,FALSE,"Tran";"Riqfinpro",#N/A,FALSE,"Tran"}</definedName>
    <definedName name="qw" localSheetId="16" hidden="1">{"Riqfin97",#N/A,FALSE,"Tran";"Riqfinpro",#N/A,FALSE,"Tran"}</definedName>
    <definedName name="qw" localSheetId="2" hidden="1">{"Riqfin97",#N/A,FALSE,"Tran";"Riqfinpro",#N/A,FALSE,"Tran"}</definedName>
    <definedName name="qw" localSheetId="4" hidden="1">{"Riqfin97",#N/A,FALSE,"Tran";"Riqfinpro",#N/A,FALSE,"Tran"}</definedName>
    <definedName name="qw" localSheetId="5" hidden="1">{"Riqfin97",#N/A,FALSE,"Tran";"Riqfinpro",#N/A,FALSE,"Tran"}</definedName>
    <definedName name="qw" localSheetId="9" hidden="1">{"Riqfin97",#N/A,FALSE,"Tran";"Riqfinpro",#N/A,FALSE,"Tran"}</definedName>
    <definedName name="qw" localSheetId="10" hidden="1">{"Riqfin97",#N/A,FALSE,"Tran";"Riqfinpro",#N/A,FALSE,"Tran"}</definedName>
    <definedName name="qw" localSheetId="8" hidden="1">{"Riqfin97",#N/A,FALSE,"Tran";"Riqfinpro",#N/A,FALSE,"Tran"}</definedName>
    <definedName name="qw" localSheetId="0" hidden="1">{"Riqfin97",#N/A,FALSE,"Tran";"Riqfinpro",#N/A,FALSE,"Tran"}</definedName>
    <definedName name="qw" localSheetId="1" hidden="1">{"Riqfin97",#N/A,FALSE,"Tran";"Riqfinpro",#N/A,FALSE,"Tran"}</definedName>
    <definedName name="qw" localSheetId="3" hidden="1">{"Riqfin97",#N/A,FALSE,"Tran";"Riqfinpro",#N/A,FALSE,"Tran"}</definedName>
    <definedName name="qw" localSheetId="7" hidden="1">{"Riqfin97",#N/A,FALSE,"Tran";"Riqfinpro",#N/A,FALSE,"Tran"}</definedName>
    <definedName name="qw" localSheetId="12" hidden="1">{"Riqfin97",#N/A,FALSE,"Tran";"Riqfinpro",#N/A,FALSE,"Tran"}</definedName>
    <definedName name="qw" hidden="1">{"Riqfin97",#N/A,FALSE,"Tran";"Riqfinpro",#N/A,FALSE,"Tran"}</definedName>
    <definedName name="R_" localSheetId="4">#REF!</definedName>
    <definedName name="R_" localSheetId="5">#REF!</definedName>
    <definedName name="R_" localSheetId="10">#REF!</definedName>
    <definedName name="R_" localSheetId="8">#REF!</definedName>
    <definedName name="R_" localSheetId="0">#REF!</definedName>
    <definedName name="R_" localSheetId="1">#REF!</definedName>
    <definedName name="R_" localSheetId="3">#REF!</definedName>
    <definedName name="R_" localSheetId="7">#REF!</definedName>
    <definedName name="R_">#REF!</definedName>
    <definedName name="RA" localSheetId="4">#REF!</definedName>
    <definedName name="RA" localSheetId="5">#REF!</definedName>
    <definedName name="RA" localSheetId="10">#REF!</definedName>
    <definedName name="RA" localSheetId="8">#REF!</definedName>
    <definedName name="RA" localSheetId="0">#REF!</definedName>
    <definedName name="RA" localSheetId="1">#REF!</definedName>
    <definedName name="RA" localSheetId="3">#REF!</definedName>
    <definedName name="RA" localSheetId="7">#REF!</definedName>
    <definedName name="RA">#REF!</definedName>
    <definedName name="RAA" localSheetId="4">#REF!</definedName>
    <definedName name="RAA" localSheetId="5">#REF!</definedName>
    <definedName name="RAA" localSheetId="10">#REF!</definedName>
    <definedName name="RAA" localSheetId="8">#REF!</definedName>
    <definedName name="RAA" localSheetId="1">#REF!</definedName>
    <definedName name="RAA" localSheetId="3">#REF!</definedName>
    <definedName name="RAA" localSheetId="7">#REF!</definedName>
    <definedName name="RAA">#REF!</definedName>
    <definedName name="raaesrr" localSheetId="4">#REF!</definedName>
    <definedName name="raaesrr" localSheetId="5">#REF!</definedName>
    <definedName name="raaesrr" localSheetId="10">#REF!</definedName>
    <definedName name="raaesrr" localSheetId="8">#REF!</definedName>
    <definedName name="raaesrr" localSheetId="0">#REF!</definedName>
    <definedName name="raaesrr" localSheetId="1">#REF!</definedName>
    <definedName name="raaesrr">#REF!</definedName>
    <definedName name="raas" localSheetId="4">#REF!</definedName>
    <definedName name="raas" localSheetId="5">#REF!</definedName>
    <definedName name="raas" localSheetId="10">#REF!</definedName>
    <definedName name="raas" localSheetId="8">#REF!</definedName>
    <definedName name="raas" localSheetId="0">#REF!</definedName>
    <definedName name="raas" localSheetId="1">#REF!</definedName>
    <definedName name="raas">#REF!</definedName>
    <definedName name="RANGLIST" localSheetId="4">'[38]CGvt Rev'!#REF!</definedName>
    <definedName name="RANGLIST" localSheetId="5">'[38]CGvt Rev'!#REF!</definedName>
    <definedName name="RANGLIST" localSheetId="10">'[38]CGvt Rev'!#REF!</definedName>
    <definedName name="RANGLIST" localSheetId="8">'[38]CGvt Rev'!#REF!</definedName>
    <definedName name="RANGLIST" localSheetId="0">'[38]CGvt Rev'!#REF!</definedName>
    <definedName name="RANGLIST" localSheetId="1">'[38]CGvt Rev'!#REF!</definedName>
    <definedName name="RANGLIST">'[38]CGvt Rev'!#REF!</definedName>
    <definedName name="rave" localSheetId="4">#REF!</definedName>
    <definedName name="rave" localSheetId="5">#REF!</definedName>
    <definedName name="rave" localSheetId="10">#REF!</definedName>
    <definedName name="rave" localSheetId="8">#REF!</definedName>
    <definedName name="rave" localSheetId="0">#REF!</definedName>
    <definedName name="rave" localSheetId="1">#REF!</definedName>
    <definedName name="rave" localSheetId="3">#REF!</definedName>
    <definedName name="rave" localSheetId="7">#REF!</definedName>
    <definedName name="rave">#REF!</definedName>
    <definedName name="RD" localSheetId="4">#REF!</definedName>
    <definedName name="RD" localSheetId="5">#REF!</definedName>
    <definedName name="RD" localSheetId="10">#REF!</definedName>
    <definedName name="RD" localSheetId="8">#REF!</definedName>
    <definedName name="RD" localSheetId="0">#REF!</definedName>
    <definedName name="RD" localSheetId="1">#REF!</definedName>
    <definedName name="RD" localSheetId="3">#REF!</definedName>
    <definedName name="RD" localSheetId="7">#REF!</definedName>
    <definedName name="RD">#REF!</definedName>
    <definedName name="RD1A" localSheetId="4">#REF!</definedName>
    <definedName name="RD1A" localSheetId="5">#REF!</definedName>
    <definedName name="RD1A" localSheetId="10">#REF!</definedName>
    <definedName name="RD1A" localSheetId="8">#REF!</definedName>
    <definedName name="RD1A" localSheetId="0">#REF!</definedName>
    <definedName name="RD1A" localSheetId="1">#REF!</definedName>
    <definedName name="RD1A" localSheetId="3">#REF!</definedName>
    <definedName name="RD1A" localSheetId="7">#REF!</definedName>
    <definedName name="RD1A">#REF!</definedName>
    <definedName name="RDDic03">[93]ROE!$B$136</definedName>
    <definedName name="RDDic03_2" localSheetId="4">[94]ROE!$B$136</definedName>
    <definedName name="RDDic03_2" localSheetId="5">[94]ROE!$B$136</definedName>
    <definedName name="RDDic03_2" localSheetId="10">[94]ROE!$B$136</definedName>
    <definedName name="RDDic03_2" localSheetId="8">[94]ROE!$B$136</definedName>
    <definedName name="RDDic03_2" localSheetId="0">[94]ROE!$B$136</definedName>
    <definedName name="RDDic03_2" localSheetId="1">[94]ROE!$B$136</definedName>
    <definedName name="RDDic03_2">[94]ROE!$B$136</definedName>
    <definedName name="RDPESO" localSheetId="4">#REF!</definedName>
    <definedName name="RDPESO" localSheetId="5">#REF!</definedName>
    <definedName name="RDPESO" localSheetId="10">#REF!</definedName>
    <definedName name="RDPESO" localSheetId="8">#REF!</definedName>
    <definedName name="RDPESO" localSheetId="0">#REF!</definedName>
    <definedName name="RDPESO" localSheetId="1">#REF!</definedName>
    <definedName name="RDPESO" localSheetId="3">#REF!</definedName>
    <definedName name="RDPESO" localSheetId="7">#REF!</definedName>
    <definedName name="RDPESO">#REF!</definedName>
    <definedName name="RDPESO1" localSheetId="4">#REF!</definedName>
    <definedName name="RDPESO1" localSheetId="5">#REF!</definedName>
    <definedName name="RDPESO1" localSheetId="10">#REF!</definedName>
    <definedName name="RDPESO1" localSheetId="8">#REF!</definedName>
    <definedName name="RDPESO1" localSheetId="0">#REF!</definedName>
    <definedName name="RDPESO1" localSheetId="1">#REF!</definedName>
    <definedName name="RDPESO1" localSheetId="3">#REF!</definedName>
    <definedName name="RDPESO1" localSheetId="7">#REF!</definedName>
    <definedName name="RDPESO1">#REF!</definedName>
    <definedName name="RDPESO2" localSheetId="4">#REF!</definedName>
    <definedName name="RDPESO2" localSheetId="5">#REF!</definedName>
    <definedName name="RDPESO2" localSheetId="10">#REF!</definedName>
    <definedName name="RDPESO2" localSheetId="8">#REF!</definedName>
    <definedName name="RDPESO2" localSheetId="0">#REF!</definedName>
    <definedName name="RDPESO2" localSheetId="1">#REF!</definedName>
    <definedName name="RDPESO2" localSheetId="3">#REF!</definedName>
    <definedName name="RDPESO2" localSheetId="7">#REF!</definedName>
    <definedName name="RDPESO2">#REF!</definedName>
    <definedName name="RDPESO3" localSheetId="4">#REF!</definedName>
    <definedName name="RDPESO3" localSheetId="5">#REF!</definedName>
    <definedName name="RDPESO3" localSheetId="10">#REF!</definedName>
    <definedName name="RDPESO3" localSheetId="8">#REF!</definedName>
    <definedName name="RDPESO3" localSheetId="1">#REF!</definedName>
    <definedName name="RDPESO3">#REF!</definedName>
    <definedName name="RE" localSheetId="4">#REF!</definedName>
    <definedName name="RE" localSheetId="5">#REF!</definedName>
    <definedName name="RE" localSheetId="10">#REF!</definedName>
    <definedName name="RE" localSheetId="8">#REF!</definedName>
    <definedName name="RE" localSheetId="0">#REF!</definedName>
    <definedName name="RE" localSheetId="1">#REF!</definedName>
    <definedName name="RE">#REF!</definedName>
    <definedName name="Realprint" localSheetId="4">#REF!</definedName>
    <definedName name="Realprint" localSheetId="5">#REF!</definedName>
    <definedName name="Realprint" localSheetId="10">#REF!</definedName>
    <definedName name="Realprint" localSheetId="8">#REF!</definedName>
    <definedName name="Realprint" localSheetId="1">#REF!</definedName>
    <definedName name="Realprint">#REF!</definedName>
    <definedName name="realtab" localSheetId="4">#REF!</definedName>
    <definedName name="realtab" localSheetId="5">#REF!</definedName>
    <definedName name="realtab" localSheetId="10">#REF!</definedName>
    <definedName name="realtab" localSheetId="8">#REF!</definedName>
    <definedName name="realtab" localSheetId="1">#REF!</definedName>
    <definedName name="realtab">#REF!</definedName>
    <definedName name="red" localSheetId="4">#REF!</definedName>
    <definedName name="red" localSheetId="5">#REF!</definedName>
    <definedName name="red" localSheetId="10">#REF!</definedName>
    <definedName name="red" localSheetId="8">#REF!</definedName>
    <definedName name="red" localSheetId="1">#REF!</definedName>
    <definedName name="red">#REF!</definedName>
    <definedName name="RED_BOP" localSheetId="4">#REF!</definedName>
    <definedName name="RED_BOP" localSheetId="5">#REF!</definedName>
    <definedName name="RED_BOP" localSheetId="10">#REF!</definedName>
    <definedName name="RED_BOP" localSheetId="8">#REF!</definedName>
    <definedName name="RED_BOP" localSheetId="1">#REF!</definedName>
    <definedName name="RED_BOP">#REF!</definedName>
    <definedName name="red_cpi" localSheetId="4">#REF!</definedName>
    <definedName name="red_cpi" localSheetId="5">#REF!</definedName>
    <definedName name="red_cpi" localSheetId="10">#REF!</definedName>
    <definedName name="red_cpi" localSheetId="8">#REF!</definedName>
    <definedName name="red_cpi" localSheetId="1">#REF!</definedName>
    <definedName name="red_cpi">#REF!</definedName>
    <definedName name="RED_D" localSheetId="4">#REF!</definedName>
    <definedName name="RED_D" localSheetId="5">#REF!</definedName>
    <definedName name="RED_D" localSheetId="10">#REF!</definedName>
    <definedName name="RED_D" localSheetId="8">#REF!</definedName>
    <definedName name="RED_D" localSheetId="1">#REF!</definedName>
    <definedName name="RED_D">#REF!</definedName>
    <definedName name="RED_DS" localSheetId="4">#REF!</definedName>
    <definedName name="RED_DS" localSheetId="5">#REF!</definedName>
    <definedName name="RED_DS" localSheetId="10">#REF!</definedName>
    <definedName name="RED_DS" localSheetId="8">#REF!</definedName>
    <definedName name="RED_DS" localSheetId="1">#REF!</definedName>
    <definedName name="RED_DS">#REF!</definedName>
    <definedName name="red_gdp_exp" localSheetId="4">#REF!</definedName>
    <definedName name="red_gdp_exp" localSheetId="5">#REF!</definedName>
    <definedName name="red_gdp_exp" localSheetId="10">#REF!</definedName>
    <definedName name="red_gdp_exp" localSheetId="8">#REF!</definedName>
    <definedName name="red_gdp_exp" localSheetId="1">#REF!</definedName>
    <definedName name="red_gdp_exp">#REF!</definedName>
    <definedName name="red_govt_empl" localSheetId="4">#REF!</definedName>
    <definedName name="red_govt_empl" localSheetId="5">#REF!</definedName>
    <definedName name="red_govt_empl" localSheetId="10">#REF!</definedName>
    <definedName name="red_govt_empl" localSheetId="8">#REF!</definedName>
    <definedName name="red_govt_empl" localSheetId="1">#REF!</definedName>
    <definedName name="red_govt_empl">#REF!</definedName>
    <definedName name="RED_NATCPI" localSheetId="4">#REF!</definedName>
    <definedName name="RED_NATCPI" localSheetId="5">#REF!</definedName>
    <definedName name="RED_NATCPI" localSheetId="10">#REF!</definedName>
    <definedName name="RED_NATCPI" localSheetId="8">#REF!</definedName>
    <definedName name="RED_NATCPI" localSheetId="1">#REF!</definedName>
    <definedName name="RED_NATCPI">#REF!</definedName>
    <definedName name="RED_TBCPI" localSheetId="4">#REF!</definedName>
    <definedName name="RED_TBCPI" localSheetId="5">#REF!</definedName>
    <definedName name="RED_TBCPI" localSheetId="10">#REF!</definedName>
    <definedName name="RED_TBCPI" localSheetId="8">#REF!</definedName>
    <definedName name="RED_TBCPI" localSheetId="1">#REF!</definedName>
    <definedName name="RED_TBCPI">#REF!</definedName>
    <definedName name="RED_TRD" localSheetId="4">#REF!</definedName>
    <definedName name="RED_TRD" localSheetId="5">#REF!</definedName>
    <definedName name="RED_TRD" localSheetId="10">#REF!</definedName>
    <definedName name="RED_TRD" localSheetId="8">#REF!</definedName>
    <definedName name="RED_TRD" localSheetId="1">#REF!</definedName>
    <definedName name="RED_TRD">#REF!</definedName>
    <definedName name="red42b" localSheetId="4">'[42]RED Table 41'!$A$7:$I$114</definedName>
    <definedName name="red42b" localSheetId="5">'[42]RED Table 41'!$A$7:$I$114</definedName>
    <definedName name="red42b" localSheetId="10">'[42]RED Table 41'!$A$7:$I$114</definedName>
    <definedName name="red42b" localSheetId="8">'[42]RED Table 41'!$A$7:$I$114</definedName>
    <definedName name="red42b" localSheetId="0">'[42]RED Table 41'!$A$7:$I$114</definedName>
    <definedName name="red42b" localSheetId="1">'[42]RED Table 41'!$A$7:$I$114</definedName>
    <definedName name="red42b">'[42]RED Table 41'!$A$7:$I$114</definedName>
    <definedName name="REDTbl3" localSheetId="4">#REF!</definedName>
    <definedName name="REDTbl3" localSheetId="5">#REF!</definedName>
    <definedName name="REDTbl3" localSheetId="10">#REF!</definedName>
    <definedName name="REDTbl3" localSheetId="8">#REF!</definedName>
    <definedName name="REDTbl3" localSheetId="0">#REF!</definedName>
    <definedName name="REDTbl3" localSheetId="1">#REF!</definedName>
    <definedName name="REDTbl3" localSheetId="3">#REF!</definedName>
    <definedName name="REDTbl3" localSheetId="7">#REF!</definedName>
    <definedName name="REDTbl3">#REF!</definedName>
    <definedName name="REDTbl4" localSheetId="4">#REF!</definedName>
    <definedName name="REDTbl4" localSheetId="5">#REF!</definedName>
    <definedName name="REDTbl4" localSheetId="10">#REF!</definedName>
    <definedName name="REDTbl4" localSheetId="8">#REF!</definedName>
    <definedName name="REDTbl4" localSheetId="1">#REF!</definedName>
    <definedName name="REDTbl4" localSheetId="3">#REF!</definedName>
    <definedName name="REDTbl4" localSheetId="7">#REF!</definedName>
    <definedName name="REDTbl4">#REF!</definedName>
    <definedName name="REDTbl5" localSheetId="4">#REF!</definedName>
    <definedName name="REDTbl5" localSheetId="5">#REF!</definedName>
    <definedName name="REDTbl5" localSheetId="10">#REF!</definedName>
    <definedName name="REDTbl5" localSheetId="8">#REF!</definedName>
    <definedName name="REDTbl5" localSheetId="1">#REF!</definedName>
    <definedName name="REDTbl5" localSheetId="3">#REF!</definedName>
    <definedName name="REDTbl5" localSheetId="7">#REF!</definedName>
    <definedName name="REDTbl5">#REF!</definedName>
    <definedName name="REDTbl6" localSheetId="4">#REF!</definedName>
    <definedName name="REDTbl6" localSheetId="5">#REF!</definedName>
    <definedName name="REDTbl6" localSheetId="10">#REF!</definedName>
    <definedName name="REDTbl6" localSheetId="8">#REF!</definedName>
    <definedName name="REDTbl6" localSheetId="1">#REF!</definedName>
    <definedName name="REDTbl6">#REF!</definedName>
    <definedName name="REDTbl7" localSheetId="4">#REF!</definedName>
    <definedName name="REDTbl7" localSheetId="5">#REF!</definedName>
    <definedName name="REDTbl7" localSheetId="10">#REF!</definedName>
    <definedName name="REDTbl7" localSheetId="8">#REF!</definedName>
    <definedName name="REDTbl7" localSheetId="1">#REF!</definedName>
    <definedName name="REDTbl7">#REF!</definedName>
    <definedName name="REDUC">[64]Sheet1!$I$1</definedName>
    <definedName name="reducido">#N/A</definedName>
    <definedName name="REF" localSheetId="4">#REF!</definedName>
    <definedName name="REF" localSheetId="5">#REF!</definedName>
    <definedName name="REF" localSheetId="10">#REF!</definedName>
    <definedName name="REF" localSheetId="8">#REF!</definedName>
    <definedName name="REF" localSheetId="0">#REF!</definedName>
    <definedName name="REF" localSheetId="1">#REF!</definedName>
    <definedName name="REF" localSheetId="3">#REF!</definedName>
    <definedName name="REF" localSheetId="7">#REF!</definedName>
    <definedName name="REF">#REF!</definedName>
    <definedName name="REFERENCIA1">[61]ARBOL!$E$10:$BK$10</definedName>
    <definedName name="Region" localSheetId="4">#REF!</definedName>
    <definedName name="Region" localSheetId="5">#REF!</definedName>
    <definedName name="Region" localSheetId="10">#REF!</definedName>
    <definedName name="Region" localSheetId="8">#REF!</definedName>
    <definedName name="Region" localSheetId="0">#REF!</definedName>
    <definedName name="Region" localSheetId="1">#REF!</definedName>
    <definedName name="Region" localSheetId="3">#REF!</definedName>
    <definedName name="Region" localSheetId="7">#REF!</definedName>
    <definedName name="Region">#REF!</definedName>
    <definedName name="Region_Province_Details" localSheetId="4">#REF!</definedName>
    <definedName name="Region_Province_Details" localSheetId="5">#REF!</definedName>
    <definedName name="Region_Province_Details" localSheetId="10">#REF!</definedName>
    <definedName name="Region_Province_Details" localSheetId="8">#REF!</definedName>
    <definedName name="Region_Province_Details" localSheetId="1">#REF!</definedName>
    <definedName name="Region_Province_Details" localSheetId="3">#REF!</definedName>
    <definedName name="Region_Province_Details" localSheetId="7">#REF!</definedName>
    <definedName name="Region_Province_Details">#REF!</definedName>
    <definedName name="registro" localSheetId="4">#REF!</definedName>
    <definedName name="registro" localSheetId="5">#REF!</definedName>
    <definedName name="registro" localSheetId="10">#REF!</definedName>
    <definedName name="registro" localSheetId="8">#REF!</definedName>
    <definedName name="registro" localSheetId="1">#REF!</definedName>
    <definedName name="registro" localSheetId="3">#REF!</definedName>
    <definedName name="registro" localSheetId="7">#REF!</definedName>
    <definedName name="registro">#REF!</definedName>
    <definedName name="REGREOUT" localSheetId="4" hidden="1">#REF!</definedName>
    <definedName name="REGREOUT" localSheetId="5" hidden="1">#REF!</definedName>
    <definedName name="REGREOUT" localSheetId="10" hidden="1">#REF!</definedName>
    <definedName name="REGREOUT" localSheetId="8" hidden="1">#REF!</definedName>
    <definedName name="REGREOUT" localSheetId="0" hidden="1">#REF!</definedName>
    <definedName name="REGREOUT" localSheetId="1" hidden="1">#REF!</definedName>
    <definedName name="REGREOUT" hidden="1">#REF!</definedName>
    <definedName name="REGREX" localSheetId="4" hidden="1">#REF!</definedName>
    <definedName name="REGREX" localSheetId="5" hidden="1">#REF!</definedName>
    <definedName name="REGREX" localSheetId="10" hidden="1">#REF!</definedName>
    <definedName name="REGREX" localSheetId="8" hidden="1">#REF!</definedName>
    <definedName name="REGREX" localSheetId="0" hidden="1">#REF!</definedName>
    <definedName name="REGREX" localSheetId="1" hidden="1">#REF!</definedName>
    <definedName name="REGREX" hidden="1">#REF!</definedName>
    <definedName name="REGREY" localSheetId="4" hidden="1">#REF!</definedName>
    <definedName name="REGREY" localSheetId="5" hidden="1">#REF!</definedName>
    <definedName name="REGREY" localSheetId="10" hidden="1">#REF!</definedName>
    <definedName name="REGREY" localSheetId="8" hidden="1">#REF!</definedName>
    <definedName name="REGREY" localSheetId="0" hidden="1">#REF!</definedName>
    <definedName name="REGREY" localSheetId="1" hidden="1">#REF!</definedName>
    <definedName name="REGREY" hidden="1">#REF!</definedName>
    <definedName name="renegocia" localSheetId="4">[22]Programa!#REF!</definedName>
    <definedName name="renegocia" localSheetId="5">[22]Programa!#REF!</definedName>
    <definedName name="renegocia" localSheetId="10">[22]Programa!#REF!</definedName>
    <definedName name="renegocia" localSheetId="8">[22]Programa!#REF!</definedName>
    <definedName name="renegocia" localSheetId="0">[22]Programa!#REF!</definedName>
    <definedName name="renegocia" localSheetId="1">[22]Programa!#REF!</definedName>
    <definedName name="renegocia">[22]Programa!#REF!</definedName>
    <definedName name="Rentabilidad">[77]Hoja1!$A$1:$L$77</definedName>
    <definedName name="REPORT" localSheetId="4">#REF!</definedName>
    <definedName name="REPORT" localSheetId="5">#REF!</definedName>
    <definedName name="REPORT" localSheetId="10">#REF!</definedName>
    <definedName name="REPORT" localSheetId="8">#REF!</definedName>
    <definedName name="REPORT" localSheetId="0">#REF!</definedName>
    <definedName name="REPORT" localSheetId="1">#REF!</definedName>
    <definedName name="REPORT" localSheetId="3">#REF!</definedName>
    <definedName name="REPORT" localSheetId="7">#REF!</definedName>
    <definedName name="REPORT">#REF!</definedName>
    <definedName name="REPORT1" localSheetId="4">#REF!</definedName>
    <definedName name="REPORT1" localSheetId="5">#REF!</definedName>
    <definedName name="REPORT1" localSheetId="10">#REF!</definedName>
    <definedName name="REPORT1" localSheetId="8">#REF!</definedName>
    <definedName name="REPORT1" localSheetId="0">#REF!</definedName>
    <definedName name="REPORT1" localSheetId="1">#REF!</definedName>
    <definedName name="REPORT1" localSheetId="3">#REF!</definedName>
    <definedName name="REPORT1" localSheetId="7">#REF!</definedName>
    <definedName name="REPORT1">#REF!</definedName>
    <definedName name="rerer" localSheetId="4" hidden="1">#REF!</definedName>
    <definedName name="rerer" localSheetId="5" hidden="1">#REF!</definedName>
    <definedName name="rerer" localSheetId="10" hidden="1">#REF!</definedName>
    <definedName name="rerer" localSheetId="8" hidden="1">#REF!</definedName>
    <definedName name="rerer" localSheetId="0" hidden="1">#REF!</definedName>
    <definedName name="rerer" localSheetId="1" hidden="1">#REF!</definedName>
    <definedName name="rerer" localSheetId="3" hidden="1">#REF!</definedName>
    <definedName name="rerer" localSheetId="7" hidden="1">#REF!</definedName>
    <definedName name="rerer" hidden="1">#REF!</definedName>
    <definedName name="RES">[61]RESUMEN!$C$5</definedName>
    <definedName name="RESERVA" localSheetId="4">#REF!</definedName>
    <definedName name="RESERVA" localSheetId="5">#REF!</definedName>
    <definedName name="RESERVA" localSheetId="10">#REF!</definedName>
    <definedName name="RESERVA" localSheetId="8">#REF!</definedName>
    <definedName name="RESERVA" localSheetId="0">#REF!</definedName>
    <definedName name="RESERVA" localSheetId="1">#REF!</definedName>
    <definedName name="RESERVA" localSheetId="3">#REF!</definedName>
    <definedName name="RESERVA" localSheetId="7">#REF!</definedName>
    <definedName name="RESERVA">#REF!</definedName>
    <definedName name="RESERVAS" localSheetId="4">#REF!</definedName>
    <definedName name="RESERVAS" localSheetId="5">#REF!</definedName>
    <definedName name="RESERVAS" localSheetId="10">#REF!</definedName>
    <definedName name="RESERVAS" localSheetId="8">#REF!</definedName>
    <definedName name="RESERVAS" localSheetId="1">#REF!</definedName>
    <definedName name="RESERVAS" localSheetId="3">#REF!</definedName>
    <definedName name="RESERVAS" localSheetId="7">#REF!</definedName>
    <definedName name="RESERVAS">#REF!</definedName>
    <definedName name="RESTFINSYS" localSheetId="4">#REF!</definedName>
    <definedName name="RESTFINSYS" localSheetId="5">#REF!</definedName>
    <definedName name="RESTFINSYS" localSheetId="10">#REF!</definedName>
    <definedName name="RESTFINSYS" localSheetId="8">#REF!</definedName>
    <definedName name="RESTFINSYS" localSheetId="1">#REF!</definedName>
    <definedName name="RESTFINSYS" localSheetId="3">#REF!</definedName>
    <definedName name="RESTFINSYS" localSheetId="7">#REF!</definedName>
    <definedName name="RESTFINSYS">#REF!</definedName>
    <definedName name="RESTNFPS" localSheetId="4">#REF!</definedName>
    <definedName name="RESTNFPS" localSheetId="5">#REF!</definedName>
    <definedName name="RESTNFPS" localSheetId="10">#REF!</definedName>
    <definedName name="RESTNFPS" localSheetId="8">#REF!</definedName>
    <definedName name="RESTNFPS" localSheetId="1">#REF!</definedName>
    <definedName name="RESTNFPS">#REF!</definedName>
    <definedName name="RESTNFPS_" localSheetId="4">#REF!</definedName>
    <definedName name="RESTNFPS_" localSheetId="5">#REF!</definedName>
    <definedName name="RESTNFPS_" localSheetId="10">#REF!</definedName>
    <definedName name="RESTNFPS_" localSheetId="8">#REF!</definedName>
    <definedName name="RESTNFPS_" localSheetId="1">#REF!</definedName>
    <definedName name="RESTNFPS_">#REF!</definedName>
    <definedName name="RESUMEN">'[139]Evolución Deuda Ene-jun 2004'!#REF!</definedName>
    <definedName name="RESUMEN1">'[140]TP 10C'!#REF!</definedName>
    <definedName name="RESUMEN11" localSheetId="4">#REF!</definedName>
    <definedName name="RESUMEN11" localSheetId="5">#REF!</definedName>
    <definedName name="RESUMEN11" localSheetId="10">#REF!</definedName>
    <definedName name="RESUMEN11" localSheetId="8">#REF!</definedName>
    <definedName name="RESUMEN11" localSheetId="0">#REF!</definedName>
    <definedName name="RESUMEN11" localSheetId="1">#REF!</definedName>
    <definedName name="RESUMEN11" localSheetId="3">#REF!</definedName>
    <definedName name="RESUMEN11" localSheetId="7">#REF!</definedName>
    <definedName name="RESUMEN11">#REF!</definedName>
    <definedName name="RESUMEN2" localSheetId="4">#REF!</definedName>
    <definedName name="RESUMEN2" localSheetId="5">#REF!</definedName>
    <definedName name="RESUMEN2" localSheetId="10">#REF!</definedName>
    <definedName name="RESUMEN2" localSheetId="8">#REF!</definedName>
    <definedName name="RESUMEN2" localSheetId="0">#REF!</definedName>
    <definedName name="RESUMEN2" localSheetId="1">#REF!</definedName>
    <definedName name="RESUMEN2" localSheetId="3">#REF!</definedName>
    <definedName name="RESUMEN2" localSheetId="7">#REF!</definedName>
    <definedName name="RESUMEN2">#REF!</definedName>
    <definedName name="RESUMEN3" localSheetId="4">#REF!</definedName>
    <definedName name="RESUMEN3" localSheetId="5">#REF!</definedName>
    <definedName name="RESUMEN3" localSheetId="10">#REF!</definedName>
    <definedName name="RESUMEN3" localSheetId="8">#REF!</definedName>
    <definedName name="RESUMEN3" localSheetId="0">#REF!</definedName>
    <definedName name="RESUMEN3" localSheetId="1">#REF!</definedName>
    <definedName name="RESUMEN3" localSheetId="3">#REF!</definedName>
    <definedName name="RESUMEN3" localSheetId="7">#REF!</definedName>
    <definedName name="RESUMEN3">#REF!</definedName>
    <definedName name="RESUMEN4" localSheetId="4">#REF!</definedName>
    <definedName name="RESUMEN4" localSheetId="5">#REF!</definedName>
    <definedName name="RESUMEN4" localSheetId="10">#REF!</definedName>
    <definedName name="RESUMEN4" localSheetId="8">#REF!</definedName>
    <definedName name="RESUMEN4" localSheetId="0">#REF!</definedName>
    <definedName name="RESUMEN4" localSheetId="1">#REF!</definedName>
    <definedName name="RESUMEN4">#REF!</definedName>
    <definedName name="RESUMEN5" localSheetId="4">#REF!</definedName>
    <definedName name="RESUMEN5" localSheetId="5">#REF!</definedName>
    <definedName name="RESUMEN5" localSheetId="10">#REF!</definedName>
    <definedName name="RESUMEN5" localSheetId="8">#REF!</definedName>
    <definedName name="RESUMEN5" localSheetId="0">#REF!</definedName>
    <definedName name="RESUMEN5" localSheetId="1">#REF!</definedName>
    <definedName name="RESUMEN5">#REF!</definedName>
    <definedName name="RESUMEN6" localSheetId="4">#REF!</definedName>
    <definedName name="RESUMEN6" localSheetId="5">#REF!</definedName>
    <definedName name="RESUMEN6" localSheetId="10">#REF!</definedName>
    <definedName name="RESUMEN6" localSheetId="8">#REF!</definedName>
    <definedName name="RESUMEN6" localSheetId="1">#REF!</definedName>
    <definedName name="RESUMEN6">#REF!</definedName>
    <definedName name="RESUMEN7" localSheetId="4">#REF!</definedName>
    <definedName name="RESUMEN7" localSheetId="5">#REF!</definedName>
    <definedName name="RESUMEN7" localSheetId="10">#REF!</definedName>
    <definedName name="RESUMEN7" localSheetId="8">#REF!</definedName>
    <definedName name="RESUMEN7" localSheetId="1">#REF!</definedName>
    <definedName name="RESUMEN7">#REF!</definedName>
    <definedName name="RESUMEN9" localSheetId="4">#REF!</definedName>
    <definedName name="RESUMEN9" localSheetId="5">#REF!</definedName>
    <definedName name="RESUMEN9" localSheetId="10">#REF!</definedName>
    <definedName name="RESUMEN9" localSheetId="8">#REF!</definedName>
    <definedName name="RESUMEN9" localSheetId="1">#REF!</definedName>
    <definedName name="RESUMEN9">#REF!</definedName>
    <definedName name="retre" hidden="1">'[90]Fax a enviar'!#REF!</definedName>
    <definedName name="revenue">[64]Sheet3!$A$747:$IV$747</definedName>
    <definedName name="REVENUE_" localSheetId="4">'[38]CGvt Rev'!#REF!</definedName>
    <definedName name="REVENUE_" localSheetId="5">'[38]CGvt Rev'!#REF!</definedName>
    <definedName name="REVENUE_" localSheetId="10">'[38]CGvt Rev'!#REF!</definedName>
    <definedName name="REVENUE_" localSheetId="8">'[38]CGvt Rev'!#REF!</definedName>
    <definedName name="REVENUE_" localSheetId="0">'[38]CGvt Rev'!#REF!</definedName>
    <definedName name="REVENUE_" localSheetId="1">'[38]CGvt Rev'!#REF!</definedName>
    <definedName name="REVENUE_" localSheetId="3">'[38]CGvt Rev'!#REF!</definedName>
    <definedName name="REVENUE_" localSheetId="7">'[38]CGvt Rev'!#REF!</definedName>
    <definedName name="REVENUE_">'[38]CGvt Rev'!#REF!</definedName>
    <definedName name="Revisions">[64]Sheet1!$B$4:$M$46</definedName>
    <definedName name="rf" localSheetId="4">[22]Programa!#REF!</definedName>
    <definedName name="rf" localSheetId="5">[22]Programa!#REF!</definedName>
    <definedName name="rf" localSheetId="10">[22]Programa!#REF!</definedName>
    <definedName name="rf" localSheetId="8">[22]Programa!#REF!</definedName>
    <definedName name="rf" localSheetId="0">[22]Programa!#REF!</definedName>
    <definedName name="rf" localSheetId="1">[22]Programa!#REF!</definedName>
    <definedName name="rf" localSheetId="3">[22]Programa!#REF!</definedName>
    <definedName name="rf" localSheetId="7">[22]Programa!#REF!</definedName>
    <definedName name="rf">[22]Programa!#REF!</definedName>
    <definedName name="RFSP" localSheetId="4">#REF!</definedName>
    <definedName name="RFSP" localSheetId="5">#REF!</definedName>
    <definedName name="RFSP" localSheetId="10">#REF!</definedName>
    <definedName name="RFSP" localSheetId="8">#REF!</definedName>
    <definedName name="RFSP" localSheetId="0">#REF!</definedName>
    <definedName name="RFSP" localSheetId="1">#REF!</definedName>
    <definedName name="RFSP" localSheetId="3">#REF!</definedName>
    <definedName name="RFSP" localSheetId="7">#REF!</definedName>
    <definedName name="RFSP">#REF!</definedName>
    <definedName name="rft" localSheetId="13" hidden="1">{"Riqfin97",#N/A,FALSE,"Tran";"Riqfinpro",#N/A,FALSE,"Tran"}</definedName>
    <definedName name="rft" localSheetId="14" hidden="1">{"Riqfin97",#N/A,FALSE,"Tran";"Riqfinpro",#N/A,FALSE,"Tran"}</definedName>
    <definedName name="rft" localSheetId="15" hidden="1">{"Riqfin97",#N/A,FALSE,"Tran";"Riqfinpro",#N/A,FALSE,"Tran"}</definedName>
    <definedName name="rft" localSheetId="16" hidden="1">{"Riqfin97",#N/A,FALSE,"Tran";"Riqfinpro",#N/A,FALSE,"Tran"}</definedName>
    <definedName name="rft" localSheetId="2" hidden="1">{"Riqfin97",#N/A,FALSE,"Tran";"Riqfinpro",#N/A,FALSE,"Tran"}</definedName>
    <definedName name="rft" localSheetId="4" hidden="1">{"Riqfin97",#N/A,FALSE,"Tran";"Riqfinpro",#N/A,FALSE,"Tran"}</definedName>
    <definedName name="rft" localSheetId="5" hidden="1">{"Riqfin97",#N/A,FALSE,"Tran";"Riqfinpro",#N/A,FALSE,"Tran"}</definedName>
    <definedName name="rft" localSheetId="9" hidden="1">{"Riqfin97",#N/A,FALSE,"Tran";"Riqfinpro",#N/A,FALSE,"Tran"}</definedName>
    <definedName name="rft" localSheetId="10" hidden="1">{"Riqfin97",#N/A,FALSE,"Tran";"Riqfinpro",#N/A,FALSE,"Tran"}</definedName>
    <definedName name="rft" localSheetId="8" hidden="1">{"Riqfin97",#N/A,FALSE,"Tran";"Riqfinpro",#N/A,FALSE,"Tran"}</definedName>
    <definedName name="rft" localSheetId="0" hidden="1">{"Riqfin97",#N/A,FALSE,"Tran";"Riqfinpro",#N/A,FALSE,"Tran"}</definedName>
    <definedName name="rft" localSheetId="1" hidden="1">{"Riqfin97",#N/A,FALSE,"Tran";"Riqfinpro",#N/A,FALSE,"Tran"}</definedName>
    <definedName name="rft" localSheetId="3" hidden="1">{"Riqfin97",#N/A,FALSE,"Tran";"Riqfinpro",#N/A,FALSE,"Tran"}</definedName>
    <definedName name="rft" localSheetId="7" hidden="1">{"Riqfin97",#N/A,FALSE,"Tran";"Riqfinpro",#N/A,FALSE,"Tran"}</definedName>
    <definedName name="rft" localSheetId="12" hidden="1">{"Riqfin97",#N/A,FALSE,"Tran";"Riqfinpro",#N/A,FALSE,"Tran"}</definedName>
    <definedName name="rft" hidden="1">{"Riqfin97",#N/A,FALSE,"Tran";"Riqfinpro",#N/A,FALSE,"Tran"}</definedName>
    <definedName name="rfv" localSheetId="13" hidden="1">{"Tab1",#N/A,FALSE,"P";"Tab2",#N/A,FALSE,"P"}</definedName>
    <definedName name="rfv" localSheetId="14" hidden="1">{"Tab1",#N/A,FALSE,"P";"Tab2",#N/A,FALSE,"P"}</definedName>
    <definedName name="rfv" localSheetId="15" hidden="1">{"Tab1",#N/A,FALSE,"P";"Tab2",#N/A,FALSE,"P"}</definedName>
    <definedName name="rfv" localSheetId="16" hidden="1">{"Tab1",#N/A,FALSE,"P";"Tab2",#N/A,FALSE,"P"}</definedName>
    <definedName name="rfv" localSheetId="2" hidden="1">{"Tab1",#N/A,FALSE,"P";"Tab2",#N/A,FALSE,"P"}</definedName>
    <definedName name="rfv" localSheetId="4" hidden="1">{"Tab1",#N/A,FALSE,"P";"Tab2",#N/A,FALSE,"P"}</definedName>
    <definedName name="rfv" localSheetId="5" hidden="1">{"Tab1",#N/A,FALSE,"P";"Tab2",#N/A,FALSE,"P"}</definedName>
    <definedName name="rfv" localSheetId="9" hidden="1">{"Tab1",#N/A,FALSE,"P";"Tab2",#N/A,FALSE,"P"}</definedName>
    <definedName name="rfv" localSheetId="10" hidden="1">{"Tab1",#N/A,FALSE,"P";"Tab2",#N/A,FALSE,"P"}</definedName>
    <definedName name="rfv" localSheetId="8" hidden="1">{"Tab1",#N/A,FALSE,"P";"Tab2",#N/A,FALSE,"P"}</definedName>
    <definedName name="rfv" localSheetId="0" hidden="1">{"Tab1",#N/A,FALSE,"P";"Tab2",#N/A,FALSE,"P"}</definedName>
    <definedName name="rfv" localSheetId="1" hidden="1">{"Tab1",#N/A,FALSE,"P";"Tab2",#N/A,FALSE,"P"}</definedName>
    <definedName name="rfv" localSheetId="3" hidden="1">{"Tab1",#N/A,FALSE,"P";"Tab2",#N/A,FALSE,"P"}</definedName>
    <definedName name="rfv" localSheetId="7" hidden="1">{"Tab1",#N/A,FALSE,"P";"Tab2",#N/A,FALSE,"P"}</definedName>
    <definedName name="rfv" localSheetId="12" hidden="1">{"Tab1",#N/A,FALSE,"P";"Tab2",#N/A,FALSE,"P"}</definedName>
    <definedName name="rfv" hidden="1">{"Tab1",#N/A,FALSE,"P";"Tab2",#N/A,FALSE,"P"}</definedName>
    <definedName name="RgCcode">[141]EERProfile!$B$2</definedName>
    <definedName name="RgCName">[141]EERProfile!$A$2</definedName>
    <definedName name="rgdfgd" localSheetId="4" hidden="1">#REF!</definedName>
    <definedName name="rgdfgd" localSheetId="5" hidden="1">#REF!</definedName>
    <definedName name="rgdfgd" localSheetId="10" hidden="1">#REF!</definedName>
    <definedName name="rgdfgd" localSheetId="8" hidden="1">#REF!</definedName>
    <definedName name="rgdfgd" localSheetId="0" hidden="1">#REF!</definedName>
    <definedName name="rgdfgd" localSheetId="1" hidden="1">#REF!</definedName>
    <definedName name="rgdfgd" localSheetId="3" hidden="1">#REF!</definedName>
    <definedName name="rgdfgd" localSheetId="7" hidden="1">#REF!</definedName>
    <definedName name="rgdfgd" hidden="1">#REF!</definedName>
    <definedName name="RGDPA" localSheetId="4">#REF!</definedName>
    <definedName name="RGDPA" localSheetId="5">#REF!</definedName>
    <definedName name="RGDPA" localSheetId="10">#REF!</definedName>
    <definedName name="RGDPA" localSheetId="8">#REF!</definedName>
    <definedName name="RGDPA" localSheetId="1">#REF!</definedName>
    <definedName name="RGDPA" localSheetId="3">#REF!</definedName>
    <definedName name="RGDPA" localSheetId="7">#REF!</definedName>
    <definedName name="RGDPA">#REF!</definedName>
    <definedName name="RgFdBaseYr">[141]EERProfile!$O$2</definedName>
    <definedName name="RgFdBper">[141]EERProfile!$M$2</definedName>
    <definedName name="RgFdDefBaseYr">[141]EERProfile!$P$2</definedName>
    <definedName name="RgFdEper">[141]EERProfile!$N$2</definedName>
    <definedName name="RgFdGrFoot">[141]EERProfile!$AC$2</definedName>
    <definedName name="RgFdGrSeries">[141]EERProfile!$AA$2:$AA$7</definedName>
    <definedName name="RgFdGrSeriesVal">[141]EERProfile!$AB$2:$AB$7</definedName>
    <definedName name="RgFdGrType">[141]EERProfile!$Z$2</definedName>
    <definedName name="RgFdPartCseries">[141]EERProfile!$K$2</definedName>
    <definedName name="RgFdPartCsource" localSheetId="4">#REF!</definedName>
    <definedName name="RgFdPartCsource" localSheetId="5">#REF!</definedName>
    <definedName name="RgFdPartCsource" localSheetId="10">#REF!</definedName>
    <definedName name="RgFdPartCsource" localSheetId="8">#REF!</definedName>
    <definedName name="RgFdPartCsource" localSheetId="0">#REF!</definedName>
    <definedName name="RgFdPartCsource" localSheetId="1">#REF!</definedName>
    <definedName name="RgFdPartCsource" localSheetId="3">#REF!</definedName>
    <definedName name="RgFdPartCsource" localSheetId="7">#REF!</definedName>
    <definedName name="RgFdPartCsource">#REF!</definedName>
    <definedName name="RgFdPartEseries" localSheetId="4">#REF!</definedName>
    <definedName name="RgFdPartEseries" localSheetId="5">#REF!</definedName>
    <definedName name="RgFdPartEseries" localSheetId="10">#REF!</definedName>
    <definedName name="RgFdPartEseries" localSheetId="8">#REF!</definedName>
    <definedName name="RgFdPartEseries" localSheetId="0">#REF!</definedName>
    <definedName name="RgFdPartEseries" localSheetId="1">#REF!</definedName>
    <definedName name="RgFdPartEseries" localSheetId="3">#REF!</definedName>
    <definedName name="RgFdPartEseries" localSheetId="7">#REF!</definedName>
    <definedName name="RgFdPartEseries">#REF!</definedName>
    <definedName name="RgFdPartEsource" localSheetId="4">#REF!</definedName>
    <definedName name="RgFdPartEsource" localSheetId="5">#REF!</definedName>
    <definedName name="RgFdPartEsource" localSheetId="10">#REF!</definedName>
    <definedName name="RgFdPartEsource" localSheetId="8">#REF!</definedName>
    <definedName name="RgFdPartEsource" localSheetId="0">#REF!</definedName>
    <definedName name="RgFdPartEsource" localSheetId="1">#REF!</definedName>
    <definedName name="RgFdPartEsource" localSheetId="3">#REF!</definedName>
    <definedName name="RgFdPartEsource" localSheetId="7">#REF!</definedName>
    <definedName name="RgFdPartEsource">#REF!</definedName>
    <definedName name="RgFdPartUserFile">[141]EERProfile!$L$2</definedName>
    <definedName name="RgFdReptCSeries" localSheetId="4">#REF!</definedName>
    <definedName name="RgFdReptCSeries" localSheetId="5">#REF!</definedName>
    <definedName name="RgFdReptCSeries" localSheetId="10">#REF!</definedName>
    <definedName name="RgFdReptCSeries" localSheetId="8">#REF!</definedName>
    <definedName name="RgFdReptCSeries" localSheetId="0">#REF!</definedName>
    <definedName name="RgFdReptCSeries" localSheetId="1">#REF!</definedName>
    <definedName name="RgFdReptCSeries" localSheetId="3">#REF!</definedName>
    <definedName name="RgFdReptCSeries" localSheetId="7">#REF!</definedName>
    <definedName name="RgFdReptCSeries">#REF!</definedName>
    <definedName name="RgFdReptCsource" localSheetId="4">#REF!</definedName>
    <definedName name="RgFdReptCsource" localSheetId="5">#REF!</definedName>
    <definedName name="RgFdReptCsource" localSheetId="10">#REF!</definedName>
    <definedName name="RgFdReptCsource" localSheetId="8">#REF!</definedName>
    <definedName name="RgFdReptCsource" localSheetId="0">#REF!</definedName>
    <definedName name="RgFdReptCsource" localSheetId="1">#REF!</definedName>
    <definedName name="RgFdReptCsource" localSheetId="3">#REF!</definedName>
    <definedName name="RgFdReptCsource" localSheetId="7">#REF!</definedName>
    <definedName name="RgFdReptCsource">#REF!</definedName>
    <definedName name="RgFdReptEseries" localSheetId="4">#REF!</definedName>
    <definedName name="RgFdReptEseries" localSheetId="5">#REF!</definedName>
    <definedName name="RgFdReptEseries" localSheetId="10">#REF!</definedName>
    <definedName name="RgFdReptEseries" localSheetId="8">#REF!</definedName>
    <definedName name="RgFdReptEseries" localSheetId="0">#REF!</definedName>
    <definedName name="RgFdReptEseries" localSheetId="1">#REF!</definedName>
    <definedName name="RgFdReptEseries" localSheetId="3">#REF!</definedName>
    <definedName name="RgFdReptEseries" localSheetId="7">#REF!</definedName>
    <definedName name="RgFdReptEseries">#REF!</definedName>
    <definedName name="RgFdReptEsource" localSheetId="4">#REF!</definedName>
    <definedName name="RgFdReptEsource" localSheetId="5">#REF!</definedName>
    <definedName name="RgFdReptEsource" localSheetId="10">#REF!</definedName>
    <definedName name="RgFdReptEsource" localSheetId="8">#REF!</definedName>
    <definedName name="RgFdReptEsource" localSheetId="1">#REF!</definedName>
    <definedName name="RgFdReptEsource">#REF!</definedName>
    <definedName name="RgFdReptUserFile">[141]EERProfile!$G$2</definedName>
    <definedName name="RgFdSAMethod" localSheetId="4">#REF!</definedName>
    <definedName name="RgFdSAMethod" localSheetId="5">#REF!</definedName>
    <definedName name="RgFdSAMethod" localSheetId="10">#REF!</definedName>
    <definedName name="RgFdSAMethod" localSheetId="8">#REF!</definedName>
    <definedName name="RgFdSAMethod" localSheetId="0">#REF!</definedName>
    <definedName name="RgFdSAMethod" localSheetId="1">#REF!</definedName>
    <definedName name="RgFdSAMethod" localSheetId="3">#REF!</definedName>
    <definedName name="RgFdSAMethod" localSheetId="7">#REF!</definedName>
    <definedName name="RgFdSAMethod">#REF!</definedName>
    <definedName name="RgFdTbBper" localSheetId="4">#REF!</definedName>
    <definedName name="RgFdTbBper" localSheetId="5">#REF!</definedName>
    <definedName name="RgFdTbBper" localSheetId="10">#REF!</definedName>
    <definedName name="RgFdTbBper" localSheetId="8">#REF!</definedName>
    <definedName name="RgFdTbBper" localSheetId="0">#REF!</definedName>
    <definedName name="RgFdTbBper" localSheetId="1">#REF!</definedName>
    <definedName name="RgFdTbBper" localSheetId="3">#REF!</definedName>
    <definedName name="RgFdTbBper" localSheetId="7">#REF!</definedName>
    <definedName name="RgFdTbBper">#REF!</definedName>
    <definedName name="RgFdTbCreate" localSheetId="4">#REF!</definedName>
    <definedName name="RgFdTbCreate" localSheetId="5">#REF!</definedName>
    <definedName name="RgFdTbCreate" localSheetId="10">#REF!</definedName>
    <definedName name="RgFdTbCreate" localSheetId="8">#REF!</definedName>
    <definedName name="RgFdTbCreate" localSheetId="0">#REF!</definedName>
    <definedName name="RgFdTbCreate" localSheetId="1">#REF!</definedName>
    <definedName name="RgFdTbCreate" localSheetId="3">#REF!</definedName>
    <definedName name="RgFdTbCreate" localSheetId="7">#REF!</definedName>
    <definedName name="RgFdTbCreate">#REF!</definedName>
    <definedName name="RgFdTbEper" localSheetId="4">#REF!</definedName>
    <definedName name="RgFdTbEper" localSheetId="5">#REF!</definedName>
    <definedName name="RgFdTbEper" localSheetId="10">#REF!</definedName>
    <definedName name="RgFdTbEper" localSheetId="8">#REF!</definedName>
    <definedName name="RgFdTbEper" localSheetId="1">#REF!</definedName>
    <definedName name="RgFdTbEper">#REF!</definedName>
    <definedName name="RGFdTbFoot" localSheetId="4">#REF!</definedName>
    <definedName name="RGFdTbFoot" localSheetId="5">#REF!</definedName>
    <definedName name="RGFdTbFoot" localSheetId="10">#REF!</definedName>
    <definedName name="RGFdTbFoot" localSheetId="8">#REF!</definedName>
    <definedName name="RGFdTbFoot" localSheetId="1">#REF!</definedName>
    <definedName name="RGFdTbFoot">#REF!</definedName>
    <definedName name="RgFdTbFreq" localSheetId="4">#REF!</definedName>
    <definedName name="RgFdTbFreq" localSheetId="5">#REF!</definedName>
    <definedName name="RgFdTbFreq" localSheetId="10">#REF!</definedName>
    <definedName name="RgFdTbFreq" localSheetId="8">#REF!</definedName>
    <definedName name="RgFdTbFreq" localSheetId="1">#REF!</definedName>
    <definedName name="RgFdTbFreq">#REF!</definedName>
    <definedName name="RgFdTbFreqVal" localSheetId="4">#REF!</definedName>
    <definedName name="RgFdTbFreqVal" localSheetId="5">#REF!</definedName>
    <definedName name="RgFdTbFreqVal" localSheetId="10">#REF!</definedName>
    <definedName name="RgFdTbFreqVal" localSheetId="8">#REF!</definedName>
    <definedName name="RgFdTbFreqVal" localSheetId="1">#REF!</definedName>
    <definedName name="RgFdTbFreqVal">#REF!</definedName>
    <definedName name="RgFdTbSendto" localSheetId="4">#REF!</definedName>
    <definedName name="RgFdTbSendto" localSheetId="5">#REF!</definedName>
    <definedName name="RgFdTbSendto" localSheetId="10">#REF!</definedName>
    <definedName name="RgFdTbSendto" localSheetId="8">#REF!</definedName>
    <definedName name="RgFdTbSendto" localSheetId="1">#REF!</definedName>
    <definedName name="RgFdTbSendto">#REF!</definedName>
    <definedName name="RgFdWgtMethod" localSheetId="4">#REF!</definedName>
    <definedName name="RgFdWgtMethod" localSheetId="5">#REF!</definedName>
    <definedName name="RgFdWgtMethod" localSheetId="10">#REF!</definedName>
    <definedName name="RgFdWgtMethod" localSheetId="8">#REF!</definedName>
    <definedName name="RgFdWgtMethod" localSheetId="1">#REF!</definedName>
    <definedName name="RgFdWgtMethod">#REF!</definedName>
    <definedName name="RGSPA" localSheetId="4">#REF!</definedName>
    <definedName name="RGSPA" localSheetId="5">#REF!</definedName>
    <definedName name="RGSPA" localSheetId="10">#REF!</definedName>
    <definedName name="RGSPA" localSheetId="8">#REF!</definedName>
    <definedName name="RGSPA" localSheetId="1">#REF!</definedName>
    <definedName name="RGSPA">#REF!</definedName>
    <definedName name="rgz\dsf">#N/A</definedName>
    <definedName name="ri" localSheetId="4" hidden="1">#REF!</definedName>
    <definedName name="ri" localSheetId="5" hidden="1">#REF!</definedName>
    <definedName name="ri" localSheetId="10" hidden="1">#REF!</definedName>
    <definedName name="ri" localSheetId="8" hidden="1">#REF!</definedName>
    <definedName name="ri" localSheetId="0" hidden="1">#REF!</definedName>
    <definedName name="ri" localSheetId="1" hidden="1">#REF!</definedName>
    <definedName name="ri" localSheetId="3" hidden="1">#REF!</definedName>
    <definedName name="ri" localSheetId="7" hidden="1">#REF!</definedName>
    <definedName name="ri" hidden="1">#REF!</definedName>
    <definedName name="right" localSheetId="4">#REF!</definedName>
    <definedName name="right" localSheetId="5">#REF!</definedName>
    <definedName name="right" localSheetId="10">#REF!</definedName>
    <definedName name="right" localSheetId="8">#REF!</definedName>
    <definedName name="right" localSheetId="0">#REF!</definedName>
    <definedName name="right" localSheetId="1">#REF!</definedName>
    <definedName name="right" localSheetId="3">#REF!</definedName>
    <definedName name="right" localSheetId="7">#REF!</definedName>
    <definedName name="right">#REF!</definedName>
    <definedName name="RIN" localSheetId="4">#REF!</definedName>
    <definedName name="RIN" localSheetId="5">#REF!</definedName>
    <definedName name="RIN" localSheetId="10">#REF!</definedName>
    <definedName name="RIN" localSheetId="8">#REF!</definedName>
    <definedName name="RIN" localSheetId="1">#REF!</definedName>
    <definedName name="RIN" localSheetId="3">#REF!</definedName>
    <definedName name="RIN" localSheetId="7">#REF!</definedName>
    <definedName name="RIN">#REF!</definedName>
    <definedName name="rindex" localSheetId="4">#REF!</definedName>
    <definedName name="rindex" localSheetId="5">#REF!</definedName>
    <definedName name="rindex" localSheetId="10">#REF!</definedName>
    <definedName name="rindex" localSheetId="8">#REF!</definedName>
    <definedName name="rindex" localSheetId="1">#REF!</definedName>
    <definedName name="rindex">#REF!</definedName>
    <definedName name="rinfinpriv" localSheetId="4">#REF!</definedName>
    <definedName name="rinfinpriv" localSheetId="5">#REF!</definedName>
    <definedName name="rinfinpriv" localSheetId="10">#REF!</definedName>
    <definedName name="rinfinpriv" localSheetId="8">#REF!</definedName>
    <definedName name="rinfinpriv" localSheetId="1">#REF!</definedName>
    <definedName name="rinfinpriv">#REF!</definedName>
    <definedName name="RIQFIN" localSheetId="4">#REF!</definedName>
    <definedName name="RIQFIN" localSheetId="5">#REF!</definedName>
    <definedName name="RIQFIN" localSheetId="10">#REF!</definedName>
    <definedName name="RIQFIN" localSheetId="8">#REF!</definedName>
    <definedName name="RIQFIN" localSheetId="1">#REF!</definedName>
    <definedName name="RIQFIN">#REF!</definedName>
    <definedName name="riqueza" localSheetId="4">[22]Programa!#REF!</definedName>
    <definedName name="riqueza" localSheetId="5">[22]Programa!#REF!</definedName>
    <definedName name="riqueza" localSheetId="10">[22]Programa!#REF!</definedName>
    <definedName name="riqueza" localSheetId="8">[22]Programa!#REF!</definedName>
    <definedName name="riqueza" localSheetId="0">[22]Programa!#REF!</definedName>
    <definedName name="riqueza" localSheetId="1">[22]Programa!#REF!</definedName>
    <definedName name="riqueza">[22]Programa!#REF!</definedName>
    <definedName name="rita" localSheetId="8">[142]Hoja2!$1:$1048576</definedName>
    <definedName name="rita">[142]Hoja2!$1:$1048576</definedName>
    <definedName name="rjyktuk" localSheetId="4">[5]!rjyktuk</definedName>
    <definedName name="rjyktuk" localSheetId="5">[5]!rjyktuk</definedName>
    <definedName name="rjyktuk" localSheetId="10">[5]!rjyktuk</definedName>
    <definedName name="rjyktuk" localSheetId="8">[5]!rjyktuk</definedName>
    <definedName name="rjyktuk" localSheetId="0">[5]!rjyktuk</definedName>
    <definedName name="rjyktuk" localSheetId="1">[5]!rjyktuk</definedName>
    <definedName name="rjyktuk">[5]!rjyktuk</definedName>
    <definedName name="rngErrorSort">[105]ErrCheck!$A$4</definedName>
    <definedName name="rngLastSave">[105]Main!$G$19</definedName>
    <definedName name="rngLastSent">[105]Main!$G$18</definedName>
    <definedName name="rngLastUpdate">[105]Links!$D$2</definedName>
    <definedName name="rngNeedsUpdate">[105]Links!$E$2</definedName>
    <definedName name="RNGNM" localSheetId="4">#REF!</definedName>
    <definedName name="RNGNM" localSheetId="5">#REF!</definedName>
    <definedName name="RNGNM" localSheetId="10">#REF!</definedName>
    <definedName name="RNGNM" localSheetId="8">#REF!</definedName>
    <definedName name="RNGNM" localSheetId="0">#REF!</definedName>
    <definedName name="RNGNM" localSheetId="1">#REF!</definedName>
    <definedName name="RNGNM" localSheetId="3">#REF!</definedName>
    <definedName name="RNGNM" localSheetId="7">#REF!</definedName>
    <definedName name="RNGNM">#REF!</definedName>
    <definedName name="rngQuestChecked">[105]ErrCheck!$A$3</definedName>
    <definedName name="ROE">[61]ROE!$C$4</definedName>
    <definedName name="ROS">#N/A</definedName>
    <definedName name="Rows_Table" localSheetId="4">#REF!</definedName>
    <definedName name="Rows_Table" localSheetId="5">#REF!</definedName>
    <definedName name="Rows_Table" localSheetId="10">#REF!</definedName>
    <definedName name="Rows_Table" localSheetId="8">#REF!</definedName>
    <definedName name="Rows_Table" localSheetId="0">#REF!</definedName>
    <definedName name="Rows_Table" localSheetId="1">#REF!</definedName>
    <definedName name="Rows_Table" localSheetId="3">#REF!</definedName>
    <definedName name="Rows_Table" localSheetId="7">#REF!</definedName>
    <definedName name="Rows_Table">#REF!</definedName>
    <definedName name="RP98RE" localSheetId="4">#REF!</definedName>
    <definedName name="RP98RE" localSheetId="5">#REF!</definedName>
    <definedName name="RP98RE" localSheetId="10">#REF!</definedName>
    <definedName name="RP98RE" localSheetId="8">#REF!</definedName>
    <definedName name="RP98RE" localSheetId="1">#REF!</definedName>
    <definedName name="RP98RE" localSheetId="3">#REF!</definedName>
    <definedName name="RP98RE" localSheetId="7">#REF!</definedName>
    <definedName name="RP98RE">#REF!</definedName>
    <definedName name="RPJun02">[93]ROE!$B$136</definedName>
    <definedName name="RPJun02_2" localSheetId="4">[94]ROE!$B$136</definedName>
    <definedName name="RPJun02_2" localSheetId="5">[94]ROE!$B$136</definedName>
    <definedName name="RPJun02_2" localSheetId="10">[94]ROE!$B$136</definedName>
    <definedName name="RPJun02_2" localSheetId="8">[94]ROE!$B$136</definedName>
    <definedName name="RPJun02_2" localSheetId="0">[94]ROE!$B$136</definedName>
    <definedName name="RPJun02_2" localSheetId="1">[94]ROE!$B$136</definedName>
    <definedName name="RPJun02_2">[94]ROE!$B$136</definedName>
    <definedName name="RR" localSheetId="4">#REF!</definedName>
    <definedName name="RR" localSheetId="5">#REF!</definedName>
    <definedName name="RR" localSheetId="10">#REF!</definedName>
    <definedName name="RR" localSheetId="8">#REF!</definedName>
    <definedName name="RR" localSheetId="0">#REF!</definedName>
    <definedName name="RR" localSheetId="1">#REF!</definedName>
    <definedName name="RR" localSheetId="3">#REF!</definedName>
    <definedName name="RR" localSheetId="7">#REF!</definedName>
    <definedName name="RR">#REF!</definedName>
    <definedName name="rrasrra" localSheetId="4">#REF!</definedName>
    <definedName name="rrasrra" localSheetId="5">#REF!</definedName>
    <definedName name="rrasrra" localSheetId="10">#REF!</definedName>
    <definedName name="rrasrra" localSheetId="8">#REF!</definedName>
    <definedName name="rrasrra" localSheetId="0">#REF!</definedName>
    <definedName name="rrasrra" localSheetId="1">#REF!</definedName>
    <definedName name="rrasrra" localSheetId="3">#REF!</definedName>
    <definedName name="rrasrra" localSheetId="7">#REF!</definedName>
    <definedName name="rrasrra">#REF!</definedName>
    <definedName name="rrr" localSheetId="13" hidden="1">{"Riqfin97",#N/A,FALSE,"Tran";"Riqfinpro",#N/A,FALSE,"Tran"}</definedName>
    <definedName name="rrr" localSheetId="14" hidden="1">{"Riqfin97",#N/A,FALSE,"Tran";"Riqfinpro",#N/A,FALSE,"Tran"}</definedName>
    <definedName name="rrr" localSheetId="15" hidden="1">{"Riqfin97",#N/A,FALSE,"Tran";"Riqfinpro",#N/A,FALSE,"Tran"}</definedName>
    <definedName name="rrr" localSheetId="16" hidden="1">{"Riqfin97",#N/A,FALSE,"Tran";"Riqfinpro",#N/A,FALSE,"Tran"}</definedName>
    <definedName name="rrr" localSheetId="2" hidden="1">{"Riqfin97",#N/A,FALSE,"Tran";"Riqfinpro",#N/A,FALSE,"Tran"}</definedName>
    <definedName name="rrr" localSheetId="4" hidden="1">{"Riqfin97",#N/A,FALSE,"Tran";"Riqfinpro",#N/A,FALSE,"Tran"}</definedName>
    <definedName name="rrr" localSheetId="5" hidden="1">{"Riqfin97",#N/A,FALSE,"Tran";"Riqfinpro",#N/A,FALSE,"Tran"}</definedName>
    <definedName name="rrr" localSheetId="9" hidden="1">{"Riqfin97",#N/A,FALSE,"Tran";"Riqfinpro",#N/A,FALSE,"Tran"}</definedName>
    <definedName name="rrr" localSheetId="10" hidden="1">{"Riqfin97",#N/A,FALSE,"Tran";"Riqfinpro",#N/A,FALSE,"Tran"}</definedName>
    <definedName name="rrr" localSheetId="8" hidden="1">{"Riqfin97",#N/A,FALSE,"Tran";"Riqfinpro",#N/A,FALSE,"Tran"}</definedName>
    <definedName name="rrr" localSheetId="0" hidden="1">{"Riqfin97",#N/A,FALSE,"Tran";"Riqfinpro",#N/A,FALSE,"Tran"}</definedName>
    <definedName name="rrr" localSheetId="1" hidden="1">{"Riqfin97",#N/A,FALSE,"Tran";"Riqfinpro",#N/A,FALSE,"Tran"}</definedName>
    <definedName name="rrr" localSheetId="3" hidden="1">{"Riqfin97",#N/A,FALSE,"Tran";"Riqfinpro",#N/A,FALSE,"Tran"}</definedName>
    <definedName name="rrr" localSheetId="7" hidden="1">{"Riqfin97",#N/A,FALSE,"Tran";"Riqfinpro",#N/A,FALSE,"Tran"}</definedName>
    <definedName name="rrr" localSheetId="12" hidden="1">{"Riqfin97",#N/A,FALSE,"Tran";"Riqfinpro",#N/A,FALSE,"Tran"}</definedName>
    <definedName name="rrr" hidden="1">{"Riqfin97",#N/A,FALSE,"Tran";"Riqfinpro",#N/A,FALSE,"Tran"}</definedName>
    <definedName name="rrrr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13" hidden="1">{"Tab1",#N/A,FALSE,"P";"Tab2",#N/A,FALSE,"P"}</definedName>
    <definedName name="rrrrrr" localSheetId="14" hidden="1">{"Tab1",#N/A,FALSE,"P";"Tab2",#N/A,FALSE,"P"}</definedName>
    <definedName name="rrrrrr" localSheetId="15" hidden="1">{"Tab1",#N/A,FALSE,"P";"Tab2",#N/A,FALSE,"P"}</definedName>
    <definedName name="rrrrrr" localSheetId="16" hidden="1">{"Tab1",#N/A,FALSE,"P";"Tab2",#N/A,FALSE,"P"}</definedName>
    <definedName name="rrrrrr" localSheetId="2" hidden="1">{"Tab1",#N/A,FALSE,"P";"Tab2",#N/A,FALSE,"P"}</definedName>
    <definedName name="rrrrrr" localSheetId="4" hidden="1">{"Tab1",#N/A,FALSE,"P";"Tab2",#N/A,FALSE,"P"}</definedName>
    <definedName name="rrrrrr" localSheetId="5" hidden="1">{"Tab1",#N/A,FALSE,"P";"Tab2",#N/A,FALSE,"P"}</definedName>
    <definedName name="rrrrrr" localSheetId="9" hidden="1">{"Tab1",#N/A,FALSE,"P";"Tab2",#N/A,FALSE,"P"}</definedName>
    <definedName name="rrrrrr" localSheetId="10" hidden="1">{"Tab1",#N/A,FALSE,"P";"Tab2",#N/A,FALSE,"P"}</definedName>
    <definedName name="rrrrrr" localSheetId="8" hidden="1">{"Tab1",#N/A,FALSE,"P";"Tab2",#N/A,FALSE,"P"}</definedName>
    <definedName name="rrrrrr" localSheetId="0" hidden="1">{"Tab1",#N/A,FALSE,"P";"Tab2",#N/A,FALSE,"P"}</definedName>
    <definedName name="rrrrrr" localSheetId="1" hidden="1">{"Tab1",#N/A,FALSE,"P";"Tab2",#N/A,FALSE,"P"}</definedName>
    <definedName name="rrrrrr" localSheetId="3" hidden="1">{"Tab1",#N/A,FALSE,"P";"Tab2",#N/A,FALSE,"P"}</definedName>
    <definedName name="rrrrrr" localSheetId="7" hidden="1">{"Tab1",#N/A,FALSE,"P";"Tab2",#N/A,FALSE,"P"}</definedName>
    <definedName name="rrrrrr" localSheetId="12" hidden="1">{"Tab1",#N/A,FALSE,"P";"Tab2",#N/A,FALSE,"P"}</definedName>
    <definedName name="rrrrrr" hidden="1">{"Tab1",#N/A,FALSE,"P";"Tab2",#N/A,FALSE,"P"}</definedName>
    <definedName name="rrrrrrr" localSheetId="13" hidden="1">{"Tab1",#N/A,FALSE,"P";"Tab2",#N/A,FALSE,"P"}</definedName>
    <definedName name="rrrrrrr" localSheetId="14" hidden="1">{"Tab1",#N/A,FALSE,"P";"Tab2",#N/A,FALSE,"P"}</definedName>
    <definedName name="rrrrrrr" localSheetId="15" hidden="1">{"Tab1",#N/A,FALSE,"P";"Tab2",#N/A,FALSE,"P"}</definedName>
    <definedName name="rrrrrrr" localSheetId="16" hidden="1">{"Tab1",#N/A,FALSE,"P";"Tab2",#N/A,FALSE,"P"}</definedName>
    <definedName name="rrrrrrr" localSheetId="2" hidden="1">{"Tab1",#N/A,FALSE,"P";"Tab2",#N/A,FALSE,"P"}</definedName>
    <definedName name="rrrrrrr" localSheetId="4" hidden="1">{"Tab1",#N/A,FALSE,"P";"Tab2",#N/A,FALSE,"P"}</definedName>
    <definedName name="rrrrrrr" localSheetId="5" hidden="1">{"Tab1",#N/A,FALSE,"P";"Tab2",#N/A,FALSE,"P"}</definedName>
    <definedName name="rrrrrrr" localSheetId="9" hidden="1">{"Tab1",#N/A,FALSE,"P";"Tab2",#N/A,FALSE,"P"}</definedName>
    <definedName name="rrrrrrr" localSheetId="10" hidden="1">{"Tab1",#N/A,FALSE,"P";"Tab2",#N/A,FALSE,"P"}</definedName>
    <definedName name="rrrrrrr" localSheetId="8" hidden="1">{"Tab1",#N/A,FALSE,"P";"Tab2",#N/A,FALSE,"P"}</definedName>
    <definedName name="rrrrrrr" localSheetId="0" hidden="1">{"Tab1",#N/A,FALSE,"P";"Tab2",#N/A,FALSE,"P"}</definedName>
    <definedName name="rrrrrrr" localSheetId="1" hidden="1">{"Tab1",#N/A,FALSE,"P";"Tab2",#N/A,FALSE,"P"}</definedName>
    <definedName name="rrrrrrr" localSheetId="3" hidden="1">{"Tab1",#N/A,FALSE,"P";"Tab2",#N/A,FALSE,"P"}</definedName>
    <definedName name="rrrrrrr" localSheetId="7" hidden="1">{"Tab1",#N/A,FALSE,"P";"Tab2",#N/A,FALSE,"P"}</definedName>
    <definedName name="rrrrrrr" localSheetId="12" hidden="1">{"Tab1",#N/A,FALSE,"P";"Tab2",#N/A,FALSE,"P"}</definedName>
    <definedName name="rrrrrrr" hidden="1">{"Tab1",#N/A,FALSE,"P";"Tab2",#N/A,FALSE,"P"}</definedName>
    <definedName name="rrrrrrrrrrrrr" localSheetId="13" hidden="1">{"Tab1",#N/A,FALSE,"P";"Tab2",#N/A,FALSE,"P"}</definedName>
    <definedName name="rrrrrrrrrrrrr" localSheetId="14" hidden="1">{"Tab1",#N/A,FALSE,"P";"Tab2",#N/A,FALSE,"P"}</definedName>
    <definedName name="rrrrrrrrrrrrr" localSheetId="15" hidden="1">{"Tab1",#N/A,FALSE,"P";"Tab2",#N/A,FALSE,"P"}</definedName>
    <definedName name="rrrrrrrrrrrrr" localSheetId="16" hidden="1">{"Tab1",#N/A,FALSE,"P";"Tab2",#N/A,FALSE,"P"}</definedName>
    <definedName name="rrrrrrrrrrrrr" localSheetId="2" hidden="1">{"Tab1",#N/A,FALSE,"P";"Tab2",#N/A,FALSE,"P"}</definedName>
    <definedName name="rrrrrrrrrrrrr" localSheetId="4" hidden="1">{"Tab1",#N/A,FALSE,"P";"Tab2",#N/A,FALSE,"P"}</definedName>
    <definedName name="rrrrrrrrrrrrr" localSheetId="5" hidden="1">{"Tab1",#N/A,FALSE,"P";"Tab2",#N/A,FALSE,"P"}</definedName>
    <definedName name="rrrrrrrrrrrrr" localSheetId="9" hidden="1">{"Tab1",#N/A,FALSE,"P";"Tab2",#N/A,FALSE,"P"}</definedName>
    <definedName name="rrrrrrrrrrrrr" localSheetId="10" hidden="1">{"Tab1",#N/A,FALSE,"P";"Tab2",#N/A,FALSE,"P"}</definedName>
    <definedName name="rrrrrrrrrrrrr" localSheetId="8" hidden="1">{"Tab1",#N/A,FALSE,"P";"Tab2",#N/A,FALSE,"P"}</definedName>
    <definedName name="rrrrrrrrrrrrr" localSheetId="0" hidden="1">{"Tab1",#N/A,FALSE,"P";"Tab2",#N/A,FALSE,"P"}</definedName>
    <definedName name="rrrrrrrrrrrrr" localSheetId="1" hidden="1">{"Tab1",#N/A,FALSE,"P";"Tab2",#N/A,FALSE,"P"}</definedName>
    <definedName name="rrrrrrrrrrrrr" localSheetId="3" hidden="1">{"Tab1",#N/A,FALSE,"P";"Tab2",#N/A,FALSE,"P"}</definedName>
    <definedName name="rrrrrrrrrrrrr" localSheetId="7" hidden="1">{"Tab1",#N/A,FALSE,"P";"Tab2",#N/A,FALSE,"P"}</definedName>
    <definedName name="rrrrrrrrrrrrr" localSheetId="12" hidden="1">{"Tab1",#N/A,FALSE,"P";"Tab2",#N/A,FALSE,"P"}</definedName>
    <definedName name="rrrrrrrrrrrrr" hidden="1">{"Tab1",#N/A,FALSE,"P";"Tab2",#N/A,FALSE,"P"}</definedName>
    <definedName name="RS" localSheetId="4">#REF!</definedName>
    <definedName name="RS" localSheetId="5">#REF!</definedName>
    <definedName name="RS" localSheetId="10">#REF!</definedName>
    <definedName name="RS" localSheetId="8">#REF!</definedName>
    <definedName name="RS" localSheetId="0">#REF!</definedName>
    <definedName name="RS" localSheetId="1">#REF!</definedName>
    <definedName name="RS" localSheetId="3">#REF!</definedName>
    <definedName name="RS" localSheetId="7">#REF!</definedName>
    <definedName name="RS">#REF!</definedName>
    <definedName name="RS1A" localSheetId="4">#REF!</definedName>
    <definedName name="RS1A" localSheetId="5">#REF!</definedName>
    <definedName name="RS1A" localSheetId="10">#REF!</definedName>
    <definedName name="RS1A" localSheetId="8">#REF!</definedName>
    <definedName name="RS1A" localSheetId="0">#REF!</definedName>
    <definedName name="RS1A" localSheetId="1">#REF!</definedName>
    <definedName name="RS1A" localSheetId="3">#REF!</definedName>
    <definedName name="RS1A" localSheetId="7">#REF!</definedName>
    <definedName name="RS1A">#REF!</definedName>
    <definedName name="RSB" localSheetId="4">#REF!</definedName>
    <definedName name="RSB" localSheetId="5">#REF!</definedName>
    <definedName name="RSB" localSheetId="10">#REF!</definedName>
    <definedName name="RSB" localSheetId="8">#REF!</definedName>
    <definedName name="RSB" localSheetId="1">#REF!</definedName>
    <definedName name="RSB" localSheetId="3">#REF!</definedName>
    <definedName name="RSB" localSheetId="7">#REF!</definedName>
    <definedName name="RSB">#REF!</definedName>
    <definedName name="RSB_AHAP_40R" localSheetId="4">#REF!</definedName>
    <definedName name="RSB_AHAP_40R" localSheetId="5">#REF!</definedName>
    <definedName name="RSB_AHAP_40R" localSheetId="10">#REF!</definedName>
    <definedName name="RSB_AHAP_40R" localSheetId="8">#REF!</definedName>
    <definedName name="RSB_AHAP_40R" localSheetId="1">#REF!</definedName>
    <definedName name="RSB_AHAP_40R">#REF!</definedName>
    <definedName name="RSB_Bcos_Des_40R" localSheetId="4">#REF!</definedName>
    <definedName name="RSB_Bcos_Des_40R" localSheetId="5">#REF!</definedName>
    <definedName name="RSB_Bcos_Des_40R" localSheetId="10">#REF!</definedName>
    <definedName name="RSB_Bcos_Des_40R" localSheetId="8">#REF!</definedName>
    <definedName name="RSB_Bcos_Des_40R" localSheetId="1">#REF!</definedName>
    <definedName name="RSB_Bcos_Des_40R">#REF!</definedName>
    <definedName name="RSB_SOCFIN_40R" localSheetId="4">#REF!</definedName>
    <definedName name="RSB_SOCFIN_40R" localSheetId="5">#REF!</definedName>
    <definedName name="RSB_SOCFIN_40R" localSheetId="10">#REF!</definedName>
    <definedName name="RSB_SOCFIN_40R" localSheetId="8">#REF!</definedName>
    <definedName name="RSB_SOCFIN_40R" localSheetId="1">#REF!</definedName>
    <definedName name="RSB_SOCFIN_40R">#REF!</definedName>
    <definedName name="rstd" localSheetId="4">#REF!</definedName>
    <definedName name="rstd" localSheetId="5">#REF!</definedName>
    <definedName name="rstd" localSheetId="10">#REF!</definedName>
    <definedName name="rstd" localSheetId="8">#REF!</definedName>
    <definedName name="rstd" localSheetId="1">#REF!</definedName>
    <definedName name="rstd">#REF!</definedName>
    <definedName name="rt" localSheetId="13" hidden="1">{"Minpmon",#N/A,FALSE,"Monthinput"}</definedName>
    <definedName name="rt" localSheetId="14" hidden="1">{"Minpmon",#N/A,FALSE,"Monthinput"}</definedName>
    <definedName name="rt" localSheetId="15" hidden="1">{"Minpmon",#N/A,FALSE,"Monthinput"}</definedName>
    <definedName name="rt" localSheetId="16" hidden="1">{"Minpmon",#N/A,FALSE,"Monthinput"}</definedName>
    <definedName name="rt" localSheetId="2" hidden="1">{"Minpmon",#N/A,FALSE,"Monthinput"}</definedName>
    <definedName name="rt" localSheetId="4" hidden="1">{"Minpmon",#N/A,FALSE,"Monthinput"}</definedName>
    <definedName name="rt" localSheetId="5" hidden="1">{"Minpmon",#N/A,FALSE,"Monthinput"}</definedName>
    <definedName name="rt" localSheetId="9" hidden="1">{"Minpmon",#N/A,FALSE,"Monthinput"}</definedName>
    <definedName name="rt" localSheetId="10" hidden="1">{"Minpmon",#N/A,FALSE,"Monthinput"}</definedName>
    <definedName name="rt" localSheetId="8" hidden="1">{"Minpmon",#N/A,FALSE,"Monthinput"}</definedName>
    <definedName name="rt" localSheetId="0" hidden="1">{"Minpmon",#N/A,FALSE,"Monthinput"}</definedName>
    <definedName name="rt" localSheetId="1" hidden="1">{"Minpmon",#N/A,FALSE,"Monthinput"}</definedName>
    <definedName name="rt" localSheetId="3" hidden="1">{"Minpmon",#N/A,FALSE,"Monthinput"}</definedName>
    <definedName name="rt" localSheetId="7" hidden="1">{"Minpmon",#N/A,FALSE,"Monthinput"}</definedName>
    <definedName name="rt" localSheetId="12" hidden="1">{"Minpmon",#N/A,FALSE,"Monthinput"}</definedName>
    <definedName name="rt" hidden="1">{"Minpmon",#N/A,FALSE,"Monthinput"}</definedName>
    <definedName name="rte" localSheetId="13" hidden="1">{"Riqfin97",#N/A,FALSE,"Tran";"Riqfinpro",#N/A,FALSE,"Tran"}</definedName>
    <definedName name="rte" localSheetId="14" hidden="1">{"Riqfin97",#N/A,FALSE,"Tran";"Riqfinpro",#N/A,FALSE,"Tran"}</definedName>
    <definedName name="rte" localSheetId="15" hidden="1">{"Riqfin97",#N/A,FALSE,"Tran";"Riqfinpro",#N/A,FALSE,"Tran"}</definedName>
    <definedName name="rte" localSheetId="16" hidden="1">{"Riqfin97",#N/A,FALSE,"Tran";"Riqfinpro",#N/A,FALSE,"Tran"}</definedName>
    <definedName name="rte" localSheetId="2" hidden="1">{"Riqfin97",#N/A,FALSE,"Tran";"Riqfinpro",#N/A,FALSE,"Tran"}</definedName>
    <definedName name="rte" localSheetId="4" hidden="1">{"Riqfin97",#N/A,FALSE,"Tran";"Riqfinpro",#N/A,FALSE,"Tran"}</definedName>
    <definedName name="rte" localSheetId="5" hidden="1">{"Riqfin97",#N/A,FALSE,"Tran";"Riqfinpro",#N/A,FALSE,"Tran"}</definedName>
    <definedName name="rte" localSheetId="9" hidden="1">{"Riqfin97",#N/A,FALSE,"Tran";"Riqfinpro",#N/A,FALSE,"Tran"}</definedName>
    <definedName name="rte" localSheetId="10" hidden="1">{"Riqfin97",#N/A,FALSE,"Tran";"Riqfinpro",#N/A,FALSE,"Tran"}</definedName>
    <definedName name="rte" localSheetId="8" hidden="1">{"Riqfin97",#N/A,FALSE,"Tran";"Riqfinpro",#N/A,FALSE,"Tran"}</definedName>
    <definedName name="rte" localSheetId="0" hidden="1">{"Riqfin97",#N/A,FALSE,"Tran";"Riqfinpro",#N/A,FALSE,"Tran"}</definedName>
    <definedName name="rte" localSheetId="1" hidden="1">{"Riqfin97",#N/A,FALSE,"Tran";"Riqfinpro",#N/A,FALSE,"Tran"}</definedName>
    <definedName name="rte" localSheetId="3" hidden="1">{"Riqfin97",#N/A,FALSE,"Tran";"Riqfinpro",#N/A,FALSE,"Tran"}</definedName>
    <definedName name="rte" localSheetId="7" hidden="1">{"Riqfin97",#N/A,FALSE,"Tran";"Riqfinpro",#N/A,FALSE,"Tran"}</definedName>
    <definedName name="rte" localSheetId="12" hidden="1">{"Riqfin97",#N/A,FALSE,"Tran";"Riqfinpro",#N/A,FALSE,"Tran"}</definedName>
    <definedName name="rte" hidden="1">{"Riqfin97",#N/A,FALSE,"Tran";"Riqfinpro",#N/A,FALSE,"Tran"}</definedName>
    <definedName name="rtre" localSheetId="13" hidden="1">{"Main Economic Indicators",#N/A,FALSE,"C"}</definedName>
    <definedName name="rtre" localSheetId="14" hidden="1">{"Main Economic Indicators",#N/A,FALSE,"C"}</definedName>
    <definedName name="rtre" localSheetId="15" hidden="1">{"Main Economic Indicators",#N/A,FALSE,"C"}</definedName>
    <definedName name="rtre" localSheetId="16" hidden="1">{"Main Economic Indicators",#N/A,FALSE,"C"}</definedName>
    <definedName name="rtre" localSheetId="2" hidden="1">{"Main Economic Indicators",#N/A,FALSE,"C"}</definedName>
    <definedName name="rtre" localSheetId="4" hidden="1">{"Main Economic Indicators",#N/A,FALSE,"C"}</definedName>
    <definedName name="rtre" localSheetId="5" hidden="1">{"Main Economic Indicators",#N/A,FALSE,"C"}</definedName>
    <definedName name="rtre" localSheetId="9" hidden="1">{"Main Economic Indicators",#N/A,FALSE,"C"}</definedName>
    <definedName name="rtre" localSheetId="10" hidden="1">{"Main Economic Indicators",#N/A,FALSE,"C"}</definedName>
    <definedName name="rtre" localSheetId="8" hidden="1">{"Main Economic Indicators",#N/A,FALSE,"C"}</definedName>
    <definedName name="rtre" localSheetId="0" hidden="1">{"Main Economic Indicators",#N/A,FALSE,"C"}</definedName>
    <definedName name="rtre" localSheetId="1" hidden="1">{"Main Economic Indicators",#N/A,FALSE,"C"}</definedName>
    <definedName name="rtre" localSheetId="3" hidden="1">{"Main Economic Indicators",#N/A,FALSE,"C"}</definedName>
    <definedName name="rtre" localSheetId="7" hidden="1">{"Main Economic Indicators",#N/A,FALSE,"C"}</definedName>
    <definedName name="rtre" localSheetId="12" hidden="1">{"Main Economic Indicators",#N/A,FALSE,"C"}</definedName>
    <definedName name="rtre" hidden="1">{"Main Economic Indicators",#N/A,FALSE,"C"}</definedName>
    <definedName name="rtre1" localSheetId="13" hidden="1">{"Main Economic Indicators",#N/A,FALSE,"C"}</definedName>
    <definedName name="rtre1" localSheetId="14" hidden="1">{"Main Economic Indicators",#N/A,FALSE,"C"}</definedName>
    <definedName name="rtre1" localSheetId="15" hidden="1">{"Main Economic Indicators",#N/A,FALSE,"C"}</definedName>
    <definedName name="rtre1" localSheetId="16" hidden="1">{"Main Economic Indicators",#N/A,FALSE,"C"}</definedName>
    <definedName name="rtre1" localSheetId="2" hidden="1">{"Main Economic Indicators",#N/A,FALSE,"C"}</definedName>
    <definedName name="rtre1" localSheetId="4" hidden="1">{"Main Economic Indicators",#N/A,FALSE,"C"}</definedName>
    <definedName name="rtre1" localSheetId="5" hidden="1">{"Main Economic Indicators",#N/A,FALSE,"C"}</definedName>
    <definedName name="rtre1" localSheetId="9" hidden="1">{"Main Economic Indicators",#N/A,FALSE,"C"}</definedName>
    <definedName name="rtre1" localSheetId="10" hidden="1">{"Main Economic Indicators",#N/A,FALSE,"C"}</definedName>
    <definedName name="rtre1" localSheetId="8" hidden="1">{"Main Economic Indicators",#N/A,FALSE,"C"}</definedName>
    <definedName name="rtre1" localSheetId="0" hidden="1">{"Main Economic Indicators",#N/A,FALSE,"C"}</definedName>
    <definedName name="rtre1" localSheetId="1" hidden="1">{"Main Economic Indicators",#N/A,FALSE,"C"}</definedName>
    <definedName name="rtre1" localSheetId="3" hidden="1">{"Main Economic Indicators",#N/A,FALSE,"C"}</definedName>
    <definedName name="rtre1" localSheetId="7" hidden="1">{"Main Economic Indicators",#N/A,FALSE,"C"}</definedName>
    <definedName name="rtre1" localSheetId="12" hidden="1">{"Main Economic Indicators",#N/A,FALSE,"C"}</definedName>
    <definedName name="rtre1" hidden="1">{"Main Economic Indicators",#N/A,FALSE,"C"}</definedName>
    <definedName name="rty" localSheetId="13" hidden="1">{"Riqfin97",#N/A,FALSE,"Tran";"Riqfinpro",#N/A,FALSE,"Tran"}</definedName>
    <definedName name="rty" localSheetId="14" hidden="1">{"Riqfin97",#N/A,FALSE,"Tran";"Riqfinpro",#N/A,FALSE,"Tran"}</definedName>
    <definedName name="rty" localSheetId="15" hidden="1">{"Riqfin97",#N/A,FALSE,"Tran";"Riqfinpro",#N/A,FALSE,"Tran"}</definedName>
    <definedName name="rty" localSheetId="16" hidden="1">{"Riqfin97",#N/A,FALSE,"Tran";"Riqfinpro",#N/A,FALSE,"Tran"}</definedName>
    <definedName name="rty" localSheetId="2" hidden="1">{"Riqfin97",#N/A,FALSE,"Tran";"Riqfinpro",#N/A,FALSE,"Tran"}</definedName>
    <definedName name="rty" localSheetId="4" hidden="1">{"Riqfin97",#N/A,FALSE,"Tran";"Riqfinpro",#N/A,FALSE,"Tran"}</definedName>
    <definedName name="rty" localSheetId="5" hidden="1">{"Riqfin97",#N/A,FALSE,"Tran";"Riqfinpro",#N/A,FALSE,"Tran"}</definedName>
    <definedName name="rty" localSheetId="9" hidden="1">{"Riqfin97",#N/A,FALSE,"Tran";"Riqfinpro",#N/A,FALSE,"Tran"}</definedName>
    <definedName name="rty" localSheetId="10" hidden="1">{"Riqfin97",#N/A,FALSE,"Tran";"Riqfinpro",#N/A,FALSE,"Tran"}</definedName>
    <definedName name="rty" localSheetId="8" hidden="1">{"Riqfin97",#N/A,FALSE,"Tran";"Riqfinpro",#N/A,FALSE,"Tran"}</definedName>
    <definedName name="rty" localSheetId="0" hidden="1">{"Riqfin97",#N/A,FALSE,"Tran";"Riqfinpro",#N/A,FALSE,"Tran"}</definedName>
    <definedName name="rty" localSheetId="1" hidden="1">{"Riqfin97",#N/A,FALSE,"Tran";"Riqfinpro",#N/A,FALSE,"Tran"}</definedName>
    <definedName name="rty" localSheetId="3" hidden="1">{"Riqfin97",#N/A,FALSE,"Tran";"Riqfinpro",#N/A,FALSE,"Tran"}</definedName>
    <definedName name="rty" localSheetId="7" hidden="1">{"Riqfin97",#N/A,FALSE,"Tran";"Riqfinpro",#N/A,FALSE,"Tran"}</definedName>
    <definedName name="rty" localSheetId="12" hidden="1">{"Riqfin97",#N/A,FALSE,"Tran";"Riqfinpro",#N/A,FALSE,"Tran"}</definedName>
    <definedName name="rty" hidden="1">{"Riqfin97",#N/A,FALSE,"Tran";"Riqfinpro",#N/A,FALSE,"Tran"}</definedName>
    <definedName name="RUIZ" localSheetId="4">#REF!</definedName>
    <definedName name="RUIZ" localSheetId="5">#REF!</definedName>
    <definedName name="RUIZ" localSheetId="10">#REF!</definedName>
    <definedName name="RUIZ" localSheetId="8">#REF!</definedName>
    <definedName name="RUIZ" localSheetId="0">#REF!</definedName>
    <definedName name="RUIZ" localSheetId="1">#REF!</definedName>
    <definedName name="RUIZ" localSheetId="3">#REF!</definedName>
    <definedName name="RUIZ" localSheetId="7">#REF!</definedName>
    <definedName name="RUIZ">#REF!</definedName>
    <definedName name="Rwvu.PLA2." localSheetId="8" hidden="1">'[50]COP FED'!#REF!</definedName>
    <definedName name="Rwvu.PLA2." localSheetId="0" hidden="1">#REF!</definedName>
    <definedName name="Rwvu.PLA2." localSheetId="1" hidden="1">#REF!</definedName>
    <definedName name="Rwvu.PLA2." localSheetId="3" hidden="1">'[50]COP FED'!#REF!</definedName>
    <definedName name="Rwvu.PLA2." localSheetId="7" hidden="1">'[50]COP FED'!#REF!</definedName>
    <definedName name="Rwvu.PLA2." hidden="1">'[50]COP FED'!#REF!</definedName>
    <definedName name="rx" localSheetId="4" hidden="1">#REF!</definedName>
    <definedName name="rx" localSheetId="5" hidden="1">#REF!</definedName>
    <definedName name="rx" localSheetId="10" hidden="1">#REF!</definedName>
    <definedName name="rx" localSheetId="8" hidden="1">#REF!</definedName>
    <definedName name="rx" localSheetId="0" hidden="1">#REF!</definedName>
    <definedName name="rx" localSheetId="1" hidden="1">#REF!</definedName>
    <definedName name="rx" localSheetId="3" hidden="1">#REF!</definedName>
    <definedName name="rx" localSheetId="7" hidden="1">#REF!</definedName>
    <definedName name="rx" hidden="1">#REF!</definedName>
    <definedName name="rXDR">[51]CIRRs!$C$109</definedName>
    <definedName name="s" localSheetId="13" hidden="1">{"Tab1",#N/A,FALSE,"P";"Tab2",#N/A,FALSE,"P"}</definedName>
    <definedName name="s" localSheetId="14" hidden="1">{"Tab1",#N/A,FALSE,"P";"Tab2",#N/A,FALSE,"P"}</definedName>
    <definedName name="s" localSheetId="15" hidden="1">{"Tab1",#N/A,FALSE,"P";"Tab2",#N/A,FALSE,"P"}</definedName>
    <definedName name="s" localSheetId="16" hidden="1">{"Tab1",#N/A,FALSE,"P";"Tab2",#N/A,FALSE,"P"}</definedName>
    <definedName name="s" localSheetId="2" hidden="1">{"Tab1",#N/A,FALSE,"P";"Tab2",#N/A,FALSE,"P"}</definedName>
    <definedName name="s" localSheetId="4" hidden="1">{"Tab1",#N/A,FALSE,"P";"Tab2",#N/A,FALSE,"P"}</definedName>
    <definedName name="s" localSheetId="5" hidden="1">{"Tab1",#N/A,FALSE,"P";"Tab2",#N/A,FALSE,"P"}</definedName>
    <definedName name="s" localSheetId="9" hidden="1">{"Tab1",#N/A,FALSE,"P";"Tab2",#N/A,FALSE,"P"}</definedName>
    <definedName name="s" localSheetId="10" hidden="1">{"Tab1",#N/A,FALSE,"P";"Tab2",#N/A,FALSE,"P"}</definedName>
    <definedName name="s" localSheetId="8" hidden="1">{"Tab1",#N/A,FALSE,"P";"Tab2",#N/A,FALSE,"P"}</definedName>
    <definedName name="s" localSheetId="0" hidden="1">{"Tab1",#N/A,FALSE,"P";"Tab2",#N/A,FALSE,"P"}</definedName>
    <definedName name="s" localSheetId="1" hidden="1">{"Tab1",#N/A,FALSE,"P";"Tab2",#N/A,FALSE,"P"}</definedName>
    <definedName name="s" localSheetId="3" hidden="1">{"Tab1",#N/A,FALSE,"P";"Tab2",#N/A,FALSE,"P"}</definedName>
    <definedName name="s" localSheetId="7" hidden="1">{"Tab1",#N/A,FALSE,"P";"Tab2",#N/A,FALSE,"P"}</definedName>
    <definedName name="s" localSheetId="12" hidden="1">{"Tab1",#N/A,FALSE,"P";"Tab2",#N/A,FALSE,"P"}</definedName>
    <definedName name="s" hidden="1">{"Tab1",#N/A,FALSE,"P";"Tab2",#N/A,FALSE,"P"}</definedName>
    <definedName name="S_" localSheetId="4">#REF!</definedName>
    <definedName name="S_" localSheetId="5">#REF!</definedName>
    <definedName name="S_" localSheetId="10">#REF!</definedName>
    <definedName name="S_" localSheetId="8">#REF!</definedName>
    <definedName name="S_" localSheetId="0">#REF!</definedName>
    <definedName name="S_" localSheetId="1">#REF!</definedName>
    <definedName name="S_" localSheetId="3">#REF!</definedName>
    <definedName name="S_" localSheetId="7">#REF!</definedName>
    <definedName name="S_">#REF!</definedName>
    <definedName name="S_1A" localSheetId="4">#REF!</definedName>
    <definedName name="S_1A" localSheetId="5">#REF!</definedName>
    <definedName name="S_1A" localSheetId="10">#REF!</definedName>
    <definedName name="S_1A" localSheetId="8">#REF!</definedName>
    <definedName name="S_1A" localSheetId="0">#REF!</definedName>
    <definedName name="S_1A" localSheetId="1">#REF!</definedName>
    <definedName name="S_1A" localSheetId="3">#REF!</definedName>
    <definedName name="S_1A" localSheetId="7">#REF!</definedName>
    <definedName name="S_1A">#REF!</definedName>
    <definedName name="SA_Tab" localSheetId="4">#REF!</definedName>
    <definedName name="SA_Tab" localSheetId="5">#REF!</definedName>
    <definedName name="SA_Tab" localSheetId="10">#REF!</definedName>
    <definedName name="SA_Tab" localSheetId="8">#REF!</definedName>
    <definedName name="SA_Tab" localSheetId="1">#REF!</definedName>
    <definedName name="SA_Tab" localSheetId="3">#REF!</definedName>
    <definedName name="SA_Tab" localSheetId="7">#REF!</definedName>
    <definedName name="SA_Tab">#REF!</definedName>
    <definedName name="sad" localSheetId="13" hidden="1">{"Riqfin97",#N/A,FALSE,"Tran";"Riqfinpro",#N/A,FALSE,"Tran"}</definedName>
    <definedName name="sad" localSheetId="14" hidden="1">{"Riqfin97",#N/A,FALSE,"Tran";"Riqfinpro",#N/A,FALSE,"Tran"}</definedName>
    <definedName name="sad" localSheetId="15" hidden="1">{"Riqfin97",#N/A,FALSE,"Tran";"Riqfinpro",#N/A,FALSE,"Tran"}</definedName>
    <definedName name="sad" localSheetId="16" hidden="1">{"Riqfin97",#N/A,FALSE,"Tran";"Riqfinpro",#N/A,FALSE,"Tran"}</definedName>
    <definedName name="sad" localSheetId="2" hidden="1">{"Riqfin97",#N/A,FALSE,"Tran";"Riqfinpro",#N/A,FALSE,"Tran"}</definedName>
    <definedName name="sad" localSheetId="4" hidden="1">{"Riqfin97",#N/A,FALSE,"Tran";"Riqfinpro",#N/A,FALSE,"Tran"}</definedName>
    <definedName name="sad" localSheetId="5" hidden="1">{"Riqfin97",#N/A,FALSE,"Tran";"Riqfinpro",#N/A,FALSE,"Tran"}</definedName>
    <definedName name="sad" localSheetId="9" hidden="1">{"Riqfin97",#N/A,FALSE,"Tran";"Riqfinpro",#N/A,FALSE,"Tran"}</definedName>
    <definedName name="sad" localSheetId="10" hidden="1">{"Riqfin97",#N/A,FALSE,"Tran";"Riqfinpro",#N/A,FALSE,"Tran"}</definedName>
    <definedName name="sad" localSheetId="8" hidden="1">{"Riqfin97",#N/A,FALSE,"Tran";"Riqfinpro",#N/A,FALSE,"Tran"}</definedName>
    <definedName name="sad" localSheetId="0" hidden="1">{"Riqfin97",#N/A,FALSE,"Tran";"Riqfinpro",#N/A,FALSE,"Tran"}</definedName>
    <definedName name="sad" localSheetId="1" hidden="1">{"Riqfin97",#N/A,FALSE,"Tran";"Riqfinpro",#N/A,FALSE,"Tran"}</definedName>
    <definedName name="sad" localSheetId="3" hidden="1">{"Riqfin97",#N/A,FALSE,"Tran";"Riqfinpro",#N/A,FALSE,"Tran"}</definedName>
    <definedName name="sad" localSheetId="7" hidden="1">{"Riqfin97",#N/A,FALSE,"Tran";"Riqfinpro",#N/A,FALSE,"Tran"}</definedName>
    <definedName name="sad" localSheetId="12" hidden="1">{"Riqfin97",#N/A,FALSE,"Tran";"Riqfinpro",#N/A,FALSE,"Tran"}</definedName>
    <definedName name="sad" hidden="1">{"Riqfin97",#N/A,FALSE,"Tran";"Riqfinpro",#N/A,FALSE,"Tran"}</definedName>
    <definedName name="Salida_Recimp98" localSheetId="4">#REF!</definedName>
    <definedName name="Salida_Recimp98" localSheetId="5">#REF!</definedName>
    <definedName name="Salida_Recimp98" localSheetId="10">#REF!</definedName>
    <definedName name="Salida_Recimp98" localSheetId="8">#REF!</definedName>
    <definedName name="Salida_Recimp98" localSheetId="0">#REF!</definedName>
    <definedName name="Salida_Recimp98" localSheetId="1">#REF!</definedName>
    <definedName name="Salida_Recimp98" localSheetId="3">#REF!</definedName>
    <definedName name="Salida_Recimp98" localSheetId="7">#REF!</definedName>
    <definedName name="Salida_Recimp98">#REF!</definedName>
    <definedName name="Salida_Recimp99" localSheetId="4">#REF!</definedName>
    <definedName name="Salida_Recimp99" localSheetId="5">#REF!</definedName>
    <definedName name="Salida_Recimp99" localSheetId="10">#REF!</definedName>
    <definedName name="Salida_Recimp99" localSheetId="8">#REF!</definedName>
    <definedName name="Salida_Recimp99" localSheetId="1">#REF!</definedName>
    <definedName name="Salida_Recimp99" localSheetId="3">#REF!</definedName>
    <definedName name="Salida_Recimp99" localSheetId="7">#REF!</definedName>
    <definedName name="Salida_Recimp99">#REF!</definedName>
    <definedName name="SALO" localSheetId="4">#REF!</definedName>
    <definedName name="SALO" localSheetId="5">#REF!</definedName>
    <definedName name="SALO" localSheetId="10">#REF!</definedName>
    <definedName name="SALO" localSheetId="8">#REF!</definedName>
    <definedName name="SALO" localSheetId="1">#REF!</definedName>
    <definedName name="SALO" localSheetId="3">#REF!</definedName>
    <definedName name="SALO" localSheetId="7">#REF!</definedName>
    <definedName name="SALO">#REF!</definedName>
    <definedName name="SAR" localSheetId="4">#REF!</definedName>
    <definedName name="SAR" localSheetId="5">#REF!</definedName>
    <definedName name="SAR" localSheetId="10">#REF!</definedName>
    <definedName name="SAR" localSheetId="8">#REF!</definedName>
    <definedName name="SAR" localSheetId="0">#REF!</definedName>
    <definedName name="SAR" localSheetId="1">#REF!</definedName>
    <definedName name="SAR">#REF!</definedName>
    <definedName name="sbn" localSheetId="4">#REF!</definedName>
    <definedName name="sbn" localSheetId="5">#REF!</definedName>
    <definedName name="sbn" localSheetId="10">#REF!</definedName>
    <definedName name="sbn" localSheetId="8">#REF!</definedName>
    <definedName name="sbn" localSheetId="1">#REF!</definedName>
    <definedName name="sbn">#REF!</definedName>
    <definedName name="Scale" localSheetId="4">#REF!</definedName>
    <definedName name="Scale" localSheetId="5">#REF!</definedName>
    <definedName name="Scale" localSheetId="10">#REF!</definedName>
    <definedName name="Scale" localSheetId="8">#REF!</definedName>
    <definedName name="Scale" localSheetId="0">#REF!</definedName>
    <definedName name="Scale" localSheetId="1">#REF!</definedName>
    <definedName name="Scale">#REF!</definedName>
    <definedName name="ScaleLabel" localSheetId="4">#REF!</definedName>
    <definedName name="ScaleLabel" localSheetId="5">#REF!</definedName>
    <definedName name="ScaleLabel" localSheetId="10">#REF!</definedName>
    <definedName name="ScaleLabel" localSheetId="8">#REF!</definedName>
    <definedName name="ScaleLabel" localSheetId="0">#REF!</definedName>
    <definedName name="ScaleLabel" localSheetId="1">#REF!</definedName>
    <definedName name="ScaleLabel">#REF!</definedName>
    <definedName name="ScaleMultiplier" localSheetId="4">#REF!</definedName>
    <definedName name="ScaleMultiplier" localSheetId="5">#REF!</definedName>
    <definedName name="ScaleMultiplier" localSheetId="10">#REF!</definedName>
    <definedName name="ScaleMultiplier" localSheetId="8">#REF!</definedName>
    <definedName name="ScaleMultiplier" localSheetId="0">#REF!</definedName>
    <definedName name="ScaleMultiplier" localSheetId="1">#REF!</definedName>
    <definedName name="ScaleMultiplier">#REF!</definedName>
    <definedName name="ScaleType" localSheetId="4">#REF!</definedName>
    <definedName name="ScaleType" localSheetId="5">#REF!</definedName>
    <definedName name="ScaleType" localSheetId="10">#REF!</definedName>
    <definedName name="ScaleType" localSheetId="8">#REF!</definedName>
    <definedName name="ScaleType" localSheetId="0">#REF!</definedName>
    <definedName name="ScaleType" localSheetId="1">#REF!</definedName>
    <definedName name="ScaleType">#REF!</definedName>
    <definedName name="SCEN2" localSheetId="4">'[143]BOP Summary'!$AU$1</definedName>
    <definedName name="SCEN2" localSheetId="5">'[143]BOP Summary'!$AU$1</definedName>
    <definedName name="SCEN2" localSheetId="10">'[143]BOP Summary'!$AU$1</definedName>
    <definedName name="SCEN2" localSheetId="8">'[143]BOP Summary'!$AU$1</definedName>
    <definedName name="SCEN2" localSheetId="0">'[143]BOP Summary'!$AU$1</definedName>
    <definedName name="SCEN2" localSheetId="1">'[143]BOP Summary'!$AU$1</definedName>
    <definedName name="SCEN2">'[143]BOP Summary'!$AU$1</definedName>
    <definedName name="SCHILL" localSheetId="4">#REF!</definedName>
    <definedName name="SCHILL" localSheetId="5">#REF!</definedName>
    <definedName name="SCHILL" localSheetId="10">#REF!</definedName>
    <definedName name="SCHILL" localSheetId="8">#REF!</definedName>
    <definedName name="SCHILL" localSheetId="0">#REF!</definedName>
    <definedName name="SCHILL" localSheetId="1">#REF!</definedName>
    <definedName name="SCHILL" localSheetId="3">#REF!</definedName>
    <definedName name="SCHILL" localSheetId="7">#REF!</definedName>
    <definedName name="SCHILL">#REF!</definedName>
    <definedName name="SCHILL1" localSheetId="4">#REF!</definedName>
    <definedName name="SCHILL1" localSheetId="5">#REF!</definedName>
    <definedName name="SCHILL1" localSheetId="10">#REF!</definedName>
    <definedName name="SCHILL1" localSheetId="8">#REF!</definedName>
    <definedName name="SCHILL1" localSheetId="0">#REF!</definedName>
    <definedName name="SCHILL1" localSheetId="1">#REF!</definedName>
    <definedName name="SCHILL1" localSheetId="3">#REF!</definedName>
    <definedName name="SCHILL1" localSheetId="7">#REF!</definedName>
    <definedName name="SCHILL1">#REF!</definedName>
    <definedName name="SCOTT1" localSheetId="4">#REF!</definedName>
    <definedName name="SCOTT1" localSheetId="5">#REF!</definedName>
    <definedName name="SCOTT1" localSheetId="10">#REF!</definedName>
    <definedName name="SCOTT1" localSheetId="8">#REF!</definedName>
    <definedName name="SCOTT1" localSheetId="0">#REF!</definedName>
    <definedName name="SCOTT1" localSheetId="1">#REF!</definedName>
    <definedName name="SCOTT1" localSheetId="3">#REF!</definedName>
    <definedName name="SCOTT1" localSheetId="7">#REF!</definedName>
    <definedName name="SCOTT1">#REF!</definedName>
    <definedName name="sd" localSheetId="4">#REF!</definedName>
    <definedName name="sd" localSheetId="5">#REF!</definedName>
    <definedName name="sd" localSheetId="10">#REF!</definedName>
    <definedName name="sd" localSheetId="8">#REF!</definedName>
    <definedName name="sd" localSheetId="0">#REF!</definedName>
    <definedName name="sd" localSheetId="1">#REF!</definedName>
    <definedName name="sd">#REF!</definedName>
    <definedName name="sdfsdfsdfsd" localSheetId="13" hidden="1">{"Riqfin97",#N/A,FALSE,"Tran";"Riqfinpro",#N/A,FALSE,"Tran"}</definedName>
    <definedName name="sdfsdfsdfsd" localSheetId="14" hidden="1">{"Riqfin97",#N/A,FALSE,"Tran";"Riqfinpro",#N/A,FALSE,"Tran"}</definedName>
    <definedName name="sdfsdfsdfsd" localSheetId="15" hidden="1">{"Riqfin97",#N/A,FALSE,"Tran";"Riqfinpro",#N/A,FALSE,"Tran"}</definedName>
    <definedName name="sdfsdfsdfsd" localSheetId="16" hidden="1">{"Riqfin97",#N/A,FALSE,"Tran";"Riqfinpro",#N/A,FALSE,"Tran"}</definedName>
    <definedName name="sdfsdfsdfsd" localSheetId="2" hidden="1">{"Riqfin97",#N/A,FALSE,"Tran";"Riqfinpro",#N/A,FALSE,"Tran"}</definedName>
    <definedName name="sdfsdfsdfsd" localSheetId="4" hidden="1">{"Riqfin97",#N/A,FALSE,"Tran";"Riqfinpro",#N/A,FALSE,"Tran"}</definedName>
    <definedName name="sdfsdfsdfsd" localSheetId="5" hidden="1">{"Riqfin97",#N/A,FALSE,"Tran";"Riqfinpro",#N/A,FALSE,"Tran"}</definedName>
    <definedName name="sdfsdfsdfsd" localSheetId="9" hidden="1">{"Riqfin97",#N/A,FALSE,"Tran";"Riqfinpro",#N/A,FALSE,"Tran"}</definedName>
    <definedName name="sdfsdfsdfsd" localSheetId="10" hidden="1">{"Riqfin97",#N/A,FALSE,"Tran";"Riqfinpro",#N/A,FALSE,"Tran"}</definedName>
    <definedName name="sdfsdfsdfsd" localSheetId="8" hidden="1">{"Riqfin97",#N/A,FALSE,"Tran";"Riqfinpro",#N/A,FALSE,"Tran"}</definedName>
    <definedName name="sdfsdfsdfsd" localSheetId="0" hidden="1">{"Riqfin97",#N/A,FALSE,"Tran";"Riqfinpro",#N/A,FALSE,"Tran"}</definedName>
    <definedName name="sdfsdfsdfsd" localSheetId="1" hidden="1">{"Riqfin97",#N/A,FALSE,"Tran";"Riqfinpro",#N/A,FALSE,"Tran"}</definedName>
    <definedName name="sdfsdfsdfsd" localSheetId="3" hidden="1">{"Riqfin97",#N/A,FALSE,"Tran";"Riqfinpro",#N/A,FALSE,"Tran"}</definedName>
    <definedName name="sdfsdfsdfsd" localSheetId="7" hidden="1">{"Riqfin97",#N/A,FALSE,"Tran";"Riqfinpro",#N/A,FALSE,"Tran"}</definedName>
    <definedName name="sdfsdfsdfsd" localSheetId="12" hidden="1">{"Riqfin97",#N/A,FALSE,"Tran";"Riqfinpro",#N/A,FALSE,"Tran"}</definedName>
    <definedName name="sdfsdfsdfsd" hidden="1">{"Riqfin97",#N/A,FALSE,"Tran";"Riqfinpro",#N/A,FALSE,"Tran"}</definedName>
    <definedName name="sdr" localSheetId="13" hidden="1">{"Riqfin97",#N/A,FALSE,"Tran";"Riqfinpro",#N/A,FALSE,"Tran"}</definedName>
    <definedName name="sdr" localSheetId="14" hidden="1">{"Riqfin97",#N/A,FALSE,"Tran";"Riqfinpro",#N/A,FALSE,"Tran"}</definedName>
    <definedName name="sdr" localSheetId="15" hidden="1">{"Riqfin97",#N/A,FALSE,"Tran";"Riqfinpro",#N/A,FALSE,"Tran"}</definedName>
    <definedName name="sdr" localSheetId="16" hidden="1">{"Riqfin97",#N/A,FALSE,"Tran";"Riqfinpro",#N/A,FALSE,"Tran"}</definedName>
    <definedName name="sdr" localSheetId="2" hidden="1">{"Riqfin97",#N/A,FALSE,"Tran";"Riqfinpro",#N/A,FALSE,"Tran"}</definedName>
    <definedName name="sdr" localSheetId="4" hidden="1">{"Riqfin97",#N/A,FALSE,"Tran";"Riqfinpro",#N/A,FALSE,"Tran"}</definedName>
    <definedName name="sdr" localSheetId="5" hidden="1">{"Riqfin97",#N/A,FALSE,"Tran";"Riqfinpro",#N/A,FALSE,"Tran"}</definedName>
    <definedName name="sdr" localSheetId="9" hidden="1">{"Riqfin97",#N/A,FALSE,"Tran";"Riqfinpro",#N/A,FALSE,"Tran"}</definedName>
    <definedName name="sdr" localSheetId="10" hidden="1">{"Riqfin97",#N/A,FALSE,"Tran";"Riqfinpro",#N/A,FALSE,"Tran"}</definedName>
    <definedName name="sdr" localSheetId="8" hidden="1">{"Riqfin97",#N/A,FALSE,"Tran";"Riqfinpro",#N/A,FALSE,"Tran"}</definedName>
    <definedName name="sdr" localSheetId="0" hidden="1">{"Riqfin97",#N/A,FALSE,"Tran";"Riqfinpro",#N/A,FALSE,"Tran"}</definedName>
    <definedName name="sdr" localSheetId="1" hidden="1">{"Riqfin97",#N/A,FALSE,"Tran";"Riqfinpro",#N/A,FALSE,"Tran"}</definedName>
    <definedName name="sdr" localSheetId="3" hidden="1">{"Riqfin97",#N/A,FALSE,"Tran";"Riqfinpro",#N/A,FALSE,"Tran"}</definedName>
    <definedName name="sdr" localSheetId="7" hidden="1">{"Riqfin97",#N/A,FALSE,"Tran";"Riqfinpro",#N/A,FALSE,"Tran"}</definedName>
    <definedName name="sdr" localSheetId="12" hidden="1">{"Riqfin97",#N/A,FALSE,"Tran";"Riqfinpro",#N/A,FALSE,"Tran"}</definedName>
    <definedName name="sdr" hidden="1">{"Riqfin97",#N/A,FALSE,"Tran";"Riqfinpro",#N/A,FALSE,"Tran"}</definedName>
    <definedName name="sds_gdp_exp_lari" localSheetId="4">#REF!</definedName>
    <definedName name="sds_gdp_exp_lari" localSheetId="5">#REF!</definedName>
    <definedName name="sds_gdp_exp_lari" localSheetId="10">#REF!</definedName>
    <definedName name="sds_gdp_exp_lari" localSheetId="8">#REF!</definedName>
    <definedName name="sds_gdp_exp_lari" localSheetId="0">#REF!</definedName>
    <definedName name="sds_gdp_exp_lari" localSheetId="1">#REF!</definedName>
    <definedName name="sds_gdp_exp_lari" localSheetId="3">#REF!</definedName>
    <definedName name="sds_gdp_exp_lari" localSheetId="7">#REF!</definedName>
    <definedName name="sds_gdp_exp_lari">#REF!</definedName>
    <definedName name="sds_gdp_origin" localSheetId="4">#REF!</definedName>
    <definedName name="sds_gdp_origin" localSheetId="5">#REF!</definedName>
    <definedName name="sds_gdp_origin" localSheetId="10">#REF!</definedName>
    <definedName name="sds_gdp_origin" localSheetId="8">#REF!</definedName>
    <definedName name="sds_gdp_origin" localSheetId="0">#REF!</definedName>
    <definedName name="sds_gdp_origin" localSheetId="1">#REF!</definedName>
    <definedName name="sds_gdp_origin" localSheetId="3">#REF!</definedName>
    <definedName name="sds_gdp_origin" localSheetId="7">#REF!</definedName>
    <definedName name="sds_gdp_origin">#REF!</definedName>
    <definedName name="sds_gpd_exp_gdp" localSheetId="4">#REF!</definedName>
    <definedName name="sds_gpd_exp_gdp" localSheetId="5">#REF!</definedName>
    <definedName name="sds_gpd_exp_gdp" localSheetId="10">#REF!</definedName>
    <definedName name="sds_gpd_exp_gdp" localSheetId="8">#REF!</definedName>
    <definedName name="sds_gpd_exp_gdp" localSheetId="0">#REF!</definedName>
    <definedName name="sds_gpd_exp_gdp" localSheetId="1">#REF!</definedName>
    <definedName name="sds_gpd_exp_gdp" localSheetId="3">#REF!</definedName>
    <definedName name="sds_gpd_exp_gdp" localSheetId="7">#REF!</definedName>
    <definedName name="sds_gpd_exp_gdp">#REF!</definedName>
    <definedName name="sdsd" localSheetId="8" hidden="1">'[90]Fax a enviar'!#REF!</definedName>
    <definedName name="sdsd" localSheetId="0" hidden="1">#REF!</definedName>
    <definedName name="sdsd" localSheetId="1" hidden="1">#REF!</definedName>
    <definedName name="sdsd" localSheetId="3" hidden="1">'[90]Fax a enviar'!#REF!</definedName>
    <definedName name="sdsd" localSheetId="7" hidden="1">'[90]Fax a enviar'!#REF!</definedName>
    <definedName name="sdsd" hidden="1">'[90]Fax a enviar'!#REF!</definedName>
    <definedName name="sdsds" localSheetId="4" hidden="1">#REF!</definedName>
    <definedName name="sdsds" localSheetId="5" hidden="1">#REF!</definedName>
    <definedName name="sdsds" localSheetId="10" hidden="1">#REF!</definedName>
    <definedName name="sdsds" localSheetId="8" hidden="1">#REF!</definedName>
    <definedName name="sdsds" localSheetId="0" hidden="1">#REF!</definedName>
    <definedName name="sdsds" localSheetId="1" hidden="1">#REF!</definedName>
    <definedName name="sdsds" localSheetId="3" hidden="1">#REF!</definedName>
    <definedName name="sdsds" localSheetId="7" hidden="1">#REF!</definedName>
    <definedName name="sdsds" hidden="1">#REF!</definedName>
    <definedName name="SECIND" localSheetId="4">#REF!</definedName>
    <definedName name="SECIND" localSheetId="5">#REF!</definedName>
    <definedName name="SECIND" localSheetId="10">#REF!</definedName>
    <definedName name="SECIND" localSheetId="8">#REF!</definedName>
    <definedName name="SECIND" localSheetId="1">#REF!</definedName>
    <definedName name="SECIND" localSheetId="3">#REF!</definedName>
    <definedName name="SECIND" localSheetId="7">#REF!</definedName>
    <definedName name="SECIND">#REF!</definedName>
    <definedName name="SECTORES" localSheetId="4">[130]SPNF!#REF!</definedName>
    <definedName name="SECTORES" localSheetId="5">[130]SPNF!#REF!</definedName>
    <definedName name="SECTORES" localSheetId="10">[130]SPNF!#REF!</definedName>
    <definedName name="SECTORES" localSheetId="8">[130]SPNF!#REF!</definedName>
    <definedName name="SECTORES" localSheetId="0">[130]SPNF!#REF!</definedName>
    <definedName name="SECTORES" localSheetId="1">[130]SPNF!#REF!</definedName>
    <definedName name="SECTORES" localSheetId="3">[130]SPNF!#REF!</definedName>
    <definedName name="SECTORES" localSheetId="7">[130]SPNF!#REF!</definedName>
    <definedName name="SECTORES">[130]SPNF!#REF!</definedName>
    <definedName name="seguimiento" localSheetId="4">#REF!</definedName>
    <definedName name="seguimiento" localSheetId="5">#REF!</definedName>
    <definedName name="seguimiento" localSheetId="10">#REF!</definedName>
    <definedName name="seguimiento" localSheetId="8">#REF!</definedName>
    <definedName name="seguimiento" localSheetId="0">#REF!</definedName>
    <definedName name="seguimiento" localSheetId="1">#REF!</definedName>
    <definedName name="seguimiento" localSheetId="3">#REF!</definedName>
    <definedName name="seguimiento" localSheetId="7">#REF!</definedName>
    <definedName name="seguimiento">#REF!</definedName>
    <definedName name="SEGURIDAD_SOCIAL___BS._PERS._NO_INCORP._AL_PROCESO_ECONOMICO__LEY_N__23966__ART._30">[4]C!$B$22:$N$22</definedName>
    <definedName name="SEGURIDAD_SOCIAL___IVA__LEY_N__23966_ART._5_PTO._2">[4]C!$B$21:$N$21</definedName>
    <definedName name="sei" localSheetId="4">#REF!</definedName>
    <definedName name="sei" localSheetId="5">#REF!</definedName>
    <definedName name="sei" localSheetId="10">#REF!</definedName>
    <definedName name="sei" localSheetId="8">#REF!</definedName>
    <definedName name="sei" localSheetId="0">#REF!</definedName>
    <definedName name="sei" localSheetId="1">#REF!</definedName>
    <definedName name="sei" localSheetId="3">#REF!</definedName>
    <definedName name="sei" localSheetId="7">#REF!</definedName>
    <definedName name="sei">#REF!</definedName>
    <definedName name="SEK" localSheetId="4">#REF!</definedName>
    <definedName name="SEK" localSheetId="5">#REF!</definedName>
    <definedName name="SEK" localSheetId="10">#REF!</definedName>
    <definedName name="SEK" localSheetId="8">#REF!</definedName>
    <definedName name="SEK" localSheetId="0">#REF!</definedName>
    <definedName name="SEK" localSheetId="1">#REF!</definedName>
    <definedName name="SEK" localSheetId="3">#REF!</definedName>
    <definedName name="SEK" localSheetId="7">#REF!</definedName>
    <definedName name="SEK">#REF!</definedName>
    <definedName name="Selected_Economic_and_Financial_Indicators" localSheetId="4">#REF!</definedName>
    <definedName name="Selected_Economic_and_Financial_Indicators" localSheetId="5">#REF!</definedName>
    <definedName name="Selected_Economic_and_Financial_Indicators" localSheetId="10">#REF!</definedName>
    <definedName name="Selected_Economic_and_Financial_Indicators" localSheetId="8">#REF!</definedName>
    <definedName name="Selected_Economic_and_Financial_Indicators" localSheetId="1">#REF!</definedName>
    <definedName name="Selected_Economic_and_Financial_Indicators" localSheetId="3">#REF!</definedName>
    <definedName name="Selected_Economic_and_Financial_Indicators" localSheetId="7">#REF!</definedName>
    <definedName name="Selected_Economic_and_Financial_Indicators">#REF!</definedName>
    <definedName name="SelNE" localSheetId="4">#REF!</definedName>
    <definedName name="SelNE" localSheetId="5">#REF!</definedName>
    <definedName name="SelNE" localSheetId="10">#REF!</definedName>
    <definedName name="SelNE" localSheetId="8">#REF!</definedName>
    <definedName name="SelNE" localSheetId="1">#REF!</definedName>
    <definedName name="SelNE">#REF!</definedName>
    <definedName name="SelNEperc" localSheetId="4">#REF!</definedName>
    <definedName name="SelNEperc" localSheetId="5">#REF!</definedName>
    <definedName name="SelNEperc" localSheetId="10">#REF!</definedName>
    <definedName name="SelNEperc" localSheetId="8">#REF!</definedName>
    <definedName name="SelNEperc" localSheetId="1">#REF!</definedName>
    <definedName name="SelNEperc">#REF!</definedName>
    <definedName name="SEMANAL" localSheetId="4">#REF!</definedName>
    <definedName name="SEMANAL" localSheetId="5">#REF!</definedName>
    <definedName name="SEMANAL" localSheetId="10">#REF!</definedName>
    <definedName name="SEMANAL" localSheetId="8">#REF!</definedName>
    <definedName name="SEMANAL" localSheetId="1">#REF!</definedName>
    <definedName name="SEMANAL">#REF!</definedName>
    <definedName name="sencount" hidden="1">2</definedName>
    <definedName name="SEP._89" localSheetId="4">#REF!</definedName>
    <definedName name="SEP._89" localSheetId="5">#REF!</definedName>
    <definedName name="SEP._89" localSheetId="10">#REF!</definedName>
    <definedName name="SEP._89" localSheetId="8">#REF!</definedName>
    <definedName name="SEP._89" localSheetId="0">#REF!</definedName>
    <definedName name="SEP._89" localSheetId="1">#REF!</definedName>
    <definedName name="SEP._89" localSheetId="3">#REF!</definedName>
    <definedName name="SEP._89" localSheetId="7">#REF!</definedName>
    <definedName name="SEP._89">#REF!</definedName>
    <definedName name="ser" localSheetId="13" hidden="1">{"Riqfin97",#N/A,FALSE,"Tran";"Riqfinpro",#N/A,FALSE,"Tran"}</definedName>
    <definedName name="ser" localSheetId="14" hidden="1">{"Riqfin97",#N/A,FALSE,"Tran";"Riqfinpro",#N/A,FALSE,"Tran"}</definedName>
    <definedName name="ser" localSheetId="15" hidden="1">{"Riqfin97",#N/A,FALSE,"Tran";"Riqfinpro",#N/A,FALSE,"Tran"}</definedName>
    <definedName name="ser" localSheetId="16" hidden="1">{"Riqfin97",#N/A,FALSE,"Tran";"Riqfinpro",#N/A,FALSE,"Tran"}</definedName>
    <definedName name="ser" localSheetId="2" hidden="1">{"Riqfin97",#N/A,FALSE,"Tran";"Riqfinpro",#N/A,FALSE,"Tran"}</definedName>
    <definedName name="ser" localSheetId="4" hidden="1">{"Riqfin97",#N/A,FALSE,"Tran";"Riqfinpro",#N/A,FALSE,"Tran"}</definedName>
    <definedName name="ser" localSheetId="5" hidden="1">{"Riqfin97",#N/A,FALSE,"Tran";"Riqfinpro",#N/A,FALSE,"Tran"}</definedName>
    <definedName name="ser" localSheetId="9" hidden="1">{"Riqfin97",#N/A,FALSE,"Tran";"Riqfinpro",#N/A,FALSE,"Tran"}</definedName>
    <definedName name="ser" localSheetId="10" hidden="1">{"Riqfin97",#N/A,FALSE,"Tran";"Riqfinpro",#N/A,FALSE,"Tran"}</definedName>
    <definedName name="ser" localSheetId="8" hidden="1">{"Riqfin97",#N/A,FALSE,"Tran";"Riqfinpro",#N/A,FALSE,"Tran"}</definedName>
    <definedName name="ser" localSheetId="0" hidden="1">{"Riqfin97",#N/A,FALSE,"Tran";"Riqfinpro",#N/A,FALSE,"Tran"}</definedName>
    <definedName name="ser" localSheetId="1" hidden="1">{"Riqfin97",#N/A,FALSE,"Tran";"Riqfinpro",#N/A,FALSE,"Tran"}</definedName>
    <definedName name="ser" localSheetId="3" hidden="1">{"Riqfin97",#N/A,FALSE,"Tran";"Riqfinpro",#N/A,FALSE,"Tran"}</definedName>
    <definedName name="ser" localSheetId="7" hidden="1">{"Riqfin97",#N/A,FALSE,"Tran";"Riqfinpro",#N/A,FALSE,"Tran"}</definedName>
    <definedName name="ser" localSheetId="12" hidden="1">{"Riqfin97",#N/A,FALSE,"Tran";"Riqfinpro",#N/A,FALSE,"Tran"}</definedName>
    <definedName name="ser" hidden="1">{"Riqfin97",#N/A,FALSE,"Tran";"Riqfinpro",#N/A,FALSE,"Tran"}</definedName>
    <definedName name="SHEET_A._Contents_and_file_description" localSheetId="4">#REF!</definedName>
    <definedName name="SHEET_A._Contents_and_file_description" localSheetId="5">#REF!</definedName>
    <definedName name="SHEET_A._Contents_and_file_description" localSheetId="10">#REF!</definedName>
    <definedName name="SHEET_A._Contents_and_file_description" localSheetId="8">#REF!</definedName>
    <definedName name="SHEET_A._Contents_and_file_description" localSheetId="0">#REF!</definedName>
    <definedName name="SHEET_A._Contents_and_file_description" localSheetId="1">#REF!</definedName>
    <definedName name="SHEET_A._Contents_and_file_description" localSheetId="3">#REF!</definedName>
    <definedName name="SHEET_A._Contents_and_file_description" localSheetId="7">#REF!</definedName>
    <definedName name="SHEET_A._Contents_and_file_description">#REF!</definedName>
    <definedName name="SHEET_B._DATA_FROM_TO_OTHER_FILES" localSheetId="4">#REF!</definedName>
    <definedName name="SHEET_B._DATA_FROM_TO_OTHER_FILES" localSheetId="5">#REF!</definedName>
    <definedName name="SHEET_B._DATA_FROM_TO_OTHER_FILES" localSheetId="10">#REF!</definedName>
    <definedName name="SHEET_B._DATA_FROM_TO_OTHER_FILES" localSheetId="8">#REF!</definedName>
    <definedName name="SHEET_B._DATA_FROM_TO_OTHER_FILES" localSheetId="1">#REF!</definedName>
    <definedName name="SHEET_B._DATA_FROM_TO_OTHER_FILES" localSheetId="3">#REF!</definedName>
    <definedName name="SHEET_B._DATA_FROM_TO_OTHER_FILES" localSheetId="7">#REF!</definedName>
    <definedName name="SHEET_B._DATA_FROM_TO_OTHER_FILES">#REF!</definedName>
    <definedName name="SHEET_C._RAW_DATA1" localSheetId="4">#REF!</definedName>
    <definedName name="SHEET_C._RAW_DATA1" localSheetId="5">#REF!</definedName>
    <definedName name="SHEET_C._RAW_DATA1" localSheetId="10">#REF!</definedName>
    <definedName name="SHEET_C._RAW_DATA1" localSheetId="8">#REF!</definedName>
    <definedName name="SHEET_C._RAW_DATA1" localSheetId="1">#REF!</definedName>
    <definedName name="SHEET_C._RAW_DATA1" localSheetId="3">#REF!</definedName>
    <definedName name="SHEET_C._RAW_DATA1" localSheetId="7">#REF!</definedName>
    <definedName name="SHEET_C._RAW_DATA1">#REF!</definedName>
    <definedName name="SHEET_C._RAW_DATA2" localSheetId="4">#REF!</definedName>
    <definedName name="SHEET_C._RAW_DATA2" localSheetId="5">#REF!</definedName>
    <definedName name="SHEET_C._RAW_DATA2" localSheetId="10">#REF!</definedName>
    <definedName name="SHEET_C._RAW_DATA2" localSheetId="8">#REF!</definedName>
    <definedName name="SHEET_C._RAW_DATA2" localSheetId="1">#REF!</definedName>
    <definedName name="SHEET_C._RAW_DATA2">#REF!</definedName>
    <definedName name="SHEET_D._DATA_TRANSFORMATIONS" localSheetId="4">#REF!</definedName>
    <definedName name="SHEET_D._DATA_TRANSFORMATIONS" localSheetId="5">#REF!</definedName>
    <definedName name="SHEET_D._DATA_TRANSFORMATIONS" localSheetId="10">#REF!</definedName>
    <definedName name="SHEET_D._DATA_TRANSFORMATIONS" localSheetId="8">#REF!</definedName>
    <definedName name="SHEET_D._DATA_TRANSFORMATIONS" localSheetId="1">#REF!</definedName>
    <definedName name="SHEET_D._DATA_TRANSFORMATIONS">#REF!</definedName>
    <definedName name="SHEET_E._FINAL_TABLES" localSheetId="4">#REF!</definedName>
    <definedName name="SHEET_E._FINAL_TABLES" localSheetId="5">#REF!</definedName>
    <definedName name="SHEET_E._FINAL_TABLES" localSheetId="10">#REF!</definedName>
    <definedName name="SHEET_E._FINAL_TABLES" localSheetId="8">#REF!</definedName>
    <definedName name="SHEET_E._FINAL_TABLES" localSheetId="1">#REF!</definedName>
    <definedName name="SHEET_E._FINAL_TABLES">#REF!</definedName>
    <definedName name="Sheet1_Chart_2_ChartType" hidden="1">64</definedName>
    <definedName name="SID" localSheetId="4">#REF!</definedName>
    <definedName name="SID" localSheetId="5">#REF!</definedName>
    <definedName name="SID" localSheetId="10">#REF!</definedName>
    <definedName name="SID" localSheetId="8">#REF!</definedName>
    <definedName name="SID" localSheetId="0">#REF!</definedName>
    <definedName name="SID" localSheetId="1">#REF!</definedName>
    <definedName name="SID" localSheetId="3">#REF!</definedName>
    <definedName name="SID" localSheetId="7">#REF!</definedName>
    <definedName name="SID">#REF!</definedName>
    <definedName name="SIDXGOB">'[84]SFISCAL-MOD'!$A$146:$IV$146</definedName>
    <definedName name="SING" localSheetId="4">#REF!</definedName>
    <definedName name="SING" localSheetId="5">#REF!</definedName>
    <definedName name="SING" localSheetId="10">#REF!</definedName>
    <definedName name="SING" localSheetId="8">#REF!</definedName>
    <definedName name="SING" localSheetId="0">#REF!</definedName>
    <definedName name="SING" localSheetId="1">#REF!</definedName>
    <definedName name="SING" localSheetId="3">#REF!</definedName>
    <definedName name="SING" localSheetId="7">#REF!</definedName>
    <definedName name="SING">#REF!</definedName>
    <definedName name="SING1" localSheetId="4">#REF!</definedName>
    <definedName name="SING1" localSheetId="5">#REF!</definedName>
    <definedName name="SING1" localSheetId="10">#REF!</definedName>
    <definedName name="SING1" localSheetId="8">#REF!</definedName>
    <definedName name="SING1" localSheetId="0">#REF!</definedName>
    <definedName name="SING1" localSheetId="1">#REF!</definedName>
    <definedName name="SING1" localSheetId="3">#REF!</definedName>
    <definedName name="SING1" localSheetId="7">#REF!</definedName>
    <definedName name="SING1">#REF!</definedName>
    <definedName name="SISBANCARIO" localSheetId="4">#REF!</definedName>
    <definedName name="SISBANCARIO" localSheetId="5">#REF!</definedName>
    <definedName name="SISBANCARIO" localSheetId="10">#REF!</definedName>
    <definedName name="SISBANCARIO" localSheetId="8">#REF!</definedName>
    <definedName name="SISBANCARIO" localSheetId="1">#REF!</definedName>
    <definedName name="SISBANCARIO" localSheetId="3">#REF!</definedName>
    <definedName name="SISBANCARIO" localSheetId="7">#REF!</definedName>
    <definedName name="SISBANCARIO">#REF!</definedName>
    <definedName name="sisfin1" localSheetId="4">#REF!</definedName>
    <definedName name="sisfin1" localSheetId="5">#REF!</definedName>
    <definedName name="sisfin1" localSheetId="10">#REF!</definedName>
    <definedName name="sisfin1" localSheetId="8">#REF!</definedName>
    <definedName name="sisfin1" localSheetId="1">#REF!</definedName>
    <definedName name="sisfin1">#REF!</definedName>
    <definedName name="sisfin2" localSheetId="4">#REF!</definedName>
    <definedName name="sisfin2" localSheetId="5">#REF!</definedName>
    <definedName name="sisfin2" localSheetId="10">#REF!</definedName>
    <definedName name="sisfin2" localSheetId="8">#REF!</definedName>
    <definedName name="sisfin2" localSheetId="1">#REF!</definedName>
    <definedName name="sisfin2">#REF!</definedName>
    <definedName name="SISTEMA_BANCARIO_NACIONAL" localSheetId="4">#REF!</definedName>
    <definedName name="SISTEMA_BANCARIO_NACIONAL" localSheetId="5">#REF!</definedName>
    <definedName name="SISTEMA_BANCARIO_NACIONAL" localSheetId="10">#REF!</definedName>
    <definedName name="SISTEMA_BANCARIO_NACIONAL" localSheetId="8">#REF!</definedName>
    <definedName name="SISTEMA_BANCARIO_NACIONAL" localSheetId="1">#REF!</definedName>
    <definedName name="SISTEMA_BANCARIO_NACIONAL">#REF!</definedName>
    <definedName name="sksksksk" localSheetId="4">#REF!</definedName>
    <definedName name="sksksksk" localSheetId="5">#REF!</definedName>
    <definedName name="sksksksk" localSheetId="10">#REF!</definedName>
    <definedName name="sksksksk" localSheetId="8">#REF!</definedName>
    <definedName name="sksksksk" localSheetId="1">#REF!</definedName>
    <definedName name="sksksksk">#REF!</definedName>
    <definedName name="snp" localSheetId="8">'[124]Credit ratings on 1st issues'!#REF!</definedName>
    <definedName name="snp">'[124]Credit ratings on 1st issues'!#REF!</definedName>
    <definedName name="SOL">[61]SOLVENCIA!$D$5</definedName>
    <definedName name="Solvencia">'[49]Ranking Bancario'!$B$4:$F$54</definedName>
    <definedName name="SortRange" localSheetId="4">#REF!</definedName>
    <definedName name="SortRange" localSheetId="5">#REF!</definedName>
    <definedName name="SortRange" localSheetId="10">#REF!</definedName>
    <definedName name="SortRange" localSheetId="8">#REF!</definedName>
    <definedName name="SortRange" localSheetId="0">#REF!</definedName>
    <definedName name="SortRange" localSheetId="1">#REF!</definedName>
    <definedName name="SortRange" localSheetId="3">#REF!</definedName>
    <definedName name="SortRange" localSheetId="7">#REF!</definedName>
    <definedName name="SortRange">#REF!</definedName>
    <definedName name="SP" localSheetId="4">#REF!</definedName>
    <definedName name="SP" localSheetId="5">#REF!</definedName>
    <definedName name="SP" localSheetId="10">#REF!</definedName>
    <definedName name="SP" localSheetId="8">#REF!</definedName>
    <definedName name="SP" localSheetId="1">#REF!</definedName>
    <definedName name="SP" localSheetId="3">#REF!</definedName>
    <definedName name="SP" localSheetId="7">#REF!</definedName>
    <definedName name="SP">#REF!</definedName>
    <definedName name="Spain_wt">'[66]OECD wgt'!$B$31</definedName>
    <definedName name="SPG" localSheetId="4">#REF!</definedName>
    <definedName name="SPG" localSheetId="5">#REF!</definedName>
    <definedName name="SPG" localSheetId="10">#REF!</definedName>
    <definedName name="SPG" localSheetId="8">#REF!</definedName>
    <definedName name="SPG" localSheetId="0">#REF!</definedName>
    <definedName name="SPG" localSheetId="1">#REF!</definedName>
    <definedName name="SPG" localSheetId="3">#REF!</definedName>
    <definedName name="SPG" localSheetId="7">#REF!</definedName>
    <definedName name="SPG">#REF!</definedName>
    <definedName name="SPN">#N/A</definedName>
    <definedName name="spnf" localSheetId="5">'[129]SPNF Acuerdo Incl. Int.'!spnf</definedName>
    <definedName name="spnf" localSheetId="9">'[129]SPNF Acuerdo Incl. Int.'!spnf</definedName>
    <definedName name="spnf" localSheetId="0">#REF!</definedName>
    <definedName name="spnf" localSheetId="1">#REF!</definedName>
    <definedName name="spnf" localSheetId="12">'[129]SPNF Acuerdo Incl. Int.'!spnf</definedName>
    <definedName name="spnf">'[129]SPNF Acuerdo Incl. Int.'!spnf</definedName>
    <definedName name="Spread_Between_Highest_and_Lowest_Rates">'[67]Inter-Bank'!$N$5</definedName>
    <definedName name="SPSS" localSheetId="4">#REF!</definedName>
    <definedName name="SPSS" localSheetId="5">#REF!</definedName>
    <definedName name="SPSS" localSheetId="10">#REF!</definedName>
    <definedName name="SPSS" localSheetId="8">#REF!</definedName>
    <definedName name="SPSS" localSheetId="0">#REF!</definedName>
    <definedName name="SPSS" localSheetId="1">#REF!</definedName>
    <definedName name="SPSS" localSheetId="3">#REF!</definedName>
    <definedName name="SPSS" localSheetId="7">#REF!</definedName>
    <definedName name="SPSS">#REF!</definedName>
    <definedName name="SRTable" localSheetId="4">#REF!</definedName>
    <definedName name="SRTable" localSheetId="5">#REF!</definedName>
    <definedName name="SRTable" localSheetId="10">#REF!</definedName>
    <definedName name="SRTable" localSheetId="8">#REF!</definedName>
    <definedName name="SRTable" localSheetId="0">#REF!</definedName>
    <definedName name="SRTable" localSheetId="1">#REF!</definedName>
    <definedName name="SRTable" localSheetId="3">#REF!</definedName>
    <definedName name="SRTable" localSheetId="7">#REF!</definedName>
    <definedName name="SRTable">#REF!</definedName>
    <definedName name="srtable1" localSheetId="4">#REF!</definedName>
    <definedName name="srtable1" localSheetId="5">#REF!</definedName>
    <definedName name="srtable1" localSheetId="10">#REF!</definedName>
    <definedName name="srtable1" localSheetId="8">#REF!</definedName>
    <definedName name="srtable1" localSheetId="0">#REF!</definedName>
    <definedName name="srtable1" localSheetId="1">#REF!</definedName>
    <definedName name="srtable1" localSheetId="3">#REF!</definedName>
    <definedName name="srtable1" localSheetId="7">#REF!</definedName>
    <definedName name="srtable1">#REF!</definedName>
    <definedName name="srtbl" localSheetId="4">#REF!</definedName>
    <definedName name="srtbl" localSheetId="5">#REF!</definedName>
    <definedName name="srtbl" localSheetId="10">#REF!</definedName>
    <definedName name="srtbl" localSheetId="8">#REF!</definedName>
    <definedName name="srtbl" localSheetId="1">#REF!</definedName>
    <definedName name="srtbl">#REF!</definedName>
    <definedName name="SS">[144]IMATA!$B$45:$B$108</definedName>
    <definedName name="SSperc" localSheetId="4">#REF!</definedName>
    <definedName name="SSperc" localSheetId="5">#REF!</definedName>
    <definedName name="SSperc" localSheetId="10">#REF!</definedName>
    <definedName name="SSperc" localSheetId="8">#REF!</definedName>
    <definedName name="SSperc" localSheetId="0">#REF!</definedName>
    <definedName name="SSperc" localSheetId="1">#REF!</definedName>
    <definedName name="SSperc" localSheetId="3">#REF!</definedName>
    <definedName name="SSperc" localSheetId="7">#REF!</definedName>
    <definedName name="SSperc">#REF!</definedName>
    <definedName name="sss" localSheetId="13" hidden="1">{"Minpmon",#N/A,FALSE,"Monthinput"}</definedName>
    <definedName name="sss" localSheetId="14" hidden="1">{"Minpmon",#N/A,FALSE,"Monthinput"}</definedName>
    <definedName name="sss" localSheetId="15" hidden="1">{"Minpmon",#N/A,FALSE,"Monthinput"}</definedName>
    <definedName name="sss" localSheetId="16" hidden="1">{"Minpmon",#N/A,FALSE,"Monthinput"}</definedName>
    <definedName name="sss" localSheetId="2" hidden="1">{"Minpmon",#N/A,FALSE,"Monthinput"}</definedName>
    <definedName name="sss" localSheetId="4" hidden="1">{"Minpmon",#N/A,FALSE,"Monthinput"}</definedName>
    <definedName name="sss" localSheetId="5" hidden="1">{"Minpmon",#N/A,FALSE,"Monthinput"}</definedName>
    <definedName name="sss" localSheetId="9" hidden="1">{"Minpmon",#N/A,FALSE,"Monthinput"}</definedName>
    <definedName name="sss" localSheetId="10" hidden="1">{"Minpmon",#N/A,FALSE,"Monthinput"}</definedName>
    <definedName name="sss" localSheetId="8" hidden="1">{"Minpmon",#N/A,FALSE,"Monthinput"}</definedName>
    <definedName name="sss" localSheetId="0" hidden="1">{"Minpmon",#N/A,FALSE,"Monthinput"}</definedName>
    <definedName name="sss" localSheetId="1" hidden="1">{"Minpmon",#N/A,FALSE,"Monthinput"}</definedName>
    <definedName name="sss" localSheetId="3" hidden="1">{"Minpmon",#N/A,FALSE,"Monthinput"}</definedName>
    <definedName name="sss" localSheetId="7" hidden="1">{"Minpmon",#N/A,FALSE,"Monthinput"}</definedName>
    <definedName name="sss" localSheetId="12" hidden="1">{"Minpmon",#N/A,FALSE,"Monthinput"}</definedName>
    <definedName name="sss" hidden="1">{"Minpmon",#N/A,FALSE,"Monthinput"}</definedName>
    <definedName name="ssss" localSheetId="13" hidden="1">{"Riqfin97",#N/A,FALSE,"Tran";"Riqfinpro",#N/A,FALSE,"Tran"}</definedName>
    <definedName name="ssss" localSheetId="14" hidden="1">{"Riqfin97",#N/A,FALSE,"Tran";"Riqfinpro",#N/A,FALSE,"Tran"}</definedName>
    <definedName name="ssss" localSheetId="15" hidden="1">{"Riqfin97",#N/A,FALSE,"Tran";"Riqfinpro",#N/A,FALSE,"Tran"}</definedName>
    <definedName name="ssss" localSheetId="16" hidden="1">{"Riqfin97",#N/A,FALSE,"Tran";"Riqfinpro",#N/A,FALSE,"Tran"}</definedName>
    <definedName name="ssss" localSheetId="2" hidden="1">{"Riqfin97",#N/A,FALSE,"Tran";"Riqfinpro",#N/A,FALSE,"Tran"}</definedName>
    <definedName name="ssss" localSheetId="4" hidden="1">{"Riqfin97",#N/A,FALSE,"Tran";"Riqfinpro",#N/A,FALSE,"Tran"}</definedName>
    <definedName name="ssss" localSheetId="5" hidden="1">{"Riqfin97",#N/A,FALSE,"Tran";"Riqfinpro",#N/A,FALSE,"Tran"}</definedName>
    <definedName name="ssss" localSheetId="9" hidden="1">{"Riqfin97",#N/A,FALSE,"Tran";"Riqfinpro",#N/A,FALSE,"Tran"}</definedName>
    <definedName name="ssss" localSheetId="10" hidden="1">{"Riqfin97",#N/A,FALSE,"Tran";"Riqfinpro",#N/A,FALSE,"Tran"}</definedName>
    <definedName name="ssss" localSheetId="8" hidden="1">{"Riqfin97",#N/A,FALSE,"Tran";"Riqfinpro",#N/A,FALSE,"Tran"}</definedName>
    <definedName name="ssss" localSheetId="0" hidden="1">{"Riqfin97",#N/A,FALSE,"Tran";"Riqfinpro",#N/A,FALSE,"Tran"}</definedName>
    <definedName name="ssss" localSheetId="1" hidden="1">{"Riqfin97",#N/A,FALSE,"Tran";"Riqfinpro",#N/A,FALSE,"Tran"}</definedName>
    <definedName name="ssss" localSheetId="3" hidden="1">{"Riqfin97",#N/A,FALSE,"Tran";"Riqfinpro",#N/A,FALSE,"Tran"}</definedName>
    <definedName name="ssss" localSheetId="7" hidden="1">{"Riqfin97",#N/A,FALSE,"Tran";"Riqfinpro",#N/A,FALSE,"Tran"}</definedName>
    <definedName name="ssss" localSheetId="12" hidden="1">{"Riqfin97",#N/A,FALSE,"Tran";"Riqfinpro",#N/A,FALSE,"Tran"}</definedName>
    <definedName name="ssss" hidden="1">{"Riqfin97",#N/A,FALSE,"Tran";"Riqfinpro",#N/A,FALSE,"Tran"}</definedName>
    <definedName name="ssssss">#N/A</definedName>
    <definedName name="Staff" localSheetId="4">#REF!</definedName>
    <definedName name="Staff" localSheetId="5">#REF!</definedName>
    <definedName name="Staff" localSheetId="10">#REF!</definedName>
    <definedName name="Staff" localSheetId="8">#REF!</definedName>
    <definedName name="Staff" localSheetId="0">#REF!</definedName>
    <definedName name="Staff" localSheetId="1">#REF!</definedName>
    <definedName name="Staff" localSheetId="3">#REF!</definedName>
    <definedName name="Staff" localSheetId="7">#REF!</definedName>
    <definedName name="Staff">#REF!</definedName>
    <definedName name="staffrp" localSheetId="4">#REF!</definedName>
    <definedName name="staffrp" localSheetId="5">#REF!</definedName>
    <definedName name="staffrp" localSheetId="10">#REF!</definedName>
    <definedName name="staffrp" localSheetId="8">#REF!</definedName>
    <definedName name="staffrp" localSheetId="1">#REF!</definedName>
    <definedName name="staffrp" localSheetId="3">#REF!</definedName>
    <definedName name="staffrp" localSheetId="7">#REF!</definedName>
    <definedName name="staffrp">#REF!</definedName>
    <definedName name="START" localSheetId="4">#REF!</definedName>
    <definedName name="START" localSheetId="5">#REF!</definedName>
    <definedName name="START" localSheetId="10">#REF!</definedName>
    <definedName name="START" localSheetId="8">#REF!</definedName>
    <definedName name="START" localSheetId="1">#REF!</definedName>
    <definedName name="START" localSheetId="3">#REF!</definedName>
    <definedName name="START" localSheetId="7">#REF!</definedName>
    <definedName name="START">#REF!</definedName>
    <definedName name="StartPosition" localSheetId="4">#REF!</definedName>
    <definedName name="StartPosition" localSheetId="5">#REF!</definedName>
    <definedName name="StartPosition" localSheetId="10">#REF!</definedName>
    <definedName name="StartPosition" localSheetId="8">#REF!</definedName>
    <definedName name="StartPosition" localSheetId="0">#REF!</definedName>
    <definedName name="StartPosition" localSheetId="1">#REF!</definedName>
    <definedName name="StartPosition">#REF!</definedName>
    <definedName name="STFQTAB" localSheetId="4">#REF!</definedName>
    <definedName name="STFQTAB" localSheetId="5">#REF!</definedName>
    <definedName name="STFQTAB" localSheetId="10">#REF!</definedName>
    <definedName name="STFQTAB" localSheetId="8">#REF!</definedName>
    <definedName name="STFQTAB" localSheetId="1">#REF!</definedName>
    <definedName name="STFQTAB">#REF!</definedName>
    <definedName name="STOCK">[134]STOCK!$D$4:$K$69</definedName>
    <definedName name="stocksumm" localSheetId="4">#REF!</definedName>
    <definedName name="stocksumm" localSheetId="5">#REF!</definedName>
    <definedName name="stocksumm" localSheetId="10">#REF!</definedName>
    <definedName name="stocksumm" localSheetId="8">#REF!</definedName>
    <definedName name="stocksumm" localSheetId="0">#REF!</definedName>
    <definedName name="stocksumm" localSheetId="1">#REF!</definedName>
    <definedName name="stocksumm" localSheetId="3">#REF!</definedName>
    <definedName name="stocksumm" localSheetId="7">#REF!</definedName>
    <definedName name="stocksumm">#REF!</definedName>
    <definedName name="STOP" localSheetId="4">#REF!</definedName>
    <definedName name="STOP" localSheetId="5">#REF!</definedName>
    <definedName name="STOP" localSheetId="10">#REF!</definedName>
    <definedName name="STOP" localSheetId="8">#REF!</definedName>
    <definedName name="STOP" localSheetId="1">#REF!</definedName>
    <definedName name="STOP" localSheetId="3">#REF!</definedName>
    <definedName name="STOP" localSheetId="7">#REF!</definedName>
    <definedName name="STOP">#REF!</definedName>
    <definedName name="STTAB4" localSheetId="4">#REF!</definedName>
    <definedName name="STTAB4" localSheetId="5">#REF!</definedName>
    <definedName name="STTAB4" localSheetId="10">#REF!</definedName>
    <definedName name="STTAB4" localSheetId="8">#REF!</definedName>
    <definedName name="STTAB4" localSheetId="1">#REF!</definedName>
    <definedName name="STTAB4" localSheetId="3">#REF!</definedName>
    <definedName name="STTAB4" localSheetId="7">#REF!</definedName>
    <definedName name="STTAB4">#REF!</definedName>
    <definedName name="SUM">[12]BoP!$E$313:$BE$365</definedName>
    <definedName name="SUMA_FIJA_FINANCIADA_CON__LA_COPARTICIPACION_FEDERAL_DE_NACION__LEY_N__23621_ART._1">[4]C!$B$19:$N$19</definedName>
    <definedName name="SUMGDP" localSheetId="4">[112]NA!#REF!</definedName>
    <definedName name="SUMGDP" localSheetId="5">[112]NA!#REF!</definedName>
    <definedName name="SUMGDP" localSheetId="10">[112]NA!#REF!</definedName>
    <definedName name="SUMGDP" localSheetId="8">[112]NA!#REF!</definedName>
    <definedName name="SUMGDP" localSheetId="0">[112]NA!#REF!</definedName>
    <definedName name="SUMGDP" localSheetId="1">[112]NA!#REF!</definedName>
    <definedName name="SUMGDP" localSheetId="3">[112]NA!#REF!</definedName>
    <definedName name="SUMGDP" localSheetId="7">[112]NA!#REF!</definedName>
    <definedName name="SUMGDP">[112]NA!#REF!</definedName>
    <definedName name="SUMTAB">[145]CPI:NA!$A$272:$R$990</definedName>
    <definedName name="SUPLI" localSheetId="4">#REF!</definedName>
    <definedName name="SUPLI" localSheetId="5">#REF!</definedName>
    <definedName name="SUPLI" localSheetId="10">#REF!</definedName>
    <definedName name="SUPLI" localSheetId="8">#REF!</definedName>
    <definedName name="SUPLI" localSheetId="0">#REF!</definedName>
    <definedName name="SUPLI" localSheetId="1">#REF!</definedName>
    <definedName name="SUPLI" localSheetId="3">#REF!</definedName>
    <definedName name="SUPLI" localSheetId="7">#REF!</definedName>
    <definedName name="SUPLI">#REF!</definedName>
    <definedName name="SUPLIDORES" localSheetId="4">#REF!</definedName>
    <definedName name="SUPLIDORES" localSheetId="5">#REF!</definedName>
    <definedName name="SUPLIDORES" localSheetId="10">#REF!</definedName>
    <definedName name="SUPLIDORES" localSheetId="8">#REF!</definedName>
    <definedName name="SUPLIDORES" localSheetId="0">#REF!</definedName>
    <definedName name="SUPLIDORES" localSheetId="1">#REF!</definedName>
    <definedName name="SUPLIDORES" localSheetId="3">#REF!</definedName>
    <definedName name="SUPLIDORES" localSheetId="7">#REF!</definedName>
    <definedName name="SUPLIDORES">#REF!</definedName>
    <definedName name="SUPPLY">[78]MONTHLY!$A$87:$Q$193</definedName>
    <definedName name="SUPPLY2">[78]MONTHLY!$A$422:$Z$477</definedName>
    <definedName name="SUPUES" localSheetId="4">#REF!</definedName>
    <definedName name="SUPUES" localSheetId="5">#REF!</definedName>
    <definedName name="SUPUES" localSheetId="10">#REF!</definedName>
    <definedName name="SUPUES" localSheetId="8">#REF!</definedName>
    <definedName name="SUPUES" localSheetId="0">#REF!</definedName>
    <definedName name="SUPUES" localSheetId="1">#REF!</definedName>
    <definedName name="SUPUES" localSheetId="3">#REF!</definedName>
    <definedName name="SUPUES" localSheetId="7">#REF!</definedName>
    <definedName name="SUPUES">#REF!</definedName>
    <definedName name="supuestos" localSheetId="4">#REF!</definedName>
    <definedName name="supuestos" localSheetId="5">#REF!</definedName>
    <definedName name="supuestos" localSheetId="10">#REF!</definedName>
    <definedName name="supuestos" localSheetId="8">#REF!</definedName>
    <definedName name="supuestos" localSheetId="0">#REF!</definedName>
    <definedName name="supuestos" localSheetId="1">#REF!</definedName>
    <definedName name="supuestos" localSheetId="3">#REF!</definedName>
    <definedName name="supuestos" localSheetId="7">#REF!</definedName>
    <definedName name="supuestos">#REF!</definedName>
    <definedName name="swe" localSheetId="13" hidden="1">{"Tab1",#N/A,FALSE,"P";"Tab2",#N/A,FALSE,"P"}</definedName>
    <definedName name="swe" localSheetId="14" hidden="1">{"Tab1",#N/A,FALSE,"P";"Tab2",#N/A,FALSE,"P"}</definedName>
    <definedName name="swe" localSheetId="15" hidden="1">{"Tab1",#N/A,FALSE,"P";"Tab2",#N/A,FALSE,"P"}</definedName>
    <definedName name="swe" localSheetId="16" hidden="1">{"Tab1",#N/A,FALSE,"P";"Tab2",#N/A,FALSE,"P"}</definedName>
    <definedName name="swe" localSheetId="2" hidden="1">{"Tab1",#N/A,FALSE,"P";"Tab2",#N/A,FALSE,"P"}</definedName>
    <definedName name="swe" localSheetId="4" hidden="1">{"Tab1",#N/A,FALSE,"P";"Tab2",#N/A,FALSE,"P"}</definedName>
    <definedName name="swe" localSheetId="5" hidden="1">{"Tab1",#N/A,FALSE,"P";"Tab2",#N/A,FALSE,"P"}</definedName>
    <definedName name="swe" localSheetId="9" hidden="1">{"Tab1",#N/A,FALSE,"P";"Tab2",#N/A,FALSE,"P"}</definedName>
    <definedName name="swe" localSheetId="10" hidden="1">{"Tab1",#N/A,FALSE,"P";"Tab2",#N/A,FALSE,"P"}</definedName>
    <definedName name="swe" localSheetId="8" hidden="1">{"Tab1",#N/A,FALSE,"P";"Tab2",#N/A,FALSE,"P"}</definedName>
    <definedName name="swe" localSheetId="0" hidden="1">{"Tab1",#N/A,FALSE,"P";"Tab2",#N/A,FALSE,"P"}</definedName>
    <definedName name="swe" localSheetId="1" hidden="1">{"Tab1",#N/A,FALSE,"P";"Tab2",#N/A,FALSE,"P"}</definedName>
    <definedName name="swe" localSheetId="3" hidden="1">{"Tab1",#N/A,FALSE,"P";"Tab2",#N/A,FALSE,"P"}</definedName>
    <definedName name="swe" localSheetId="7" hidden="1">{"Tab1",#N/A,FALSE,"P";"Tab2",#N/A,FALSE,"P"}</definedName>
    <definedName name="swe" localSheetId="12" hidden="1">{"Tab1",#N/A,FALSE,"P";"Tab2",#N/A,FALSE,"P"}</definedName>
    <definedName name="swe" hidden="1">{"Tab1",#N/A,FALSE,"P";"Tab2",#N/A,FALSE,"P"}</definedName>
    <definedName name="Sweden_wt">'[66]OECD wgt'!$B$32</definedName>
    <definedName name="SwitchColor" localSheetId="4">#REF!</definedName>
    <definedName name="SwitchColor" localSheetId="5">#REF!</definedName>
    <definedName name="SwitchColor" localSheetId="10">#REF!</definedName>
    <definedName name="SwitchColor" localSheetId="8">#REF!</definedName>
    <definedName name="SwitchColor" localSheetId="0">#REF!</definedName>
    <definedName name="SwitchColor" localSheetId="1">#REF!</definedName>
    <definedName name="SwitchColor" localSheetId="3">#REF!</definedName>
    <definedName name="SwitchColor" localSheetId="7">#REF!</definedName>
    <definedName name="SwitchColor">#REF!</definedName>
    <definedName name="Switzerland_wt">'[66]OECD wgt'!$B$33</definedName>
    <definedName name="Swvu.PLA1." localSheetId="8" hidden="1">'[50]COP FED'!#REF!</definedName>
    <definedName name="Swvu.PLA1." localSheetId="0" hidden="1">'[50]COP FED'!#REF!</definedName>
    <definedName name="Swvu.PLA1." localSheetId="1" hidden="1">'[50]COP FED'!#REF!</definedName>
    <definedName name="Swvu.PLA1." localSheetId="3" hidden="1">'[50]COP FED'!#REF!</definedName>
    <definedName name="Swvu.PLA1." localSheetId="7" hidden="1">'[50]COP FED'!#REF!</definedName>
    <definedName name="Swvu.PLA1." hidden="1">'[50]COP FED'!#REF!</definedName>
    <definedName name="Swvu.PLA2." hidden="1">'[50]COP FED'!$A$1:$N$49</definedName>
    <definedName name="sxc" localSheetId="13" hidden="1">{"Riqfin97",#N/A,FALSE,"Tran";"Riqfinpro",#N/A,FALSE,"Tran"}</definedName>
    <definedName name="sxc" localSheetId="14" hidden="1">{"Riqfin97",#N/A,FALSE,"Tran";"Riqfinpro",#N/A,FALSE,"Tran"}</definedName>
    <definedName name="sxc" localSheetId="15" hidden="1">{"Riqfin97",#N/A,FALSE,"Tran";"Riqfinpro",#N/A,FALSE,"Tran"}</definedName>
    <definedName name="sxc" localSheetId="16" hidden="1">{"Riqfin97",#N/A,FALSE,"Tran";"Riqfinpro",#N/A,FALSE,"Tran"}</definedName>
    <definedName name="sxc" localSheetId="2" hidden="1">{"Riqfin97",#N/A,FALSE,"Tran";"Riqfinpro",#N/A,FALSE,"Tran"}</definedName>
    <definedName name="sxc" localSheetId="4" hidden="1">{"Riqfin97",#N/A,FALSE,"Tran";"Riqfinpro",#N/A,FALSE,"Tran"}</definedName>
    <definedName name="sxc" localSheetId="5" hidden="1">{"Riqfin97",#N/A,FALSE,"Tran";"Riqfinpro",#N/A,FALSE,"Tran"}</definedName>
    <definedName name="sxc" localSheetId="9" hidden="1">{"Riqfin97",#N/A,FALSE,"Tran";"Riqfinpro",#N/A,FALSE,"Tran"}</definedName>
    <definedName name="sxc" localSheetId="10" hidden="1">{"Riqfin97",#N/A,FALSE,"Tran";"Riqfinpro",#N/A,FALSE,"Tran"}</definedName>
    <definedName name="sxc" localSheetId="8" hidden="1">{"Riqfin97",#N/A,FALSE,"Tran";"Riqfinpro",#N/A,FALSE,"Tran"}</definedName>
    <definedName name="sxc" localSheetId="0" hidden="1">{"Riqfin97",#N/A,FALSE,"Tran";"Riqfinpro",#N/A,FALSE,"Tran"}</definedName>
    <definedName name="sxc" localSheetId="1" hidden="1">{"Riqfin97",#N/A,FALSE,"Tran";"Riqfinpro",#N/A,FALSE,"Tran"}</definedName>
    <definedName name="sxc" localSheetId="3" hidden="1">{"Riqfin97",#N/A,FALSE,"Tran";"Riqfinpro",#N/A,FALSE,"Tran"}</definedName>
    <definedName name="sxc" localSheetId="7" hidden="1">{"Riqfin97",#N/A,FALSE,"Tran";"Riqfinpro",#N/A,FALSE,"Tran"}</definedName>
    <definedName name="sxc" localSheetId="12" hidden="1">{"Riqfin97",#N/A,FALSE,"Tran";"Riqfinpro",#N/A,FALSE,"Tran"}</definedName>
    <definedName name="sxc" hidden="1">{"Riqfin97",#N/A,FALSE,"Tran";"Riqfinpro",#N/A,FALSE,"Tran"}</definedName>
    <definedName name="sxe" localSheetId="13" hidden="1">{"Riqfin97",#N/A,FALSE,"Tran";"Riqfinpro",#N/A,FALSE,"Tran"}</definedName>
    <definedName name="sxe" localSheetId="14" hidden="1">{"Riqfin97",#N/A,FALSE,"Tran";"Riqfinpro",#N/A,FALSE,"Tran"}</definedName>
    <definedName name="sxe" localSheetId="15" hidden="1">{"Riqfin97",#N/A,FALSE,"Tran";"Riqfinpro",#N/A,FALSE,"Tran"}</definedName>
    <definedName name="sxe" localSheetId="16" hidden="1">{"Riqfin97",#N/A,FALSE,"Tran";"Riqfinpro",#N/A,FALSE,"Tran"}</definedName>
    <definedName name="sxe" localSheetId="2" hidden="1">{"Riqfin97",#N/A,FALSE,"Tran";"Riqfinpro",#N/A,FALSE,"Tran"}</definedName>
    <definedName name="sxe" localSheetId="4" hidden="1">{"Riqfin97",#N/A,FALSE,"Tran";"Riqfinpro",#N/A,FALSE,"Tran"}</definedName>
    <definedName name="sxe" localSheetId="5" hidden="1">{"Riqfin97",#N/A,FALSE,"Tran";"Riqfinpro",#N/A,FALSE,"Tran"}</definedName>
    <definedName name="sxe" localSheetId="9" hidden="1">{"Riqfin97",#N/A,FALSE,"Tran";"Riqfinpro",#N/A,FALSE,"Tran"}</definedName>
    <definedName name="sxe" localSheetId="10" hidden="1">{"Riqfin97",#N/A,FALSE,"Tran";"Riqfinpro",#N/A,FALSE,"Tran"}</definedName>
    <definedName name="sxe" localSheetId="8" hidden="1">{"Riqfin97",#N/A,FALSE,"Tran";"Riqfinpro",#N/A,FALSE,"Tran"}</definedName>
    <definedName name="sxe" localSheetId="0" hidden="1">{"Riqfin97",#N/A,FALSE,"Tran";"Riqfinpro",#N/A,FALSE,"Tran"}</definedName>
    <definedName name="sxe" localSheetId="1" hidden="1">{"Riqfin97",#N/A,FALSE,"Tran";"Riqfinpro",#N/A,FALSE,"Tran"}</definedName>
    <definedName name="sxe" localSheetId="3" hidden="1">{"Riqfin97",#N/A,FALSE,"Tran";"Riqfinpro",#N/A,FALSE,"Tran"}</definedName>
    <definedName name="sxe" localSheetId="7" hidden="1">{"Riqfin97",#N/A,FALSE,"Tran";"Riqfinpro",#N/A,FALSE,"Tran"}</definedName>
    <definedName name="sxe" localSheetId="12" hidden="1">{"Riqfin97",#N/A,FALSE,"Tran";"Riqfinpro",#N/A,FALSE,"Tran"}</definedName>
    <definedName name="sxe" hidden="1">{"Riqfin97",#N/A,FALSE,"Tran";"Riqfinpro",#N/A,FALSE,"Tran"}</definedName>
    <definedName name="t" localSheetId="13" hidden="1">{"Minpmon",#N/A,FALSE,"Monthinput"}</definedName>
    <definedName name="t" localSheetId="14" hidden="1">{"Minpmon",#N/A,FALSE,"Monthinput"}</definedName>
    <definedName name="t" localSheetId="15" hidden="1">{"Minpmon",#N/A,FALSE,"Monthinput"}</definedName>
    <definedName name="t" localSheetId="16" hidden="1">{"Minpmon",#N/A,FALSE,"Monthinput"}</definedName>
    <definedName name="t" localSheetId="2" hidden="1">{"Minpmon",#N/A,FALSE,"Monthinput"}</definedName>
    <definedName name="t" localSheetId="4" hidden="1">{"Minpmon",#N/A,FALSE,"Monthinput"}</definedName>
    <definedName name="t" localSheetId="5" hidden="1">{"Minpmon",#N/A,FALSE,"Monthinput"}</definedName>
    <definedName name="t" localSheetId="9" hidden="1">{"Minpmon",#N/A,FALSE,"Monthinput"}</definedName>
    <definedName name="t" localSheetId="10" hidden="1">{"Minpmon",#N/A,FALSE,"Monthinput"}</definedName>
    <definedName name="t" localSheetId="8" hidden="1">{"Minpmon",#N/A,FALSE,"Monthinput"}</definedName>
    <definedName name="t" localSheetId="0" hidden="1">{"Minpmon",#N/A,FALSE,"Monthinput"}</definedName>
    <definedName name="t" localSheetId="1" hidden="1">{"Minpmon",#N/A,FALSE,"Monthinput"}</definedName>
    <definedName name="t" localSheetId="3" hidden="1">{"Minpmon",#N/A,FALSE,"Monthinput"}</definedName>
    <definedName name="t" localSheetId="7" hidden="1">{"Minpmon",#N/A,FALSE,"Monthinput"}</definedName>
    <definedName name="t" localSheetId="12" hidden="1">{"Minpmon",#N/A,FALSE,"Monthinput"}</definedName>
    <definedName name="t" hidden="1">{"Minpmon",#N/A,FALSE,"Monthinput"}</definedName>
    <definedName name="Tab_2" localSheetId="4">#REF!</definedName>
    <definedName name="Tab_2" localSheetId="5">#REF!</definedName>
    <definedName name="Tab_2" localSheetId="10">#REF!</definedName>
    <definedName name="Tab_2" localSheetId="8">#REF!</definedName>
    <definedName name="Tab_2" localSheetId="0">#REF!</definedName>
    <definedName name="Tab_2" localSheetId="1">#REF!</definedName>
    <definedName name="Tab_2" localSheetId="3">#REF!</definedName>
    <definedName name="Tab_2" localSheetId="7">#REF!</definedName>
    <definedName name="Tab_2">#REF!</definedName>
    <definedName name="Tab_Assumptions" localSheetId="4">#REF!</definedName>
    <definedName name="Tab_Assumptions" localSheetId="5">#REF!</definedName>
    <definedName name="Tab_Assumptions" localSheetId="10">#REF!</definedName>
    <definedName name="Tab_Assumptions" localSheetId="8">#REF!</definedName>
    <definedName name="Tab_Assumptions" localSheetId="1">#REF!</definedName>
    <definedName name="Tab_Assumptions" localSheetId="3">#REF!</definedName>
    <definedName name="Tab_Assumptions" localSheetId="7">#REF!</definedName>
    <definedName name="Tab_Assumptions">#REF!</definedName>
    <definedName name="Tab_results" localSheetId="4">#REF!</definedName>
    <definedName name="Tab_results" localSheetId="5">#REF!</definedName>
    <definedName name="Tab_results" localSheetId="10">#REF!</definedName>
    <definedName name="Tab_results" localSheetId="8">#REF!</definedName>
    <definedName name="Tab_results" localSheetId="1">#REF!</definedName>
    <definedName name="Tab_results" localSheetId="3">#REF!</definedName>
    <definedName name="Tab_results" localSheetId="7">#REF!</definedName>
    <definedName name="Tab_results">#REF!</definedName>
    <definedName name="Tab1_A" localSheetId="4">#REF!</definedName>
    <definedName name="Tab1_A" localSheetId="5">#REF!</definedName>
    <definedName name="Tab1_A" localSheetId="10">#REF!</definedName>
    <definedName name="Tab1_A" localSheetId="8">#REF!</definedName>
    <definedName name="Tab1_A" localSheetId="1">#REF!</definedName>
    <definedName name="Tab1_A">#REF!</definedName>
    <definedName name="Tab1_B" localSheetId="4">#REF!</definedName>
    <definedName name="Tab1_B" localSheetId="5">#REF!</definedName>
    <definedName name="Tab1_B" localSheetId="10">#REF!</definedName>
    <definedName name="Tab1_B" localSheetId="8">#REF!</definedName>
    <definedName name="Tab1_B" localSheetId="1">#REF!</definedName>
    <definedName name="Tab1_B">#REF!</definedName>
    <definedName name="tab1a" localSheetId="4">#REF!</definedName>
    <definedName name="tab1a" localSheetId="5">#REF!</definedName>
    <definedName name="tab1a" localSheetId="10">#REF!</definedName>
    <definedName name="tab1a" localSheetId="8">#REF!</definedName>
    <definedName name="tab1a" localSheetId="1">#REF!</definedName>
    <definedName name="tab1a">#REF!</definedName>
    <definedName name="tab1b" localSheetId="4">#REF!</definedName>
    <definedName name="tab1b" localSheetId="5">#REF!</definedName>
    <definedName name="tab1b" localSheetId="10">#REF!</definedName>
    <definedName name="tab1b" localSheetId="8">#REF!</definedName>
    <definedName name="tab1b" localSheetId="1">#REF!</definedName>
    <definedName name="tab1b">#REF!</definedName>
    <definedName name="TAB1CK" localSheetId="4">#REF!</definedName>
    <definedName name="TAB1CK" localSheetId="5">#REF!</definedName>
    <definedName name="TAB1CK" localSheetId="10">#REF!</definedName>
    <definedName name="TAB1CK" localSheetId="8">#REF!</definedName>
    <definedName name="TAB1CK" localSheetId="1">#REF!</definedName>
    <definedName name="TAB1CK">#REF!</definedName>
    <definedName name="Tab2_DSA" localSheetId="8">[146]Output_1!#REF!</definedName>
    <definedName name="Tab2_DSA">[146]Output_1!#REF!</definedName>
    <definedName name="Tab25a" localSheetId="4">#REF!</definedName>
    <definedName name="Tab25a" localSheetId="5">#REF!</definedName>
    <definedName name="Tab25a" localSheetId="10">#REF!</definedName>
    <definedName name="Tab25a" localSheetId="8">#REF!</definedName>
    <definedName name="Tab25a" localSheetId="0">#REF!</definedName>
    <definedName name="Tab25a" localSheetId="1">#REF!</definedName>
    <definedName name="Tab25a" localSheetId="3">#REF!</definedName>
    <definedName name="Tab25a" localSheetId="7">#REF!</definedName>
    <definedName name="Tab25a">#REF!</definedName>
    <definedName name="Tab25b" localSheetId="4">#REF!</definedName>
    <definedName name="Tab25b" localSheetId="5">#REF!</definedName>
    <definedName name="Tab25b" localSheetId="10">#REF!</definedName>
    <definedName name="Tab25b" localSheetId="8">#REF!</definedName>
    <definedName name="Tab25b" localSheetId="0">#REF!</definedName>
    <definedName name="Tab25b" localSheetId="1">#REF!</definedName>
    <definedName name="Tab25b" localSheetId="3">#REF!</definedName>
    <definedName name="Tab25b" localSheetId="7">#REF!</definedName>
    <definedName name="Tab25b">#REF!</definedName>
    <definedName name="TAB2A" localSheetId="4">#REF!</definedName>
    <definedName name="TAB2A" localSheetId="5">#REF!</definedName>
    <definedName name="TAB2A" localSheetId="10">#REF!</definedName>
    <definedName name="TAB2A" localSheetId="8">#REF!</definedName>
    <definedName name="TAB2A" localSheetId="1">#REF!</definedName>
    <definedName name="TAB2A" localSheetId="3">#REF!</definedName>
    <definedName name="TAB2A" localSheetId="7">#REF!</definedName>
    <definedName name="TAB2A">#REF!</definedName>
    <definedName name="tab2GC" localSheetId="4">#REF!</definedName>
    <definedName name="tab2GC" localSheetId="5">#REF!</definedName>
    <definedName name="tab2GC" localSheetId="10">#REF!</definedName>
    <definedName name="tab2GC" localSheetId="8">#REF!</definedName>
    <definedName name="tab2GC" localSheetId="1">#REF!</definedName>
    <definedName name="tab2GC">#REF!</definedName>
    <definedName name="tab3BPS" localSheetId="4">#REF!</definedName>
    <definedName name="tab3BPS" localSheetId="5">#REF!</definedName>
    <definedName name="tab3BPS" localSheetId="10">#REF!</definedName>
    <definedName name="tab3BPS" localSheetId="8">#REF!</definedName>
    <definedName name="tab3BPS" localSheetId="1">#REF!</definedName>
    <definedName name="tab3BPS">#REF!</definedName>
    <definedName name="tab4Int" localSheetId="4">#REF!</definedName>
    <definedName name="tab4Int" localSheetId="5">#REF!</definedName>
    <definedName name="tab4Int" localSheetId="10">#REF!</definedName>
    <definedName name="tab4Int" localSheetId="8">#REF!</definedName>
    <definedName name="tab4Int" localSheetId="1">#REF!</definedName>
    <definedName name="tab4Int">#REF!</definedName>
    <definedName name="TAB5A" localSheetId="4">#REF!</definedName>
    <definedName name="TAB5A" localSheetId="5">#REF!</definedName>
    <definedName name="TAB5A" localSheetId="10">#REF!</definedName>
    <definedName name="TAB5A" localSheetId="8">#REF!</definedName>
    <definedName name="TAB5A" localSheetId="1">#REF!</definedName>
    <definedName name="TAB5A">#REF!</definedName>
    <definedName name="tab5Emp" localSheetId="4">#REF!</definedName>
    <definedName name="tab5Emp" localSheetId="5">#REF!</definedName>
    <definedName name="tab5Emp" localSheetId="10">#REF!</definedName>
    <definedName name="tab5Emp" localSheetId="8">#REF!</definedName>
    <definedName name="tab5Emp" localSheetId="1">#REF!</definedName>
    <definedName name="tab5Emp">#REF!</definedName>
    <definedName name="TAB6A" localSheetId="8">'[39]Annual Tables'!#REF!</definedName>
    <definedName name="TAB6A">'[39]Annual Tables'!#REF!</definedName>
    <definedName name="TAB6B" localSheetId="8">'[39]Annual Tables'!#REF!</definedName>
    <definedName name="TAB6B">'[39]Annual Tables'!#REF!</definedName>
    <definedName name="tab6BCU" localSheetId="4">#REF!</definedName>
    <definedName name="tab6BCU" localSheetId="5">#REF!</definedName>
    <definedName name="tab6BCU" localSheetId="10">#REF!</definedName>
    <definedName name="tab6BCU" localSheetId="8">#REF!</definedName>
    <definedName name="tab6BCU" localSheetId="0">#REF!</definedName>
    <definedName name="tab6BCU" localSheetId="1">#REF!</definedName>
    <definedName name="tab6BCU" localSheetId="3">#REF!</definedName>
    <definedName name="tab6BCU" localSheetId="7">#REF!</definedName>
    <definedName name="tab6BCU">#REF!</definedName>
    <definedName name="TAB6C" localSheetId="4">#REF!</definedName>
    <definedName name="TAB6C" localSheetId="5">#REF!</definedName>
    <definedName name="TAB6C" localSheetId="10">#REF!</definedName>
    <definedName name="TAB6C" localSheetId="8">#REF!</definedName>
    <definedName name="TAB6C" localSheetId="1">#REF!</definedName>
    <definedName name="TAB6C" localSheetId="3">#REF!</definedName>
    <definedName name="TAB6C" localSheetId="7">#REF!</definedName>
    <definedName name="TAB6C">#REF!</definedName>
    <definedName name="TAB7A" localSheetId="4">#REF!</definedName>
    <definedName name="TAB7A" localSheetId="5">#REF!</definedName>
    <definedName name="TAB7A" localSheetId="10">#REF!</definedName>
    <definedName name="TAB7A" localSheetId="8">#REF!</definedName>
    <definedName name="TAB7A" localSheetId="1">#REF!</definedName>
    <definedName name="TAB7A" localSheetId="3">#REF!</definedName>
    <definedName name="TAB7A" localSheetId="7">#REF!</definedName>
    <definedName name="TAB7A">#REF!</definedName>
    <definedName name="tab7DGI" localSheetId="4">#REF!</definedName>
    <definedName name="tab7DGI" localSheetId="5">#REF!</definedName>
    <definedName name="tab7DGI" localSheetId="10">#REF!</definedName>
    <definedName name="tab7DGI" localSheetId="8">#REF!</definedName>
    <definedName name="tab7DGI" localSheetId="1">#REF!</definedName>
    <definedName name="tab7DGI">#REF!</definedName>
    <definedName name="Tabasic" localSheetId="4">#REF!</definedName>
    <definedName name="Tabasic" localSheetId="5">#REF!</definedName>
    <definedName name="Tabasic" localSheetId="10">#REF!</definedName>
    <definedName name="Tabasic" localSheetId="8">#REF!</definedName>
    <definedName name="Tabasic" localSheetId="1">#REF!</definedName>
    <definedName name="Tabasic">#REF!</definedName>
    <definedName name="Tabe" localSheetId="4">#REF!</definedName>
    <definedName name="Tabe" localSheetId="5">#REF!</definedName>
    <definedName name="Tabe" localSheetId="10">#REF!</definedName>
    <definedName name="Tabe" localSheetId="8">#REF!</definedName>
    <definedName name="Tabe" localSheetId="0">#REF!</definedName>
    <definedName name="Tabe" localSheetId="1">#REF!</definedName>
    <definedName name="Tabe">#REF!</definedName>
    <definedName name="Tabla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e" localSheetId="4">#REF!</definedName>
    <definedName name="Table" localSheetId="5">#REF!</definedName>
    <definedName name="Table" localSheetId="10">#REF!</definedName>
    <definedName name="Table" localSheetId="8">#REF!</definedName>
    <definedName name="Table" localSheetId="0">#REF!</definedName>
    <definedName name="Table" localSheetId="1">#REF!</definedName>
    <definedName name="Table" localSheetId="3">#REF!</definedName>
    <definedName name="Table" localSheetId="7">#REF!</definedName>
    <definedName name="Table">#REF!</definedName>
    <definedName name="Table__47">[147]RED47!$A$1:$I$53</definedName>
    <definedName name="TABLE_1">'[148]150dp'!$A$3:$K$94</definedName>
    <definedName name="Table_16.__Guatemala__National_Accounts_at_Current_Prices" localSheetId="4">#REF!</definedName>
    <definedName name="Table_16.__Guatemala__National_Accounts_at_Current_Prices" localSheetId="5">#REF!</definedName>
    <definedName name="Table_16.__Guatemala__National_Accounts_at_Current_Prices" localSheetId="10">#REF!</definedName>
    <definedName name="Table_16.__Guatemala__National_Accounts_at_Current_Prices" localSheetId="8">#REF!</definedName>
    <definedName name="Table_16.__Guatemala__National_Accounts_at_Current_Prices" localSheetId="0">#REF!</definedName>
    <definedName name="Table_16.__Guatemala__National_Accounts_at_Current_Prices" localSheetId="1">#REF!</definedName>
    <definedName name="Table_16.__Guatemala__National_Accounts_at_Current_Prices" localSheetId="3">#REF!</definedName>
    <definedName name="Table_16.__Guatemala__National_Accounts_at_Current_Prices" localSheetId="7">#REF!</definedName>
    <definedName name="Table_16.__Guatemala__National_Accounts_at_Current_Prices">#REF!</definedName>
    <definedName name="Table_2._Country_X___Public_Sector_Financing_1" localSheetId="4">#REF!</definedName>
    <definedName name="Table_2._Country_X___Public_Sector_Financing_1" localSheetId="5">#REF!</definedName>
    <definedName name="Table_2._Country_X___Public_Sector_Financing_1" localSheetId="10">#REF!</definedName>
    <definedName name="Table_2._Country_X___Public_Sector_Financing_1" localSheetId="8">#REF!</definedName>
    <definedName name="Table_2._Country_X___Public_Sector_Financing_1" localSheetId="0">#REF!</definedName>
    <definedName name="Table_2._Country_X___Public_Sector_Financing_1" localSheetId="1">#REF!</definedName>
    <definedName name="Table_2._Country_X___Public_Sector_Financing_1" localSheetId="3">#REF!</definedName>
    <definedName name="Table_2._Country_X___Public_Sector_Financing_1" localSheetId="7">#REF!</definedName>
    <definedName name="Table_2._Country_X___Public_Sector_Financing_1">#REF!</definedName>
    <definedName name="Table_20.cont__Guatemala___Selected_Agricultural_Sector_Statistics__concluded" localSheetId="4">#REF!</definedName>
    <definedName name="Table_20.cont__Guatemala___Selected_Agricultural_Sector_Statistics__concluded" localSheetId="5">#REF!</definedName>
    <definedName name="Table_20.cont__Guatemala___Selected_Agricultural_Sector_Statistics__concluded" localSheetId="10">#REF!</definedName>
    <definedName name="Table_20.cont__Guatemala___Selected_Agricultural_Sector_Statistics__concluded" localSheetId="8">#REF!</definedName>
    <definedName name="Table_20.cont__Guatemala___Selected_Agricultural_Sector_Statistics__concluded" localSheetId="1">#REF!</definedName>
    <definedName name="Table_20.cont__Guatemala___Selected_Agricultural_Sector_Statistics__concluded" localSheetId="3">#REF!</definedName>
    <definedName name="Table_20.cont__Guatemala___Selected_Agricultural_Sector_Statistics__concluded" localSheetId="7">#REF!</definedName>
    <definedName name="Table_20.cont__Guatemala___Selected_Agricultural_Sector_Statistics__concluded">#REF!</definedName>
    <definedName name="Table_28._Guatemala___Selected_Wage_Indicators_1" localSheetId="4">#REF!</definedName>
    <definedName name="Table_28._Guatemala___Selected_Wage_Indicators_1" localSheetId="5">#REF!</definedName>
    <definedName name="Table_28._Guatemala___Selected_Wage_Indicators_1" localSheetId="10">#REF!</definedName>
    <definedName name="Table_28._Guatemala___Selected_Wage_Indicators_1" localSheetId="8">#REF!</definedName>
    <definedName name="Table_28._Guatemala___Selected_Wage_Indicators_1" localSheetId="1">#REF!</definedName>
    <definedName name="Table_28._Guatemala___Selected_Wage_Indicators_1">#REF!</definedName>
    <definedName name="Table_28a._Guatemala___Selected_Wage_Indicators_1" localSheetId="4">#REF!</definedName>
    <definedName name="Table_28a._Guatemala___Selected_Wage_Indicators_1" localSheetId="5">#REF!</definedName>
    <definedName name="Table_28a._Guatemala___Selected_Wage_Indicators_1" localSheetId="10">#REF!</definedName>
    <definedName name="Table_28a._Guatemala___Selected_Wage_Indicators_1" localSheetId="8">#REF!</definedName>
    <definedName name="Table_28a._Guatemala___Selected_Wage_Indicators_1" localSheetId="1">#REF!</definedName>
    <definedName name="Table_28a._Guatemala___Selected_Wage_Indicators_1">#REF!</definedName>
    <definedName name="Table_3.5b" localSheetId="4">#REF!</definedName>
    <definedName name="Table_3.5b" localSheetId="5">#REF!</definedName>
    <definedName name="Table_3.5b" localSheetId="10">#REF!</definedName>
    <definedName name="Table_3.5b" localSheetId="8">#REF!</definedName>
    <definedName name="Table_3.5b" localSheetId="0">#REF!</definedName>
    <definedName name="Table_3.5b" localSheetId="1">#REF!</definedName>
    <definedName name="Table_3.5b">#REF!</definedName>
    <definedName name="Table_30a._Guatemala___Selected_Employment_and_Labor_Productivity_Indicators" localSheetId="4">#REF!</definedName>
    <definedName name="Table_30a._Guatemala___Selected_Employment_and_Labor_Productivity_Indicators" localSheetId="5">#REF!</definedName>
    <definedName name="Table_30a._Guatemala___Selected_Employment_and_Labor_Productivity_Indicators" localSheetId="10">#REF!</definedName>
    <definedName name="Table_30a._Guatemala___Selected_Employment_and_Labor_Productivity_Indicators" localSheetId="8">#REF!</definedName>
    <definedName name="Table_30a._Guatemala___Selected_Employment_and_Labor_Productivity_Indicators" localSheetId="1">#REF!</definedName>
    <definedName name="Table_30a._Guatemala___Selected_Employment_and_Labor_Productivity_Indicators">#REF!</definedName>
    <definedName name="Table_31._Guatemala___Selected_Wage_and_Employment_Indicators_1" localSheetId="4">#REF!</definedName>
    <definedName name="Table_31._Guatemala___Selected_Wage_and_Employment_Indicators_1" localSheetId="5">#REF!</definedName>
    <definedName name="Table_31._Guatemala___Selected_Wage_and_Employment_Indicators_1" localSheetId="10">#REF!</definedName>
    <definedName name="Table_31._Guatemala___Selected_Wage_and_Employment_Indicators_1" localSheetId="8">#REF!</definedName>
    <definedName name="Table_31._Guatemala___Selected_Wage_and_Employment_Indicators_1" localSheetId="1">#REF!</definedName>
    <definedName name="Table_31._Guatemala___Selected_Wage_and_Employment_Indicators_1">#REF!</definedName>
    <definedName name="Table_32.__Guatemala__Trends_in_Unit_Labor_Costs__ULC___Real_Wages__Productivity_and_Employment" localSheetId="4">#REF!</definedName>
    <definedName name="Table_32.__Guatemala__Trends_in_Unit_Labor_Costs__ULC___Real_Wages__Productivity_and_Employment" localSheetId="5">#REF!</definedName>
    <definedName name="Table_32.__Guatemala__Trends_in_Unit_Labor_Costs__ULC___Real_Wages__Productivity_and_Employment" localSheetId="10">#REF!</definedName>
    <definedName name="Table_32.__Guatemala__Trends_in_Unit_Labor_Costs__ULC___Real_Wages__Productivity_and_Employment" localSheetId="8">#REF!</definedName>
    <definedName name="Table_32.__Guatemala__Trends_in_Unit_Labor_Costs__ULC___Real_Wages__Productivity_and_Employment" localSheetId="1">#REF!</definedName>
    <definedName name="Table_32.__Guatemala__Trends_in_Unit_Labor_Costs__ULC___Real_Wages__Productivity_and_Employment">#REF!</definedName>
    <definedName name="Table_33.__Guatemala__Indicators_of_Competitiveness" localSheetId="4">#REF!</definedName>
    <definedName name="Table_33.__Guatemala__Indicators_of_Competitiveness" localSheetId="5">#REF!</definedName>
    <definedName name="Table_33.__Guatemala__Indicators_of_Competitiveness" localSheetId="10">#REF!</definedName>
    <definedName name="Table_33.__Guatemala__Indicators_of_Competitiveness" localSheetId="8">#REF!</definedName>
    <definedName name="Table_33.__Guatemala__Indicators_of_Competitiveness" localSheetId="1">#REF!</definedName>
    <definedName name="Table_33.__Guatemala__Indicators_of_Competitiveness">#REF!</definedName>
    <definedName name="Table_4._Guatemala___Consumer_Price_Indices__1" localSheetId="4">#REF!</definedName>
    <definedName name="Table_4._Guatemala___Consumer_Price_Indices__1" localSheetId="5">#REF!</definedName>
    <definedName name="Table_4._Guatemala___Consumer_Price_Indices__1" localSheetId="10">#REF!</definedName>
    <definedName name="Table_4._Guatemala___Consumer_Price_Indices__1" localSheetId="8">#REF!</definedName>
    <definedName name="Table_4._Guatemala___Consumer_Price_Indices__1" localSheetId="1">#REF!</definedName>
    <definedName name="Table_4._Guatemala___Consumer_Price_Indices__1">#REF!</definedName>
    <definedName name="Table_4SR" localSheetId="4">#REF!</definedName>
    <definedName name="Table_4SR" localSheetId="5">#REF!</definedName>
    <definedName name="Table_4SR" localSheetId="10">#REF!</definedName>
    <definedName name="Table_4SR" localSheetId="8">#REF!</definedName>
    <definedName name="Table_4SR" localSheetId="1">#REF!</definedName>
    <definedName name="Table_4SR">#REF!</definedName>
    <definedName name="Table_5a" localSheetId="4">#REF!</definedName>
    <definedName name="Table_5a" localSheetId="5">#REF!</definedName>
    <definedName name="Table_5a" localSheetId="10">#REF!</definedName>
    <definedName name="Table_5a" localSheetId="8">#REF!</definedName>
    <definedName name="Table_5a" localSheetId="1">#REF!</definedName>
    <definedName name="Table_5a">#REF!</definedName>
    <definedName name="Table_7SR" localSheetId="4">#REF!</definedName>
    <definedName name="Table_7SR" localSheetId="5">#REF!</definedName>
    <definedName name="Table_7SR" localSheetId="10">#REF!</definedName>
    <definedName name="Table_7SR" localSheetId="8">#REF!</definedName>
    <definedName name="Table_7SR" localSheetId="1">#REF!</definedName>
    <definedName name="Table_7SR">#REF!</definedName>
    <definedName name="Table_A.__Guatemala__Trends_in_Private_Sector_Unit_Labor_Costs__ULC___Real_Wages__Productivity_and_Employment" localSheetId="4">#REF!</definedName>
    <definedName name="Table_A.__Guatemala__Trends_in_Private_Sector_Unit_Labor_Costs__ULC___Real_Wages__Productivity_and_Employment" localSheetId="5">#REF!</definedName>
    <definedName name="Table_A.__Guatemala__Trends_in_Private_Sector_Unit_Labor_Costs__ULC___Real_Wages__Productivity_and_Employment" localSheetId="10">#REF!</definedName>
    <definedName name="Table_A.__Guatemala__Trends_in_Private_Sector_Unit_Labor_Costs__ULC___Real_Wages__Productivity_and_Employment" localSheetId="8">#REF!</definedName>
    <definedName name="Table_A.__Guatemala__Trends_in_Private_Sector_Unit_Labor_Costs__ULC___Real_Wages__Productivity_and_Employment" localSheetId="1">#REF!</definedName>
    <definedName name="Table_A.__Guatemala__Trends_in_Private_Sector_Unit_Labor_Costs__ULC___Real_Wages__Productivity_and_Employment">#REF!</definedName>
    <definedName name="Table_debt" localSheetId="4">#REF!</definedName>
    <definedName name="Table_debt" localSheetId="5">#REF!</definedName>
    <definedName name="Table_debt" localSheetId="10">#REF!</definedName>
    <definedName name="Table_debt" localSheetId="8">#REF!</definedName>
    <definedName name="Table_debt" localSheetId="1">#REF!</definedName>
    <definedName name="Table_debt">#REF!</definedName>
    <definedName name="Table_Template" localSheetId="4">#REF!</definedName>
    <definedName name="Table_Template" localSheetId="5">#REF!</definedName>
    <definedName name="Table_Template" localSheetId="10">#REF!</definedName>
    <definedName name="Table_Template" localSheetId="8">#REF!</definedName>
    <definedName name="Table_Template" localSheetId="1">#REF!</definedName>
    <definedName name="Table_Template">#REF!</definedName>
    <definedName name="table1" localSheetId="4">#REF!</definedName>
    <definedName name="table1" localSheetId="5">#REF!</definedName>
    <definedName name="table1" localSheetId="10">#REF!</definedName>
    <definedName name="table1" localSheetId="8">#REF!</definedName>
    <definedName name="table1" localSheetId="0">#REF!</definedName>
    <definedName name="table1" localSheetId="1">#REF!</definedName>
    <definedName name="table1">#REF!</definedName>
    <definedName name="table10">'[148]150dp'!$A$1:$F$58</definedName>
    <definedName name="table11" localSheetId="4">#REF!</definedName>
    <definedName name="table11" localSheetId="5">#REF!</definedName>
    <definedName name="table11" localSheetId="10">#REF!</definedName>
    <definedName name="table11" localSheetId="8">#REF!</definedName>
    <definedName name="table11" localSheetId="0">#REF!</definedName>
    <definedName name="table11" localSheetId="1">#REF!</definedName>
    <definedName name="table11" localSheetId="3">#REF!</definedName>
    <definedName name="table11" localSheetId="7">#REF!</definedName>
    <definedName name="table11">#REF!</definedName>
    <definedName name="table11?" localSheetId="4">#REF!</definedName>
    <definedName name="table11?" localSheetId="5">#REF!</definedName>
    <definedName name="table11?" localSheetId="10">#REF!</definedName>
    <definedName name="table11?" localSheetId="8">#REF!</definedName>
    <definedName name="table11?" localSheetId="0">#REF!</definedName>
    <definedName name="table11?" localSheetId="1">#REF!</definedName>
    <definedName name="table11?" localSheetId="3">#REF!</definedName>
    <definedName name="table11?" localSheetId="7">#REF!</definedName>
    <definedName name="table11?">#REF!</definedName>
    <definedName name="table12" localSheetId="4">#REF!</definedName>
    <definedName name="table12" localSheetId="5">#REF!</definedName>
    <definedName name="table12" localSheetId="10">#REF!</definedName>
    <definedName name="table12" localSheetId="8">#REF!</definedName>
    <definedName name="table12" localSheetId="0">#REF!</definedName>
    <definedName name="table12" localSheetId="1">#REF!</definedName>
    <definedName name="table12" localSheetId="3">#REF!</definedName>
    <definedName name="table12" localSheetId="7">#REF!</definedName>
    <definedName name="table12">#REF!</definedName>
    <definedName name="table13" localSheetId="4">#REF!</definedName>
    <definedName name="table13" localSheetId="5">#REF!</definedName>
    <definedName name="table13" localSheetId="10">#REF!</definedName>
    <definedName name="table13" localSheetId="8">#REF!</definedName>
    <definedName name="table13" localSheetId="1">#REF!</definedName>
    <definedName name="table13">#REF!</definedName>
    <definedName name="table15" localSheetId="4">#REF!</definedName>
    <definedName name="table15" localSheetId="5">#REF!</definedName>
    <definedName name="table15" localSheetId="10">#REF!</definedName>
    <definedName name="table15" localSheetId="8">#REF!</definedName>
    <definedName name="table15" localSheetId="1">#REF!</definedName>
    <definedName name="table15">#REF!</definedName>
    <definedName name="table16" localSheetId="4">#REF!</definedName>
    <definedName name="table16" localSheetId="5">#REF!</definedName>
    <definedName name="table16" localSheetId="10">#REF!</definedName>
    <definedName name="table16" localSheetId="8">#REF!</definedName>
    <definedName name="table16" localSheetId="1">#REF!</definedName>
    <definedName name="table16">#REF!</definedName>
    <definedName name="table17" localSheetId="4">#REF!</definedName>
    <definedName name="table17" localSheetId="5">#REF!</definedName>
    <definedName name="table17" localSheetId="10">#REF!</definedName>
    <definedName name="table17" localSheetId="8">#REF!</definedName>
    <definedName name="table17" localSheetId="1">#REF!</definedName>
    <definedName name="table17">#REF!</definedName>
    <definedName name="table18" localSheetId="4">#REF!</definedName>
    <definedName name="table18" localSheetId="5">#REF!</definedName>
    <definedName name="table18" localSheetId="10">#REF!</definedName>
    <definedName name="table18" localSheetId="8">#REF!</definedName>
    <definedName name="table18" localSheetId="1">#REF!</definedName>
    <definedName name="table18">#REF!</definedName>
    <definedName name="table19" localSheetId="4">#REF!</definedName>
    <definedName name="table19" localSheetId="5">#REF!</definedName>
    <definedName name="table19" localSheetId="10">#REF!</definedName>
    <definedName name="table19" localSheetId="8">#REF!</definedName>
    <definedName name="table19" localSheetId="1">#REF!</definedName>
    <definedName name="table19">#REF!</definedName>
    <definedName name="Table2" localSheetId="4">#REF!</definedName>
    <definedName name="Table2" localSheetId="5">#REF!</definedName>
    <definedName name="Table2" localSheetId="10">#REF!</definedName>
    <definedName name="Table2" localSheetId="8">#REF!</definedName>
    <definedName name="Table2" localSheetId="1">#REF!</definedName>
    <definedName name="Table2">#REF!</definedName>
    <definedName name="table20" localSheetId="4">#REF!</definedName>
    <definedName name="table20" localSheetId="5">#REF!</definedName>
    <definedName name="table20" localSheetId="10">#REF!</definedName>
    <definedName name="table20" localSheetId="8">#REF!</definedName>
    <definedName name="table20" localSheetId="1">#REF!</definedName>
    <definedName name="table20">#REF!</definedName>
    <definedName name="table21" localSheetId="4">#REF!</definedName>
    <definedName name="table21" localSheetId="5">#REF!</definedName>
    <definedName name="table21" localSheetId="10">#REF!</definedName>
    <definedName name="table21" localSheetId="8">#REF!</definedName>
    <definedName name="table21" localSheetId="1">#REF!</definedName>
    <definedName name="table21">#REF!</definedName>
    <definedName name="table22a" localSheetId="4">#REF!</definedName>
    <definedName name="table22a" localSheetId="5">#REF!</definedName>
    <definedName name="table22a" localSheetId="10">#REF!</definedName>
    <definedName name="table22a" localSheetId="8">#REF!</definedName>
    <definedName name="table22a" localSheetId="1">#REF!</definedName>
    <definedName name="table22a">#REF!</definedName>
    <definedName name="table22b" localSheetId="4">#REF!</definedName>
    <definedName name="table22b" localSheetId="5">#REF!</definedName>
    <definedName name="table22b" localSheetId="10">#REF!</definedName>
    <definedName name="table22b" localSheetId="8">#REF!</definedName>
    <definedName name="table22b" localSheetId="1">#REF!</definedName>
    <definedName name="table22b">#REF!</definedName>
    <definedName name="table25" localSheetId="4">#REF!</definedName>
    <definedName name="table25" localSheetId="5">#REF!</definedName>
    <definedName name="table25" localSheetId="10">#REF!</definedName>
    <definedName name="table25" localSheetId="8">#REF!</definedName>
    <definedName name="table25" localSheetId="1">#REF!</definedName>
    <definedName name="table25">#REF!</definedName>
    <definedName name="table26" localSheetId="4">#REF!</definedName>
    <definedName name="table26" localSheetId="5">#REF!</definedName>
    <definedName name="table26" localSheetId="10">#REF!</definedName>
    <definedName name="table26" localSheetId="8">#REF!</definedName>
    <definedName name="table26" localSheetId="1">#REF!</definedName>
    <definedName name="table26">#REF!</definedName>
    <definedName name="table3">'[149]Table 8'!$A$3:$K$61</definedName>
    <definedName name="table4" localSheetId="4">#REF!</definedName>
    <definedName name="table4" localSheetId="5">#REF!</definedName>
    <definedName name="table4" localSheetId="10">#REF!</definedName>
    <definedName name="table4" localSheetId="8">#REF!</definedName>
    <definedName name="table4" localSheetId="0">#REF!</definedName>
    <definedName name="table4" localSheetId="1">#REF!</definedName>
    <definedName name="table4" localSheetId="3">#REF!</definedName>
    <definedName name="table4" localSheetId="7">#REF!</definedName>
    <definedName name="table4">#REF!</definedName>
    <definedName name="table41" localSheetId="4">#REF!</definedName>
    <definedName name="table41" localSheetId="5">#REF!</definedName>
    <definedName name="table41" localSheetId="10">#REF!</definedName>
    <definedName name="table41" localSheetId="8">#REF!</definedName>
    <definedName name="table41" localSheetId="0">#REF!</definedName>
    <definedName name="table41" localSheetId="1">#REF!</definedName>
    <definedName name="table41" localSheetId="3">#REF!</definedName>
    <definedName name="table41" localSheetId="7">#REF!</definedName>
    <definedName name="table41">#REF!</definedName>
    <definedName name="Table5" localSheetId="8">[150]Stfrprtables!#REF!</definedName>
    <definedName name="Table5" localSheetId="0">#REF!</definedName>
    <definedName name="Table5" localSheetId="1">#REF!</definedName>
    <definedName name="Table5" localSheetId="3">[150]Stfrprtables!#REF!</definedName>
    <definedName name="Table5" localSheetId="7">[150]Stfrprtables!#REF!</definedName>
    <definedName name="Table5">[150]Stfrprtables!#REF!</definedName>
    <definedName name="table6" localSheetId="4">#REF!</definedName>
    <definedName name="table6" localSheetId="5">#REF!</definedName>
    <definedName name="table6" localSheetId="10">#REF!</definedName>
    <definedName name="table6" localSheetId="8">#REF!</definedName>
    <definedName name="table6" localSheetId="0">#REF!</definedName>
    <definedName name="table6" localSheetId="1">#REF!</definedName>
    <definedName name="table6" localSheetId="3">#REF!</definedName>
    <definedName name="table6" localSheetId="7">#REF!</definedName>
    <definedName name="table6">#REF!</definedName>
    <definedName name="table7" localSheetId="4">#REF!</definedName>
    <definedName name="table7" localSheetId="5">#REF!</definedName>
    <definedName name="table7" localSheetId="10">#REF!</definedName>
    <definedName name="table7" localSheetId="8">#REF!</definedName>
    <definedName name="table7" localSheetId="0">#REF!</definedName>
    <definedName name="table7" localSheetId="1">#REF!</definedName>
    <definedName name="table7" localSheetId="3">#REF!</definedName>
    <definedName name="table7" localSheetId="7">#REF!</definedName>
    <definedName name="table7">#REF!</definedName>
    <definedName name="Table8">'[45]shared data'!$A$1:$E$32</definedName>
    <definedName name="table9" localSheetId="4">#REF!</definedName>
    <definedName name="table9" localSheetId="5">#REF!</definedName>
    <definedName name="table9" localSheetId="10">#REF!</definedName>
    <definedName name="table9" localSheetId="8">#REF!</definedName>
    <definedName name="table9" localSheetId="0">#REF!</definedName>
    <definedName name="table9" localSheetId="1">#REF!</definedName>
    <definedName name="table9" localSheetId="3">#REF!</definedName>
    <definedName name="table9" localSheetId="7">#REF!</definedName>
    <definedName name="table9">#REF!</definedName>
    <definedName name="TableA" localSheetId="4">#REF!</definedName>
    <definedName name="TableA" localSheetId="5">#REF!</definedName>
    <definedName name="TableA" localSheetId="10">#REF!</definedName>
    <definedName name="TableA" localSheetId="8">#REF!</definedName>
    <definedName name="TableA" localSheetId="0">#REF!</definedName>
    <definedName name="TableA" localSheetId="1">#REF!</definedName>
    <definedName name="TableA" localSheetId="3">#REF!</definedName>
    <definedName name="TableA" localSheetId="7">#REF!</definedName>
    <definedName name="TableA">#REF!</definedName>
    <definedName name="TableB1" localSheetId="4">#REF!</definedName>
    <definedName name="TableB1" localSheetId="5">#REF!</definedName>
    <definedName name="TableB1" localSheetId="10">#REF!</definedName>
    <definedName name="TableB1" localSheetId="8">#REF!</definedName>
    <definedName name="TableB1" localSheetId="0">#REF!</definedName>
    <definedName name="TableB1" localSheetId="1">#REF!</definedName>
    <definedName name="TableB1" localSheetId="3">#REF!</definedName>
    <definedName name="TableB1" localSheetId="7">#REF!</definedName>
    <definedName name="TableB1">#REF!</definedName>
    <definedName name="TableB2" localSheetId="4">#REF!</definedName>
    <definedName name="TableB2" localSheetId="5">#REF!</definedName>
    <definedName name="TableB2" localSheetId="10">#REF!</definedName>
    <definedName name="TableB2" localSheetId="8">#REF!</definedName>
    <definedName name="TableB2" localSheetId="0">#REF!</definedName>
    <definedName name="TableB2" localSheetId="1">#REF!</definedName>
    <definedName name="TableB2">#REF!</definedName>
    <definedName name="TableB3" localSheetId="4">#REF!</definedName>
    <definedName name="TableB3" localSheetId="5">#REF!</definedName>
    <definedName name="TableB3" localSheetId="10">#REF!</definedName>
    <definedName name="TableB3" localSheetId="8">#REF!</definedName>
    <definedName name="TableB3" localSheetId="1">#REF!</definedName>
    <definedName name="TableB3">#REF!</definedName>
    <definedName name="TableC1" localSheetId="4">#REF!</definedName>
    <definedName name="TableC1" localSheetId="5">#REF!</definedName>
    <definedName name="TableC1" localSheetId="10">#REF!</definedName>
    <definedName name="TableC1" localSheetId="8">#REF!</definedName>
    <definedName name="TableC1" localSheetId="1">#REF!</definedName>
    <definedName name="TableC1">#REF!</definedName>
    <definedName name="TableC2" localSheetId="4">#REF!</definedName>
    <definedName name="TableC2" localSheetId="5">#REF!</definedName>
    <definedName name="TableC2" localSheetId="10">#REF!</definedName>
    <definedName name="TableC2" localSheetId="8">#REF!</definedName>
    <definedName name="TableC2" localSheetId="1">#REF!</definedName>
    <definedName name="TableC2">#REF!</definedName>
    <definedName name="TableC3" localSheetId="4">#REF!</definedName>
    <definedName name="TableC3" localSheetId="5">#REF!</definedName>
    <definedName name="TableC3" localSheetId="10">#REF!</definedName>
    <definedName name="TableC3" localSheetId="8">#REF!</definedName>
    <definedName name="TableC3" localSheetId="1">#REF!</definedName>
    <definedName name="TableC3">#REF!</definedName>
    <definedName name="tabreal" localSheetId="4">#REF!</definedName>
    <definedName name="tabreal" localSheetId="5">#REF!</definedName>
    <definedName name="tabreal" localSheetId="10">#REF!</definedName>
    <definedName name="tabreal" localSheetId="8">#REF!</definedName>
    <definedName name="tabreal" localSheetId="1">#REF!</definedName>
    <definedName name="tabreal">#REF!</definedName>
    <definedName name="TAME" localSheetId="4">#REF!</definedName>
    <definedName name="TAME" localSheetId="5">#REF!</definedName>
    <definedName name="TAME" localSheetId="10">#REF!</definedName>
    <definedName name="TAME" localSheetId="8">#REF!</definedName>
    <definedName name="TAME" localSheetId="1">#REF!</definedName>
    <definedName name="TAME">#REF!</definedName>
    <definedName name="TASA" localSheetId="4">#REF!</definedName>
    <definedName name="TASA" localSheetId="5">#REF!</definedName>
    <definedName name="TASA" localSheetId="10">#REF!</definedName>
    <definedName name="TASA" localSheetId="8">#REF!</definedName>
    <definedName name="TASA" localSheetId="0">#REF!</definedName>
    <definedName name="TASA" localSheetId="1">#REF!</definedName>
    <definedName name="TASA">#REF!</definedName>
    <definedName name="TASAS" localSheetId="4">#REF!</definedName>
    <definedName name="TASAS" localSheetId="5">#REF!</definedName>
    <definedName name="TASAS" localSheetId="10">#REF!</definedName>
    <definedName name="TASAS" localSheetId="8">#REF!</definedName>
    <definedName name="TASAS" localSheetId="0">#REF!</definedName>
    <definedName name="TASAS" localSheetId="1">#REF!</definedName>
    <definedName name="TASAS">#REF!</definedName>
    <definedName name="Tasas_Interes_06R">[151]A!$A$1:$T$54</definedName>
    <definedName name="Tbl_GFN" localSheetId="4">[152]Table_GEF!$B$2:$T$53</definedName>
    <definedName name="Tbl_GFN" localSheetId="5">[152]Table_GEF!$B$2:$T$53</definedName>
    <definedName name="Tbl_GFN" localSheetId="10">[152]Table_GEF!$B$2:$T$53</definedName>
    <definedName name="Tbl_GFN" localSheetId="8">[152]Table_GEF!$B$2:$T$53</definedName>
    <definedName name="Tbl_GFN" localSheetId="0">[152]Table_GEF!$B$2:$T$53</definedName>
    <definedName name="Tbl_GFN" localSheetId="1">[152]Table_GEF!$B$2:$T$53</definedName>
    <definedName name="Tbl_GFN">[152]Table_GEF!$B$2:$T$53</definedName>
    <definedName name="tblChecks">[105]ErrCheck!$A$3:$E$5</definedName>
    <definedName name="tblLinks">[105]Links!$A$4:$F$33</definedName>
    <definedName name="tc">#VALUE!</definedName>
    <definedName name="TCN">[84]SREAL!A$158</definedName>
    <definedName name="TD" localSheetId="4">#REF!</definedName>
    <definedName name="TD" localSheetId="5">#REF!</definedName>
    <definedName name="TD" localSheetId="10">#REF!</definedName>
    <definedName name="TD" localSheetId="8">#REF!</definedName>
    <definedName name="TD" localSheetId="0">#REF!</definedName>
    <definedName name="TD" localSheetId="1">#REF!</definedName>
    <definedName name="TD" localSheetId="3">#REF!</definedName>
    <definedName name="TD" localSheetId="7">#REF!</definedName>
    <definedName name="TD">#REF!</definedName>
    <definedName name="TD1A" localSheetId="4">#REF!</definedName>
    <definedName name="TD1A" localSheetId="5">#REF!</definedName>
    <definedName name="TD1A" localSheetId="10">#REF!</definedName>
    <definedName name="TD1A" localSheetId="8">#REF!</definedName>
    <definedName name="TD1A" localSheetId="0">#REF!</definedName>
    <definedName name="TD1A" localSheetId="1">#REF!</definedName>
    <definedName name="TD1A" localSheetId="3">#REF!</definedName>
    <definedName name="TD1A" localSheetId="7">#REF!</definedName>
    <definedName name="TD1A">#REF!</definedName>
    <definedName name="TDATE" localSheetId="4">#REF!</definedName>
    <definedName name="TDATE" localSheetId="5">#REF!</definedName>
    <definedName name="TDATE" localSheetId="10">#REF!</definedName>
    <definedName name="TDATE" localSheetId="8">#REF!</definedName>
    <definedName name="TDATE" localSheetId="1">#REF!</definedName>
    <definedName name="TDATE" localSheetId="3">#REF!</definedName>
    <definedName name="TDATE" localSheetId="7">#REF!</definedName>
    <definedName name="TDATE">#REF!</definedName>
    <definedName name="teetwetw" localSheetId="4" hidden="1">#REF!</definedName>
    <definedName name="teetwetw" localSheetId="5" hidden="1">#REF!</definedName>
    <definedName name="teetwetw" localSheetId="10" hidden="1">#REF!</definedName>
    <definedName name="teetwetw" localSheetId="8" hidden="1">#REF!</definedName>
    <definedName name="teetwetw" localSheetId="0" hidden="1">#REF!</definedName>
    <definedName name="teetwetw" localSheetId="1" hidden="1">#REF!</definedName>
    <definedName name="teetwetw" hidden="1">#REF!</definedName>
    <definedName name="TELAS" localSheetId="4">#REF!</definedName>
    <definedName name="TELAS" localSheetId="5">#REF!</definedName>
    <definedName name="TELAS" localSheetId="10">#REF!</definedName>
    <definedName name="TELAS" localSheetId="8">#REF!</definedName>
    <definedName name="TELAS" localSheetId="1">#REF!</definedName>
    <definedName name="TELAS">#REF!</definedName>
    <definedName name="Template_Table" localSheetId="4">#REF!</definedName>
    <definedName name="Template_Table" localSheetId="5">#REF!</definedName>
    <definedName name="Template_Table" localSheetId="10">#REF!</definedName>
    <definedName name="Template_Table" localSheetId="8">#REF!</definedName>
    <definedName name="Template_Table" localSheetId="1">#REF!</definedName>
    <definedName name="Template_Table">#REF!</definedName>
    <definedName name="terte" localSheetId="4" hidden="1">#REF!</definedName>
    <definedName name="terte" localSheetId="5" hidden="1">#REF!</definedName>
    <definedName name="terte" localSheetId="10" hidden="1">#REF!</definedName>
    <definedName name="terte" localSheetId="8" hidden="1">#REF!</definedName>
    <definedName name="terte" localSheetId="0" hidden="1">#REF!</definedName>
    <definedName name="terte" localSheetId="1" hidden="1">#REF!</definedName>
    <definedName name="terte" hidden="1">#REF!</definedName>
    <definedName name="tete" localSheetId="4" hidden="1">#REF!</definedName>
    <definedName name="tete" localSheetId="5" hidden="1">#REF!</definedName>
    <definedName name="tete" localSheetId="10" hidden="1">#REF!</definedName>
    <definedName name="tete" localSheetId="8" hidden="1">#REF!</definedName>
    <definedName name="tete" localSheetId="0" hidden="1">#REF!</definedName>
    <definedName name="tete" localSheetId="1" hidden="1">#REF!</definedName>
    <definedName name="tete" hidden="1">#REF!</definedName>
    <definedName name="tetetwe" localSheetId="8" hidden="1">'[96]Fax a enviar'!#REF!</definedName>
    <definedName name="tetetwe" localSheetId="0" hidden="1">'[96]Fax a enviar'!#REF!</definedName>
    <definedName name="tetetwe" localSheetId="1" hidden="1">'[96]Fax a enviar'!#REF!</definedName>
    <definedName name="tetetwe" localSheetId="3" hidden="1">'[96]Fax a enviar'!#REF!</definedName>
    <definedName name="tetetwe" localSheetId="7" hidden="1">'[96]Fax a enviar'!#REF!</definedName>
    <definedName name="tetetwe" hidden="1">'[96]Fax a enviar'!#REF!</definedName>
    <definedName name="TEXTO1" localSheetId="4">#REF!</definedName>
    <definedName name="TEXTO1" localSheetId="5">#REF!</definedName>
    <definedName name="TEXTO1" localSheetId="10">#REF!</definedName>
    <definedName name="TEXTO1" localSheetId="8">#REF!</definedName>
    <definedName name="TEXTO1" localSheetId="0">#REF!</definedName>
    <definedName name="TEXTO1" localSheetId="1">#REF!</definedName>
    <definedName name="TEXTO1" localSheetId="3">#REF!</definedName>
    <definedName name="TEXTO1" localSheetId="7">#REF!</definedName>
    <definedName name="TEXTO1">#REF!</definedName>
    <definedName name="TEXTO2" localSheetId="4">#REF!</definedName>
    <definedName name="TEXTO2" localSheetId="5">#REF!</definedName>
    <definedName name="TEXTO2" localSheetId="10">#REF!</definedName>
    <definedName name="TEXTO2" localSheetId="8">#REF!</definedName>
    <definedName name="TEXTO2" localSheetId="0">#REF!</definedName>
    <definedName name="TEXTO2" localSheetId="1">#REF!</definedName>
    <definedName name="TEXTO2" localSheetId="3">#REF!</definedName>
    <definedName name="TEXTO2" localSheetId="7">#REF!</definedName>
    <definedName name="TEXTO2">#REF!</definedName>
    <definedName name="textToday" localSheetId="4">#REF!</definedName>
    <definedName name="textToday" localSheetId="5">#REF!</definedName>
    <definedName name="textToday" localSheetId="10">#REF!</definedName>
    <definedName name="textToday" localSheetId="8">#REF!</definedName>
    <definedName name="textToday" localSheetId="0">#REF!</definedName>
    <definedName name="textToday" localSheetId="1">#REF!</definedName>
    <definedName name="textToday" localSheetId="3">#REF!</definedName>
    <definedName name="textToday" localSheetId="7">#REF!</definedName>
    <definedName name="textToday">#REF!</definedName>
    <definedName name="TIPOCAMBIO" localSheetId="4">#REF!</definedName>
    <definedName name="TIPOCAMBIO" localSheetId="5">#REF!</definedName>
    <definedName name="TIPOCAMBIO" localSheetId="10">#REF!</definedName>
    <definedName name="TIPOCAMBIO" localSheetId="8">#REF!</definedName>
    <definedName name="TIPOCAMBIO" localSheetId="0">#REF!</definedName>
    <definedName name="TIPOCAMBIO" localSheetId="1">#REF!</definedName>
    <definedName name="TIPOCAMBIO">#REF!</definedName>
    <definedName name="TITLES" localSheetId="4">#REF!</definedName>
    <definedName name="TITLES" localSheetId="5">#REF!</definedName>
    <definedName name="TITLES" localSheetId="10">#REF!</definedName>
    <definedName name="TITLES" localSheetId="8">#REF!</definedName>
    <definedName name="TITLES" localSheetId="1">#REF!</definedName>
    <definedName name="TITLES">#REF!</definedName>
    <definedName name="TítuloDeColumna1" localSheetId="4">#REF!</definedName>
    <definedName name="TítuloDeColumna1" localSheetId="5">#REF!</definedName>
    <definedName name="TítuloDeColumna1" localSheetId="10">#REF!</definedName>
    <definedName name="TítuloDeColumna1" localSheetId="8">#REF!</definedName>
    <definedName name="TítuloDeColumna1" localSheetId="1">#REF!</definedName>
    <definedName name="TítuloDeColumna1">#REF!</definedName>
    <definedName name="TítuloDeColumna2" localSheetId="4">#REF!</definedName>
    <definedName name="TítuloDeColumna2" localSheetId="5">#REF!</definedName>
    <definedName name="TítuloDeColumna2" localSheetId="10">#REF!</definedName>
    <definedName name="TítuloDeColumna2" localSheetId="8">#REF!</definedName>
    <definedName name="TítuloDeColumna2" localSheetId="1">#REF!</definedName>
    <definedName name="TítuloDeColumna2">#REF!</definedName>
    <definedName name="títulos" localSheetId="4">#REF!</definedName>
    <definedName name="títulos" localSheetId="5">#REF!</definedName>
    <definedName name="títulos" localSheetId="10">#REF!</definedName>
    <definedName name="títulos" localSheetId="8">#REF!</definedName>
    <definedName name="títulos" localSheetId="1">#REF!</definedName>
    <definedName name="títulos">#REF!</definedName>
    <definedName name="_xlnm.Print_Titles" localSheetId="4">#REF!</definedName>
    <definedName name="_xlnm.Print_Titles" localSheetId="5">#REF!</definedName>
    <definedName name="_xlnm.Print_Titles" localSheetId="10">#REF!</definedName>
    <definedName name="_xlnm.Print_Titles" localSheetId="8">#REF!</definedName>
    <definedName name="_xlnm.Print_Titles" localSheetId="0">#REF!</definedName>
    <definedName name="_xlnm.Print_Titles" localSheetId="1">#REF!</definedName>
    <definedName name="_xlnm.Print_Titles">#REF!</definedName>
    <definedName name="tj" localSheetId="13" hidden="1">{"Riqfin97",#N/A,FALSE,"Tran";"Riqfinpro",#N/A,FALSE,"Tran"}</definedName>
    <definedName name="tj" localSheetId="14" hidden="1">{"Riqfin97",#N/A,FALSE,"Tran";"Riqfinpro",#N/A,FALSE,"Tran"}</definedName>
    <definedName name="tj" localSheetId="15" hidden="1">{"Riqfin97",#N/A,FALSE,"Tran";"Riqfinpro",#N/A,FALSE,"Tran"}</definedName>
    <definedName name="tj" localSheetId="16" hidden="1">{"Riqfin97",#N/A,FALSE,"Tran";"Riqfinpro",#N/A,FALSE,"Tran"}</definedName>
    <definedName name="tj" localSheetId="2" hidden="1">{"Riqfin97",#N/A,FALSE,"Tran";"Riqfinpro",#N/A,FALSE,"Tran"}</definedName>
    <definedName name="tj" localSheetId="4" hidden="1">{"Riqfin97",#N/A,FALSE,"Tran";"Riqfinpro",#N/A,FALSE,"Tran"}</definedName>
    <definedName name="tj" localSheetId="5" hidden="1">{"Riqfin97",#N/A,FALSE,"Tran";"Riqfinpro",#N/A,FALSE,"Tran"}</definedName>
    <definedName name="tj" localSheetId="9" hidden="1">{"Riqfin97",#N/A,FALSE,"Tran";"Riqfinpro",#N/A,FALSE,"Tran"}</definedName>
    <definedName name="tj" localSheetId="10" hidden="1">{"Riqfin97",#N/A,FALSE,"Tran";"Riqfinpro",#N/A,FALSE,"Tran"}</definedName>
    <definedName name="tj" localSheetId="8" hidden="1">{"Riqfin97",#N/A,FALSE,"Tran";"Riqfinpro",#N/A,FALSE,"Tran"}</definedName>
    <definedName name="tj" localSheetId="0" hidden="1">{"Riqfin97",#N/A,FALSE,"Tran";"Riqfinpro",#N/A,FALSE,"Tran"}</definedName>
    <definedName name="tj" localSheetId="1" hidden="1">{"Riqfin97",#N/A,FALSE,"Tran";"Riqfinpro",#N/A,FALSE,"Tran"}</definedName>
    <definedName name="tj" localSheetId="3" hidden="1">{"Riqfin97",#N/A,FALSE,"Tran";"Riqfinpro",#N/A,FALSE,"Tran"}</definedName>
    <definedName name="tj" localSheetId="7" hidden="1">{"Riqfin97",#N/A,FALSE,"Tran";"Riqfinpro",#N/A,FALSE,"Tran"}</definedName>
    <definedName name="tj" localSheetId="12" hidden="1">{"Riqfin97",#N/A,FALSE,"Tran";"Riqfinpro",#N/A,FALSE,"Tran"}</definedName>
    <definedName name="tj" hidden="1">{"Riqfin97",#N/A,FALSE,"Tran";"Riqfinpro",#N/A,FALSE,"Tran"}</definedName>
    <definedName name="tjutju" hidden="1">'[90]Fax a enviar'!#REF!</definedName>
    <definedName name="TM" localSheetId="4">#REF!</definedName>
    <definedName name="TM" localSheetId="5">#REF!</definedName>
    <definedName name="TM" localSheetId="10">#REF!</definedName>
    <definedName name="TM" localSheetId="8">#REF!</definedName>
    <definedName name="TM" localSheetId="0">#REF!</definedName>
    <definedName name="TM" localSheetId="1">#REF!</definedName>
    <definedName name="TM" localSheetId="3">#REF!</definedName>
    <definedName name="TM" localSheetId="7">#REF!</definedName>
    <definedName name="TM">#REF!</definedName>
    <definedName name="TM_D" localSheetId="4">#REF!</definedName>
    <definedName name="TM_D" localSheetId="5">#REF!</definedName>
    <definedName name="TM_D" localSheetId="10">#REF!</definedName>
    <definedName name="TM_D" localSheetId="8">#REF!</definedName>
    <definedName name="TM_D" localSheetId="0">#REF!</definedName>
    <definedName name="TM_D" localSheetId="1">#REF!</definedName>
    <definedName name="TM_D" localSheetId="3">#REF!</definedName>
    <definedName name="TM_D" localSheetId="7">#REF!</definedName>
    <definedName name="TM_D">#REF!</definedName>
    <definedName name="TM_DPCH" localSheetId="4">#REF!</definedName>
    <definedName name="TM_DPCH" localSheetId="5">#REF!</definedName>
    <definedName name="TM_DPCH" localSheetId="10">#REF!</definedName>
    <definedName name="TM_DPCH" localSheetId="8">#REF!</definedName>
    <definedName name="TM_DPCH" localSheetId="0">#REF!</definedName>
    <definedName name="TM_DPCH" localSheetId="1">#REF!</definedName>
    <definedName name="TM_DPCH" localSheetId="3">#REF!</definedName>
    <definedName name="TM_DPCH" localSheetId="7">#REF!</definedName>
    <definedName name="TM_DPCH">#REF!</definedName>
    <definedName name="TM_R" localSheetId="4">#REF!</definedName>
    <definedName name="TM_R" localSheetId="5">#REF!</definedName>
    <definedName name="TM_R" localSheetId="10">#REF!</definedName>
    <definedName name="TM_R" localSheetId="8">#REF!</definedName>
    <definedName name="TM_R" localSheetId="1">#REF!</definedName>
    <definedName name="TM_R">#REF!</definedName>
    <definedName name="TM_RPCH" localSheetId="4">#REF!</definedName>
    <definedName name="TM_RPCH" localSheetId="5">#REF!</definedName>
    <definedName name="TM_RPCH" localSheetId="10">#REF!</definedName>
    <definedName name="TM_RPCH" localSheetId="8">#REF!</definedName>
    <definedName name="TM_RPCH" localSheetId="1">#REF!</definedName>
    <definedName name="TM_RPCH">#REF!</definedName>
    <definedName name="TMG" localSheetId="4">#REF!</definedName>
    <definedName name="TMG" localSheetId="5">#REF!</definedName>
    <definedName name="TMG" localSheetId="10">#REF!</definedName>
    <definedName name="TMG" localSheetId="8">#REF!</definedName>
    <definedName name="TMG" localSheetId="1">#REF!</definedName>
    <definedName name="TMG">#REF!</definedName>
    <definedName name="TMG_D">[75]Q5!$E$23:$AH$23</definedName>
    <definedName name="TMG_DPCH" localSheetId="4">#REF!</definedName>
    <definedName name="TMG_DPCH" localSheetId="5">#REF!</definedName>
    <definedName name="TMG_DPCH" localSheetId="10">#REF!</definedName>
    <definedName name="TMG_DPCH" localSheetId="8">#REF!</definedName>
    <definedName name="TMG_DPCH" localSheetId="0">#REF!</definedName>
    <definedName name="TMG_DPCH" localSheetId="1">#REF!</definedName>
    <definedName name="TMG_DPCH" localSheetId="3">#REF!</definedName>
    <definedName name="TMG_DPCH" localSheetId="7">#REF!</definedName>
    <definedName name="TMG_DPCH">#REF!</definedName>
    <definedName name="TMG_R" localSheetId="4">#REF!</definedName>
    <definedName name="TMG_R" localSheetId="5">#REF!</definedName>
    <definedName name="TMG_R" localSheetId="10">#REF!</definedName>
    <definedName name="TMG_R" localSheetId="8">#REF!</definedName>
    <definedName name="TMG_R" localSheetId="0">#REF!</definedName>
    <definedName name="TMG_R" localSheetId="1">#REF!</definedName>
    <definedName name="TMG_R" localSheetId="3">#REF!</definedName>
    <definedName name="TMG_R" localSheetId="7">#REF!</definedName>
    <definedName name="TMG_R">#REF!</definedName>
    <definedName name="TMG_RPCH" localSheetId="4">#REF!</definedName>
    <definedName name="TMG_RPCH" localSheetId="5">#REF!</definedName>
    <definedName name="TMG_RPCH" localSheetId="10">#REF!</definedName>
    <definedName name="TMG_RPCH" localSheetId="8">#REF!</definedName>
    <definedName name="TMG_RPCH" localSheetId="0">#REF!</definedName>
    <definedName name="TMG_RPCH" localSheetId="1">#REF!</definedName>
    <definedName name="TMG_RPCH" localSheetId="3">#REF!</definedName>
    <definedName name="TMG_RPCH" localSheetId="7">#REF!</definedName>
    <definedName name="TMG_RPCH">#REF!</definedName>
    <definedName name="TMGO">#N/A</definedName>
    <definedName name="TMGO_D" localSheetId="4">#REF!</definedName>
    <definedName name="TMGO_D" localSheetId="5">#REF!</definedName>
    <definedName name="TMGO_D" localSheetId="10">#REF!</definedName>
    <definedName name="TMGO_D" localSheetId="8">#REF!</definedName>
    <definedName name="TMGO_D" localSheetId="0">#REF!</definedName>
    <definedName name="TMGO_D" localSheetId="1">#REF!</definedName>
    <definedName name="TMGO_D" localSheetId="3">#REF!</definedName>
    <definedName name="TMGO_D" localSheetId="7">#REF!</definedName>
    <definedName name="TMGO_D">#REF!</definedName>
    <definedName name="TMGO_DPCH" localSheetId="4">#REF!</definedName>
    <definedName name="TMGO_DPCH" localSheetId="5">#REF!</definedName>
    <definedName name="TMGO_DPCH" localSheetId="10">#REF!</definedName>
    <definedName name="TMGO_DPCH" localSheetId="8">#REF!</definedName>
    <definedName name="TMGO_DPCH" localSheetId="0">#REF!</definedName>
    <definedName name="TMGO_DPCH" localSheetId="1">#REF!</definedName>
    <definedName name="TMGO_DPCH" localSheetId="3">#REF!</definedName>
    <definedName name="TMGO_DPCH" localSheetId="7">#REF!</definedName>
    <definedName name="TMGO_DPCH">#REF!</definedName>
    <definedName name="TMGO_R" localSheetId="4">#REF!</definedName>
    <definedName name="TMGO_R" localSheetId="5">#REF!</definedName>
    <definedName name="TMGO_R" localSheetId="10">#REF!</definedName>
    <definedName name="TMGO_R" localSheetId="8">#REF!</definedName>
    <definedName name="TMGO_R" localSheetId="0">#REF!</definedName>
    <definedName name="TMGO_R" localSheetId="1">#REF!</definedName>
    <definedName name="TMGO_R" localSheetId="3">#REF!</definedName>
    <definedName name="TMGO_R" localSheetId="7">#REF!</definedName>
    <definedName name="TMGO_R">#REF!</definedName>
    <definedName name="TMGO_RPCH" localSheetId="4">#REF!</definedName>
    <definedName name="TMGO_RPCH" localSheetId="5">#REF!</definedName>
    <definedName name="TMGO_RPCH" localSheetId="10">#REF!</definedName>
    <definedName name="TMGO_RPCH" localSheetId="8">#REF!</definedName>
    <definedName name="TMGO_RPCH" localSheetId="1">#REF!</definedName>
    <definedName name="TMGO_RPCH">#REF!</definedName>
    <definedName name="TMGXO" localSheetId="4">#REF!</definedName>
    <definedName name="TMGXO" localSheetId="5">#REF!</definedName>
    <definedName name="TMGXO" localSheetId="10">#REF!</definedName>
    <definedName name="TMGXO" localSheetId="8">#REF!</definedName>
    <definedName name="TMGXO" localSheetId="1">#REF!</definedName>
    <definedName name="TMGXO">#REF!</definedName>
    <definedName name="TMGXO_D" localSheetId="4">#REF!</definedName>
    <definedName name="TMGXO_D" localSheetId="5">#REF!</definedName>
    <definedName name="TMGXO_D" localSheetId="10">#REF!</definedName>
    <definedName name="TMGXO_D" localSheetId="8">#REF!</definedName>
    <definedName name="TMGXO_D" localSheetId="1">#REF!</definedName>
    <definedName name="TMGXO_D">#REF!</definedName>
    <definedName name="TMGXO_DPCH" localSheetId="4">#REF!</definedName>
    <definedName name="TMGXO_DPCH" localSheetId="5">#REF!</definedName>
    <definedName name="TMGXO_DPCH" localSheetId="10">#REF!</definedName>
    <definedName name="TMGXO_DPCH" localSheetId="8">#REF!</definedName>
    <definedName name="TMGXO_DPCH" localSheetId="1">#REF!</definedName>
    <definedName name="TMGXO_DPCH">#REF!</definedName>
    <definedName name="TMGXO_R" localSheetId="4">#REF!</definedName>
    <definedName name="TMGXO_R" localSheetId="5">#REF!</definedName>
    <definedName name="TMGXO_R" localSheetId="10">#REF!</definedName>
    <definedName name="TMGXO_R" localSheetId="8">#REF!</definedName>
    <definedName name="TMGXO_R" localSheetId="1">#REF!</definedName>
    <definedName name="TMGXO_R">#REF!</definedName>
    <definedName name="TMGXO_RPCH" localSheetId="4">#REF!</definedName>
    <definedName name="TMGXO_RPCH" localSheetId="5">#REF!</definedName>
    <definedName name="TMGXO_RPCH" localSheetId="10">#REF!</definedName>
    <definedName name="TMGXO_RPCH" localSheetId="8">#REF!</definedName>
    <definedName name="TMGXO_RPCH" localSheetId="1">#REF!</definedName>
    <definedName name="TMGXO_RPCH">#REF!</definedName>
    <definedName name="TMS" localSheetId="4">#REF!</definedName>
    <definedName name="TMS" localSheetId="5">#REF!</definedName>
    <definedName name="TMS" localSheetId="10">#REF!</definedName>
    <definedName name="TMS" localSheetId="8">#REF!</definedName>
    <definedName name="TMS" localSheetId="1">#REF!</definedName>
    <definedName name="TMS">#REF!</definedName>
    <definedName name="TNAME" localSheetId="4">#REF!</definedName>
    <definedName name="TNAME" localSheetId="5">#REF!</definedName>
    <definedName name="TNAME" localSheetId="10">#REF!</definedName>
    <definedName name="TNAME" localSheetId="8">#REF!</definedName>
    <definedName name="TNAME" localSheetId="1">#REF!</definedName>
    <definedName name="TNAME">#REF!</definedName>
    <definedName name="tnt">#N/A</definedName>
    <definedName name="TNTmar">#N/A</definedName>
    <definedName name="tntoct">#N/A</definedName>
    <definedName name="TOC" localSheetId="4">#REF!</definedName>
    <definedName name="TOC" localSheetId="5">#REF!</definedName>
    <definedName name="TOC" localSheetId="10">#REF!</definedName>
    <definedName name="TOC" localSheetId="8">#REF!</definedName>
    <definedName name="TOC" localSheetId="0">#REF!</definedName>
    <definedName name="TOC" localSheetId="1">#REF!</definedName>
    <definedName name="TOC" localSheetId="3">#REF!</definedName>
    <definedName name="TOC" localSheetId="7">#REF!</definedName>
    <definedName name="TOC">#REF!</definedName>
    <definedName name="TODO">[153]BCC!$A$1:$N$821,[153]BCC!$A$822:$N$1624</definedName>
    <definedName name="TOT00" localSheetId="4">#REF!</definedName>
    <definedName name="TOT00" localSheetId="5">#REF!</definedName>
    <definedName name="TOT00" localSheetId="10">#REF!</definedName>
    <definedName name="TOT00" localSheetId="8">#REF!</definedName>
    <definedName name="TOT00" localSheetId="0">#REF!</definedName>
    <definedName name="TOT00" localSheetId="1">#REF!</definedName>
    <definedName name="TOT00" localSheetId="3">#REF!</definedName>
    <definedName name="TOT00" localSheetId="7">#REF!</definedName>
    <definedName name="TOT00">#REF!</definedName>
    <definedName name="TOTAL" localSheetId="4">#REF!</definedName>
    <definedName name="TOTAL" localSheetId="5">#REF!</definedName>
    <definedName name="TOTAL" localSheetId="10">#REF!</definedName>
    <definedName name="TOTAL" localSheetId="8">#REF!</definedName>
    <definedName name="TOTAL" localSheetId="0">#REF!</definedName>
    <definedName name="TOTAL" localSheetId="1">#REF!</definedName>
    <definedName name="TOTAL" localSheetId="3">#REF!</definedName>
    <definedName name="TOTAL" localSheetId="7">#REF!</definedName>
    <definedName name="TOTAL">#REF!</definedName>
    <definedName name="TOWEO" localSheetId="4">#REF!</definedName>
    <definedName name="TOWEO" localSheetId="5">#REF!</definedName>
    <definedName name="TOWEO" localSheetId="10">#REF!</definedName>
    <definedName name="TOWEO" localSheetId="8">#REF!</definedName>
    <definedName name="TOWEO" localSheetId="1">#REF!</definedName>
    <definedName name="TOWEO" localSheetId="3">#REF!</definedName>
    <definedName name="TOWEO" localSheetId="7">#REF!</definedName>
    <definedName name="TOWEO">#REF!</definedName>
    <definedName name="Trade" localSheetId="4">#REF!</definedName>
    <definedName name="Trade" localSheetId="5">#REF!</definedName>
    <definedName name="Trade" localSheetId="10">#REF!</definedName>
    <definedName name="Trade" localSheetId="8">#REF!</definedName>
    <definedName name="Trade" localSheetId="1">#REF!</definedName>
    <definedName name="Trade">#REF!</definedName>
    <definedName name="TRADE3">[19]Trade!#REF!</definedName>
    <definedName name="trans" localSheetId="4">#REF!</definedName>
    <definedName name="trans" localSheetId="5">#REF!</definedName>
    <definedName name="trans" localSheetId="10">#REF!</definedName>
    <definedName name="trans" localSheetId="8">#REF!</definedName>
    <definedName name="trans" localSheetId="0">#REF!</definedName>
    <definedName name="trans" localSheetId="1">#REF!</definedName>
    <definedName name="trans" localSheetId="3">#REF!</definedName>
    <definedName name="trans" localSheetId="7">#REF!</definedName>
    <definedName name="trans">#REF!</definedName>
    <definedName name="TransChoice" localSheetId="13">OFFSET(TransList,0,0,COUNTA(TransList),1)</definedName>
    <definedName name="TransChoice" localSheetId="14">OFFSET(TransList,0,0,COUNTA(TransList),1)</definedName>
    <definedName name="TransChoice" localSheetId="15">OFFSET(TransList,0,0,COUNTA(TransList),1)</definedName>
    <definedName name="TransChoice" localSheetId="16">OFFSET(TransList,0,0,COUNTA(TransList),1)</definedName>
    <definedName name="TransChoice" localSheetId="2">OFFSET(TransList,0,0,COUNTA(TransList),1)</definedName>
    <definedName name="TransChoice" localSheetId="4">OFFSET(TransList,0,0,COUNTA(TransList),1)</definedName>
    <definedName name="TransChoice" localSheetId="5">OFFSET(TransList,0,0,COUNTA(TransList),1)</definedName>
    <definedName name="TransChoice" localSheetId="9">OFFSET(TransList,0,0,COUNTA(TransList),1)</definedName>
    <definedName name="TransChoice" localSheetId="10">OFFSET(TransList,0,0,COUNTA(TransList),1)</definedName>
    <definedName name="TransChoice" localSheetId="8">OFFSET(TransList,0,0,COUNTA(TransList),1)</definedName>
    <definedName name="TransChoice" localSheetId="0">OFFSET(TransList,0,0,COUNTA(TransList),1)</definedName>
    <definedName name="TransChoice" localSheetId="1">OFFSET(TransList,0,0,COUNTA(TransList),1)</definedName>
    <definedName name="TransChoice" localSheetId="3">OFFSET(TransList,0,0,COUNTA(TransList),1)</definedName>
    <definedName name="TransChoice" localSheetId="7">OFFSET(TransList,0,0,COUNTA(TransList),1)</definedName>
    <definedName name="TransChoice" localSheetId="12">OFFSET(TransList,0,0,COUNTA(TransList),1)</definedName>
    <definedName name="TransChoice">OFFSET(TransList,0,0,COUNTA(TransList),1)</definedName>
    <definedName name="Transfer_check" localSheetId="4">#REF!</definedName>
    <definedName name="Transfer_check" localSheetId="5">#REF!</definedName>
    <definedName name="Transfer_check" localSheetId="10">#REF!</definedName>
    <definedName name="Transfer_check" localSheetId="8">#REF!</definedName>
    <definedName name="Transfer_check" localSheetId="0">#REF!</definedName>
    <definedName name="Transfer_check" localSheetId="1">#REF!</definedName>
    <definedName name="Transfer_check" localSheetId="3">#REF!</definedName>
    <definedName name="Transfer_check" localSheetId="7">#REF!</definedName>
    <definedName name="Transfer_check">#REF!</definedName>
    <definedName name="TRANSFERENCIA" localSheetId="5">[76]!TRANSFERENCIA</definedName>
    <definedName name="TRANSFERENCIA" localSheetId="9">[76]!TRANSFERENCIA</definedName>
    <definedName name="TRANSFERENCIA" localSheetId="0">#REF!</definedName>
    <definedName name="TRANSFERENCIA" localSheetId="1">#REF!</definedName>
    <definedName name="TRANSFERENCIA" localSheetId="12">[76]!TRANSFERENCIA</definedName>
    <definedName name="TRANSFERENCIA">[76]!TRANSFERENCIA</definedName>
    <definedName name="TRANSFERENCIA_DE_SERVICIOS__LEY_N__24049_Y_COMPLEMENTARIAS">[4]C!$B$14:$N$14</definedName>
    <definedName name="TRANSNAVE" localSheetId="4">#REF!</definedName>
    <definedName name="TRANSNAVE" localSheetId="5">#REF!</definedName>
    <definedName name="TRANSNAVE" localSheetId="10">#REF!</definedName>
    <definedName name="TRANSNAVE" localSheetId="8">#REF!</definedName>
    <definedName name="TRANSNAVE" localSheetId="0">#REF!</definedName>
    <definedName name="TRANSNAVE" localSheetId="1">#REF!</definedName>
    <definedName name="TRANSNAVE" localSheetId="3">#REF!</definedName>
    <definedName name="TRANSNAVE" localSheetId="7">#REF!</definedName>
    <definedName name="TRANSNAVE">#REF!</definedName>
    <definedName name="transp">#N/A</definedName>
    <definedName name="transporte">#N/A</definedName>
    <definedName name="TRAS">#N/A</definedName>
    <definedName name="trert" localSheetId="8" hidden="1">'[96]Fax a enviar'!#REF!</definedName>
    <definedName name="trert" localSheetId="0" hidden="1">#REF!</definedName>
    <definedName name="trert" localSheetId="1" hidden="1">#REF!</definedName>
    <definedName name="trert" localSheetId="3" hidden="1">'[96]Fax a enviar'!#REF!</definedName>
    <definedName name="trert" localSheetId="7" hidden="1">'[96]Fax a enviar'!#REF!</definedName>
    <definedName name="trert" hidden="1">'[96]Fax a enviar'!#REF!</definedName>
    <definedName name="TRIGO" localSheetId="4">#REF!</definedName>
    <definedName name="TRIGO" localSheetId="5">#REF!</definedName>
    <definedName name="TRIGO" localSheetId="10">#REF!</definedName>
    <definedName name="TRIGO" localSheetId="8">#REF!</definedName>
    <definedName name="TRIGO" localSheetId="0">#REF!</definedName>
    <definedName name="TRIGO" localSheetId="1">#REF!</definedName>
    <definedName name="TRIGO" localSheetId="3">#REF!</definedName>
    <definedName name="TRIGO" localSheetId="7">#REF!</definedName>
    <definedName name="TRIGO">#REF!</definedName>
    <definedName name="Trim">[123]Codigos!$A$5:$E$11</definedName>
    <definedName name="trim9702" localSheetId="8">[154]bop1!#REF!</definedName>
    <definedName name="trim9702" localSheetId="0">[154]bop1!#REF!</definedName>
    <definedName name="trim9702" localSheetId="1">[154]bop1!#REF!</definedName>
    <definedName name="trim9702" localSheetId="3">[154]bop1!#REF!</definedName>
    <definedName name="trim9702" localSheetId="7">[154]bop1!#REF!</definedName>
    <definedName name="trim9702">[154]bop1!#REF!</definedName>
    <definedName name="trim9798990001" localSheetId="8">'[155]bop1datos rev'!#REF!</definedName>
    <definedName name="trim9798990001" localSheetId="0">'[155]bop1datos rev'!#REF!</definedName>
    <definedName name="trim9798990001" localSheetId="1">'[155]bop1datos rev'!#REF!</definedName>
    <definedName name="trim9798990001" localSheetId="3">'[155]bop1datos rev'!#REF!</definedName>
    <definedName name="trim9798990001" localSheetId="7">'[155]bop1datos rev'!#REF!</definedName>
    <definedName name="trim9798990001">'[155]bop1datos rev'!#REF!</definedName>
    <definedName name="trimestres9902" localSheetId="8">[154]bop1!#REF!</definedName>
    <definedName name="trimestres9902" localSheetId="0">[154]bop1!#REF!</definedName>
    <definedName name="trimestres9902" localSheetId="1">[154]bop1!#REF!</definedName>
    <definedName name="trimestres9902" localSheetId="3">[154]bop1!#REF!</definedName>
    <definedName name="trimestres9902" localSheetId="7">[154]bop1!#REF!</definedName>
    <definedName name="trimestres9902">[154]bop1!#REF!</definedName>
    <definedName name="trrtr" localSheetId="4" hidden="1">#REF!</definedName>
    <definedName name="trrtr" localSheetId="5" hidden="1">#REF!</definedName>
    <definedName name="trrtr" localSheetId="10" hidden="1">#REF!</definedName>
    <definedName name="trrtr" localSheetId="8" hidden="1">#REF!</definedName>
    <definedName name="trrtr" localSheetId="0" hidden="1">#REF!</definedName>
    <definedName name="trrtr" localSheetId="1" hidden="1">#REF!</definedName>
    <definedName name="trrtr" localSheetId="3" hidden="1">#REF!</definedName>
    <definedName name="trrtr" localSheetId="7" hidden="1">#REF!</definedName>
    <definedName name="trrtr" hidden="1">#REF!</definedName>
    <definedName name="trtert" localSheetId="8" hidden="1">'[96]Fax a enviar'!#REF!</definedName>
    <definedName name="trtert" localSheetId="0" hidden="1">#REF!</definedName>
    <definedName name="trtert" localSheetId="1" hidden="1">#REF!</definedName>
    <definedName name="trtert" localSheetId="3" hidden="1">'[96]Fax a enviar'!#REF!</definedName>
    <definedName name="trtert" localSheetId="7" hidden="1">'[96]Fax a enviar'!#REF!</definedName>
    <definedName name="trtert" hidden="1">'[96]Fax a enviar'!#REF!</definedName>
    <definedName name="trtr" localSheetId="8" hidden="1">'[96]Fax a enviar'!#REF!</definedName>
    <definedName name="trtr" localSheetId="0" hidden="1">#REF!</definedName>
    <definedName name="trtr" localSheetId="1" hidden="1">#REF!</definedName>
    <definedName name="trtr" localSheetId="3" hidden="1">'[96]Fax a enviar'!#REF!</definedName>
    <definedName name="trtr" localSheetId="7" hidden="1">'[96]Fax a enviar'!#REF!</definedName>
    <definedName name="trtr" hidden="1">'[96]Fax a enviar'!#REF!</definedName>
    <definedName name="tt" localSheetId="4">#REF!</definedName>
    <definedName name="tt" localSheetId="5">#REF!</definedName>
    <definedName name="tt" localSheetId="10">#REF!</definedName>
    <definedName name="tt" localSheetId="8">#REF!</definedName>
    <definedName name="tt" localSheetId="0">#REF!</definedName>
    <definedName name="tt" localSheetId="1">#REF!</definedName>
    <definedName name="tt" localSheetId="3">#REF!</definedName>
    <definedName name="tt" localSheetId="7">#REF!</definedName>
    <definedName name="tt">#REF!</definedName>
    <definedName name="tta" localSheetId="4">#REF!</definedName>
    <definedName name="tta" localSheetId="5">#REF!</definedName>
    <definedName name="tta" localSheetId="10">#REF!</definedName>
    <definedName name="tta" localSheetId="8">#REF!</definedName>
    <definedName name="tta" localSheetId="0">#REF!</definedName>
    <definedName name="tta" localSheetId="1">#REF!</definedName>
    <definedName name="tta" localSheetId="3">#REF!</definedName>
    <definedName name="tta" localSheetId="7">#REF!</definedName>
    <definedName name="tta">#REF!</definedName>
    <definedName name="ttaa" localSheetId="4">#REF!</definedName>
    <definedName name="ttaa" localSheetId="5">#REF!</definedName>
    <definedName name="ttaa" localSheetId="10">#REF!</definedName>
    <definedName name="ttaa" localSheetId="8">#REF!</definedName>
    <definedName name="ttaa" localSheetId="0">#REF!</definedName>
    <definedName name="ttaa" localSheetId="1">#REF!</definedName>
    <definedName name="ttaa" localSheetId="3">#REF!</definedName>
    <definedName name="ttaa" localSheetId="7">#REF!</definedName>
    <definedName name="ttaa">#REF!</definedName>
    <definedName name="ttetet" localSheetId="8" hidden="1">'[96]Fax a enviar'!#REF!</definedName>
    <definedName name="ttetet" localSheetId="3" hidden="1">'[96]Fax a enviar'!#REF!</definedName>
    <definedName name="ttetet" localSheetId="7" hidden="1">'[96]Fax a enviar'!#REF!</definedName>
    <definedName name="ttetet" hidden="1">'[96]Fax a enviar'!#REF!</definedName>
    <definedName name="ttt" localSheetId="8" hidden="1">'[90]Fax a enviar'!#REF!</definedName>
    <definedName name="ttt" localSheetId="3" hidden="1">'[90]Fax a enviar'!#REF!</definedName>
    <definedName name="ttt" localSheetId="7" hidden="1">'[90]Fax a enviar'!#REF!</definedName>
    <definedName name="ttt" hidden="1">'[90]Fax a enviar'!#REF!</definedName>
    <definedName name="tttt" localSheetId="13" hidden="1">{"Tab1",#N/A,FALSE,"P";"Tab2",#N/A,FALSE,"P"}</definedName>
    <definedName name="tttt" localSheetId="14" hidden="1">{"Tab1",#N/A,FALSE,"P";"Tab2",#N/A,FALSE,"P"}</definedName>
    <definedName name="tttt" localSheetId="15" hidden="1">{"Tab1",#N/A,FALSE,"P";"Tab2",#N/A,FALSE,"P"}</definedName>
    <definedName name="tttt" localSheetId="16" hidden="1">{"Tab1",#N/A,FALSE,"P";"Tab2",#N/A,FALSE,"P"}</definedName>
    <definedName name="tttt" localSheetId="2" hidden="1">{"Tab1",#N/A,FALSE,"P";"Tab2",#N/A,FALSE,"P"}</definedName>
    <definedName name="tttt" localSheetId="4" hidden="1">{"Tab1",#N/A,FALSE,"P";"Tab2",#N/A,FALSE,"P"}</definedName>
    <definedName name="tttt" localSheetId="5" hidden="1">{"Tab1",#N/A,FALSE,"P";"Tab2",#N/A,FALSE,"P"}</definedName>
    <definedName name="tttt" localSheetId="9" hidden="1">{"Tab1",#N/A,FALSE,"P";"Tab2",#N/A,FALSE,"P"}</definedName>
    <definedName name="tttt" localSheetId="10" hidden="1">{"Tab1",#N/A,FALSE,"P";"Tab2",#N/A,FALSE,"P"}</definedName>
    <definedName name="tttt" localSheetId="8" hidden="1">{"Tab1",#N/A,FALSE,"P";"Tab2",#N/A,FALSE,"P"}</definedName>
    <definedName name="tttt" localSheetId="0" hidden="1">{"Tab1",#N/A,FALSE,"P";"Tab2",#N/A,FALSE,"P"}</definedName>
    <definedName name="tttt" localSheetId="1" hidden="1">{"Tab1",#N/A,FALSE,"P";"Tab2",#N/A,FALSE,"P"}</definedName>
    <definedName name="tttt" localSheetId="3" hidden="1">{"Tab1",#N/A,FALSE,"P";"Tab2",#N/A,FALSE,"P"}</definedName>
    <definedName name="tttt" localSheetId="7" hidden="1">{"Tab1",#N/A,FALSE,"P";"Tab2",#N/A,FALSE,"P"}</definedName>
    <definedName name="tttt" localSheetId="12" hidden="1">{"Tab1",#N/A,FALSE,"P";"Tab2",#N/A,FALSE,"P"}</definedName>
    <definedName name="tttt" hidden="1">{"Tab1",#N/A,FALSE,"P";"Tab2",#N/A,FALSE,"P"}</definedName>
    <definedName name="ttttt" hidden="1">[122]M!#REF!</definedName>
    <definedName name="twetwee" localSheetId="4" hidden="1">#REF!</definedName>
    <definedName name="twetwee" localSheetId="5" hidden="1">#REF!</definedName>
    <definedName name="twetwee" localSheetId="10" hidden="1">#REF!</definedName>
    <definedName name="twetwee" localSheetId="8" hidden="1">#REF!</definedName>
    <definedName name="twetwee" localSheetId="0" hidden="1">#REF!</definedName>
    <definedName name="twetwee" localSheetId="1" hidden="1">#REF!</definedName>
    <definedName name="twetwee" localSheetId="3" hidden="1">#REF!</definedName>
    <definedName name="twetwee" localSheetId="7" hidden="1">#REF!</definedName>
    <definedName name="twetwee" hidden="1">#REF!</definedName>
    <definedName name="TX" localSheetId="4">#REF!</definedName>
    <definedName name="TX" localSheetId="5">#REF!</definedName>
    <definedName name="TX" localSheetId="10">#REF!</definedName>
    <definedName name="TX" localSheetId="8">#REF!</definedName>
    <definedName name="TX" localSheetId="0">#REF!</definedName>
    <definedName name="TX" localSheetId="1">#REF!</definedName>
    <definedName name="TX" localSheetId="3">#REF!</definedName>
    <definedName name="TX" localSheetId="7">#REF!</definedName>
    <definedName name="TX">#REF!</definedName>
    <definedName name="TX_D" localSheetId="4">#REF!</definedName>
    <definedName name="TX_D" localSheetId="5">#REF!</definedName>
    <definedName name="TX_D" localSheetId="10">#REF!</definedName>
    <definedName name="TX_D" localSheetId="8">#REF!</definedName>
    <definedName name="TX_D" localSheetId="1">#REF!</definedName>
    <definedName name="TX_D" localSheetId="3">#REF!</definedName>
    <definedName name="TX_D" localSheetId="7">#REF!</definedName>
    <definedName name="TX_D">#REF!</definedName>
    <definedName name="TX_DPCH" localSheetId="4">#REF!</definedName>
    <definedName name="TX_DPCH" localSheetId="5">#REF!</definedName>
    <definedName name="TX_DPCH" localSheetId="10">#REF!</definedName>
    <definedName name="TX_DPCH" localSheetId="8">#REF!</definedName>
    <definedName name="TX_DPCH" localSheetId="1">#REF!</definedName>
    <definedName name="TX_DPCH">#REF!</definedName>
    <definedName name="TX_R" localSheetId="4">#REF!</definedName>
    <definedName name="TX_R" localSheetId="5">#REF!</definedName>
    <definedName name="TX_R" localSheetId="10">#REF!</definedName>
    <definedName name="TX_R" localSheetId="8">#REF!</definedName>
    <definedName name="TX_R" localSheetId="1">#REF!</definedName>
    <definedName name="TX_R">#REF!</definedName>
    <definedName name="TX_RPCH" localSheetId="4">#REF!</definedName>
    <definedName name="TX_RPCH" localSheetId="5">#REF!</definedName>
    <definedName name="TX_RPCH" localSheetId="10">#REF!</definedName>
    <definedName name="TX_RPCH" localSheetId="8">#REF!</definedName>
    <definedName name="TX_RPCH" localSheetId="1">#REF!</definedName>
    <definedName name="TX_RPCH">#REF!</definedName>
    <definedName name="TXG" localSheetId="4">#REF!</definedName>
    <definedName name="TXG" localSheetId="5">#REF!</definedName>
    <definedName name="TXG" localSheetId="10">#REF!</definedName>
    <definedName name="TXG" localSheetId="8">#REF!</definedName>
    <definedName name="TXG" localSheetId="1">#REF!</definedName>
    <definedName name="TXG">#REF!</definedName>
    <definedName name="TXG_D">#N/A</definedName>
    <definedName name="TXG_DPCH" localSheetId="4">#REF!</definedName>
    <definedName name="TXG_DPCH" localSheetId="5">#REF!</definedName>
    <definedName name="TXG_DPCH" localSheetId="10">#REF!</definedName>
    <definedName name="TXG_DPCH" localSheetId="8">#REF!</definedName>
    <definedName name="TXG_DPCH" localSheetId="0">#REF!</definedName>
    <definedName name="TXG_DPCH" localSheetId="1">#REF!</definedName>
    <definedName name="TXG_DPCH" localSheetId="3">#REF!</definedName>
    <definedName name="TXG_DPCH" localSheetId="7">#REF!</definedName>
    <definedName name="TXG_DPCH">#REF!</definedName>
    <definedName name="TXG_R" localSheetId="4">#REF!</definedName>
    <definedName name="TXG_R" localSheetId="5">#REF!</definedName>
    <definedName name="TXG_R" localSheetId="10">#REF!</definedName>
    <definedName name="TXG_R" localSheetId="8">#REF!</definedName>
    <definedName name="TXG_R" localSheetId="0">#REF!</definedName>
    <definedName name="TXG_R" localSheetId="1">#REF!</definedName>
    <definedName name="TXG_R" localSheetId="3">#REF!</definedName>
    <definedName name="TXG_R" localSheetId="7">#REF!</definedName>
    <definedName name="TXG_R">#REF!</definedName>
    <definedName name="TXG_RPCH" localSheetId="4">#REF!</definedName>
    <definedName name="TXG_RPCH" localSheetId="5">#REF!</definedName>
    <definedName name="TXG_RPCH" localSheetId="10">#REF!</definedName>
    <definedName name="TXG_RPCH" localSheetId="8">#REF!</definedName>
    <definedName name="TXG_RPCH" localSheetId="0">#REF!</definedName>
    <definedName name="TXG_RPCH" localSheetId="1">#REF!</definedName>
    <definedName name="TXG_RPCH" localSheetId="3">#REF!</definedName>
    <definedName name="TXG_RPCH" localSheetId="7">#REF!</definedName>
    <definedName name="TXG_RPCH">#REF!</definedName>
    <definedName name="TXGO">#N/A</definedName>
    <definedName name="TXGO_D" localSheetId="4">#REF!</definedName>
    <definedName name="TXGO_D" localSheetId="5">#REF!</definedName>
    <definedName name="TXGO_D" localSheetId="10">#REF!</definedName>
    <definedName name="TXGO_D" localSheetId="8">#REF!</definedName>
    <definedName name="TXGO_D" localSheetId="0">#REF!</definedName>
    <definedName name="TXGO_D" localSheetId="1">#REF!</definedName>
    <definedName name="TXGO_D" localSheetId="3">#REF!</definedName>
    <definedName name="TXGO_D" localSheetId="7">#REF!</definedName>
    <definedName name="TXGO_D">#REF!</definedName>
    <definedName name="TXGO_DPCH" localSheetId="4">#REF!</definedName>
    <definedName name="TXGO_DPCH" localSheetId="5">#REF!</definedName>
    <definedName name="TXGO_DPCH" localSheetId="10">#REF!</definedName>
    <definedName name="TXGO_DPCH" localSheetId="8">#REF!</definedName>
    <definedName name="TXGO_DPCH" localSheetId="0">#REF!</definedName>
    <definedName name="TXGO_DPCH" localSheetId="1">#REF!</definedName>
    <definedName name="TXGO_DPCH" localSheetId="3">#REF!</definedName>
    <definedName name="TXGO_DPCH" localSheetId="7">#REF!</definedName>
    <definedName name="TXGO_DPCH">#REF!</definedName>
    <definedName name="TXGO_R" localSheetId="4">#REF!</definedName>
    <definedName name="TXGO_R" localSheetId="5">#REF!</definedName>
    <definedName name="TXGO_R" localSheetId="10">#REF!</definedName>
    <definedName name="TXGO_R" localSheetId="8">#REF!</definedName>
    <definedName name="TXGO_R" localSheetId="0">#REF!</definedName>
    <definedName name="TXGO_R" localSheetId="1">#REF!</definedName>
    <definedName name="TXGO_R" localSheetId="3">#REF!</definedName>
    <definedName name="TXGO_R" localSheetId="7">#REF!</definedName>
    <definedName name="TXGO_R">#REF!</definedName>
    <definedName name="TXGO_RPCH" localSheetId="4">#REF!</definedName>
    <definedName name="TXGO_RPCH" localSheetId="5">#REF!</definedName>
    <definedName name="TXGO_RPCH" localSheetId="10">#REF!</definedName>
    <definedName name="TXGO_RPCH" localSheetId="8">#REF!</definedName>
    <definedName name="TXGO_RPCH" localSheetId="1">#REF!</definedName>
    <definedName name="TXGO_RPCH">#REF!</definedName>
    <definedName name="TXGXO" localSheetId="4">#REF!</definedName>
    <definedName name="TXGXO" localSheetId="5">#REF!</definedName>
    <definedName name="TXGXO" localSheetId="10">#REF!</definedName>
    <definedName name="TXGXO" localSheetId="8">#REF!</definedName>
    <definedName name="TXGXO" localSheetId="1">#REF!</definedName>
    <definedName name="TXGXO">#REF!</definedName>
    <definedName name="TXGXO_D" localSheetId="4">#REF!</definedName>
    <definedName name="TXGXO_D" localSheetId="5">#REF!</definedName>
    <definedName name="TXGXO_D" localSheetId="10">#REF!</definedName>
    <definedName name="TXGXO_D" localSheetId="8">#REF!</definedName>
    <definedName name="TXGXO_D" localSheetId="1">#REF!</definedName>
    <definedName name="TXGXO_D">#REF!</definedName>
    <definedName name="TXGXO_DPCH" localSheetId="4">#REF!</definedName>
    <definedName name="TXGXO_DPCH" localSheetId="5">#REF!</definedName>
    <definedName name="TXGXO_DPCH" localSheetId="10">#REF!</definedName>
    <definedName name="TXGXO_DPCH" localSheetId="8">#REF!</definedName>
    <definedName name="TXGXO_DPCH" localSheetId="1">#REF!</definedName>
    <definedName name="TXGXO_DPCH">#REF!</definedName>
    <definedName name="TXGXO_R" localSheetId="4">#REF!</definedName>
    <definedName name="TXGXO_R" localSheetId="5">#REF!</definedName>
    <definedName name="TXGXO_R" localSheetId="10">#REF!</definedName>
    <definedName name="TXGXO_R" localSheetId="8">#REF!</definedName>
    <definedName name="TXGXO_R" localSheetId="1">#REF!</definedName>
    <definedName name="TXGXO_R">#REF!</definedName>
    <definedName name="TXGXO_RPCH" localSheetId="4">#REF!</definedName>
    <definedName name="TXGXO_RPCH" localSheetId="5">#REF!</definedName>
    <definedName name="TXGXO_RPCH" localSheetId="10">#REF!</definedName>
    <definedName name="TXGXO_RPCH" localSheetId="8">#REF!</definedName>
    <definedName name="TXGXO_RPCH" localSheetId="1">#REF!</definedName>
    <definedName name="TXGXO_RPCH">#REF!</definedName>
    <definedName name="TXS" localSheetId="4">#REF!</definedName>
    <definedName name="TXS" localSheetId="5">#REF!</definedName>
    <definedName name="TXS" localSheetId="10">#REF!</definedName>
    <definedName name="TXS" localSheetId="8">#REF!</definedName>
    <definedName name="TXS" localSheetId="1">#REF!</definedName>
    <definedName name="TXS">#REF!</definedName>
    <definedName name="ty" localSheetId="13" hidden="1">{"Riqfin97",#N/A,FALSE,"Tran";"Riqfinpro",#N/A,FALSE,"Tran"}</definedName>
    <definedName name="ty" localSheetId="14" hidden="1">{"Riqfin97",#N/A,FALSE,"Tran";"Riqfinpro",#N/A,FALSE,"Tran"}</definedName>
    <definedName name="ty" localSheetId="15" hidden="1">{"Riqfin97",#N/A,FALSE,"Tran";"Riqfinpro",#N/A,FALSE,"Tran"}</definedName>
    <definedName name="ty" localSheetId="16" hidden="1">{"Riqfin97",#N/A,FALSE,"Tran";"Riqfinpro",#N/A,FALSE,"Tran"}</definedName>
    <definedName name="ty" localSheetId="2" hidden="1">{"Riqfin97",#N/A,FALSE,"Tran";"Riqfinpro",#N/A,FALSE,"Tran"}</definedName>
    <definedName name="ty" localSheetId="4" hidden="1">{"Riqfin97",#N/A,FALSE,"Tran";"Riqfinpro",#N/A,FALSE,"Tran"}</definedName>
    <definedName name="ty" localSheetId="5" hidden="1">{"Riqfin97",#N/A,FALSE,"Tran";"Riqfinpro",#N/A,FALSE,"Tran"}</definedName>
    <definedName name="ty" localSheetId="9" hidden="1">{"Riqfin97",#N/A,FALSE,"Tran";"Riqfinpro",#N/A,FALSE,"Tran"}</definedName>
    <definedName name="ty" localSheetId="10" hidden="1">{"Riqfin97",#N/A,FALSE,"Tran";"Riqfinpro",#N/A,FALSE,"Tran"}</definedName>
    <definedName name="ty" localSheetId="8" hidden="1">{"Riqfin97",#N/A,FALSE,"Tran";"Riqfinpro",#N/A,FALSE,"Tran"}</definedName>
    <definedName name="ty" localSheetId="0" hidden="1">{"Riqfin97",#N/A,FALSE,"Tran";"Riqfinpro",#N/A,FALSE,"Tran"}</definedName>
    <definedName name="ty" localSheetId="1" hidden="1">{"Riqfin97",#N/A,FALSE,"Tran";"Riqfinpro",#N/A,FALSE,"Tran"}</definedName>
    <definedName name="ty" localSheetId="3" hidden="1">{"Riqfin97",#N/A,FALSE,"Tran";"Riqfinpro",#N/A,FALSE,"Tran"}</definedName>
    <definedName name="ty" localSheetId="7" hidden="1">{"Riqfin97",#N/A,FALSE,"Tran";"Riqfinpro",#N/A,FALSE,"Tran"}</definedName>
    <definedName name="ty" localSheetId="12" hidden="1">{"Riqfin97",#N/A,FALSE,"Tran";"Riqfinpro",#N/A,FALSE,"Tran"}</definedName>
    <definedName name="ty" hidden="1">{"Riqfin97",#N/A,FALSE,"Tran";"Riqfinpro",#N/A,FALSE,"Tran"}</definedName>
    <definedName name="UAED" localSheetId="4">#REF!</definedName>
    <definedName name="UAED" localSheetId="5">#REF!</definedName>
    <definedName name="UAED" localSheetId="10">#REF!</definedName>
    <definedName name="UAED" localSheetId="8">#REF!</definedName>
    <definedName name="UAED" localSheetId="0">#REF!</definedName>
    <definedName name="UAED" localSheetId="1">#REF!</definedName>
    <definedName name="UAED" localSheetId="3">#REF!</definedName>
    <definedName name="UAED" localSheetId="7">#REF!</definedName>
    <definedName name="UAED">#REF!</definedName>
    <definedName name="UAED1" localSheetId="4">#REF!</definedName>
    <definedName name="UAED1" localSheetId="5">#REF!</definedName>
    <definedName name="UAED1" localSheetId="10">#REF!</definedName>
    <definedName name="UAED1" localSheetId="8">#REF!</definedName>
    <definedName name="UAED1" localSheetId="0">#REF!</definedName>
    <definedName name="UAED1" localSheetId="1">#REF!</definedName>
    <definedName name="UAED1" localSheetId="3">#REF!</definedName>
    <definedName name="UAED1" localSheetId="7">#REF!</definedName>
    <definedName name="UAED1">#REF!</definedName>
    <definedName name="UC" localSheetId="4">#REF!</definedName>
    <definedName name="UC" localSheetId="5">#REF!</definedName>
    <definedName name="UC" localSheetId="10">#REF!</definedName>
    <definedName name="UC" localSheetId="8">#REF!</definedName>
    <definedName name="UC" localSheetId="0">#REF!</definedName>
    <definedName name="UC" localSheetId="1">#REF!</definedName>
    <definedName name="UC" localSheetId="3">#REF!</definedName>
    <definedName name="UC" localSheetId="7">#REF!</definedName>
    <definedName name="UC">#REF!</definedName>
    <definedName name="UC1A" localSheetId="4">#REF!</definedName>
    <definedName name="UC1A" localSheetId="5">#REF!</definedName>
    <definedName name="UC1A" localSheetId="10">#REF!</definedName>
    <definedName name="UC1A" localSheetId="8">#REF!</definedName>
    <definedName name="UC1A" localSheetId="0">#REF!</definedName>
    <definedName name="UC1A" localSheetId="1">#REF!</definedName>
    <definedName name="UC1A">#REF!</definedName>
    <definedName name="UCC" localSheetId="4">#REF!</definedName>
    <definedName name="UCC" localSheetId="5">#REF!</definedName>
    <definedName name="UCC" localSheetId="10">#REF!</definedName>
    <definedName name="UCC" localSheetId="8">#REF!</definedName>
    <definedName name="UCC" localSheetId="1">#REF!</definedName>
    <definedName name="UCC">#REF!</definedName>
    <definedName name="UDCTA" localSheetId="4">#REF!</definedName>
    <definedName name="UDCTA" localSheetId="5">#REF!</definedName>
    <definedName name="UDCTA" localSheetId="10">#REF!</definedName>
    <definedName name="UDCTA" localSheetId="8">#REF!</definedName>
    <definedName name="UDCTA" localSheetId="1">#REF!</definedName>
    <definedName name="UDCTA">#REF!</definedName>
    <definedName name="UHLKJH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K_wt">'[66]OECD wgt'!$B$9</definedName>
    <definedName name="unemp_96Q3" localSheetId="4">#REF!</definedName>
    <definedName name="unemp_96Q3" localSheetId="5">#REF!</definedName>
    <definedName name="unemp_96Q3" localSheetId="10">#REF!</definedName>
    <definedName name="unemp_96Q3" localSheetId="8">#REF!</definedName>
    <definedName name="unemp_96Q3" localSheetId="0">#REF!</definedName>
    <definedName name="unemp_96Q3" localSheetId="1">#REF!</definedName>
    <definedName name="unemp_96Q3" localSheetId="3">#REF!</definedName>
    <definedName name="unemp_96Q3" localSheetId="7">#REF!</definedName>
    <definedName name="unemp_96Q3">#REF!</definedName>
    <definedName name="unemp_96Q4" localSheetId="4">#REF!</definedName>
    <definedName name="unemp_96Q4" localSheetId="5">#REF!</definedName>
    <definedName name="unemp_96Q4" localSheetId="10">#REF!</definedName>
    <definedName name="unemp_96Q4" localSheetId="8">#REF!</definedName>
    <definedName name="unemp_96Q4" localSheetId="0">#REF!</definedName>
    <definedName name="unemp_96Q4" localSheetId="1">#REF!</definedName>
    <definedName name="unemp_96Q4" localSheetId="3">#REF!</definedName>
    <definedName name="unemp_96Q4" localSheetId="7">#REF!</definedName>
    <definedName name="unemp_96Q4">#REF!</definedName>
    <definedName name="unemp_97Q1" localSheetId="4">#REF!</definedName>
    <definedName name="unemp_97Q1" localSheetId="5">#REF!</definedName>
    <definedName name="unemp_97Q1" localSheetId="10">#REF!</definedName>
    <definedName name="unemp_97Q1" localSheetId="8">#REF!</definedName>
    <definedName name="unemp_97Q1" localSheetId="0">#REF!</definedName>
    <definedName name="unemp_97Q1" localSheetId="1">#REF!</definedName>
    <definedName name="unemp_97Q1" localSheetId="3">#REF!</definedName>
    <definedName name="unemp_97Q1" localSheetId="7">#REF!</definedName>
    <definedName name="unemp_97Q1">#REF!</definedName>
    <definedName name="unemp_97Q2" localSheetId="4">#REF!</definedName>
    <definedName name="unemp_97Q2" localSheetId="5">#REF!</definedName>
    <definedName name="unemp_97Q2" localSheetId="10">#REF!</definedName>
    <definedName name="unemp_97Q2" localSheetId="8">#REF!</definedName>
    <definedName name="unemp_97Q2" localSheetId="1">#REF!</definedName>
    <definedName name="unemp_97Q2">#REF!</definedName>
    <definedName name="unemp_nat" localSheetId="4">#REF!</definedName>
    <definedName name="unemp_nat" localSheetId="5">#REF!</definedName>
    <definedName name="unemp_nat" localSheetId="10">#REF!</definedName>
    <definedName name="unemp_nat" localSheetId="8">#REF!</definedName>
    <definedName name="unemp_nat" localSheetId="1">#REF!</definedName>
    <definedName name="unemp_nat">#REF!</definedName>
    <definedName name="unemp_urbrural" localSheetId="4">#REF!</definedName>
    <definedName name="unemp_urbrural" localSheetId="5">#REF!</definedName>
    <definedName name="unemp_urbrural" localSheetId="10">#REF!</definedName>
    <definedName name="unemp_urbrural" localSheetId="8">#REF!</definedName>
    <definedName name="unemp_urbrural" localSheetId="1">#REF!</definedName>
    <definedName name="unemp_urbrural">#REF!</definedName>
    <definedName name="UNION_FENOSA" localSheetId="4">#REF!</definedName>
    <definedName name="UNION_FENOSA" localSheetId="5">#REF!</definedName>
    <definedName name="UNION_FENOSA" localSheetId="10">#REF!</definedName>
    <definedName name="UNION_FENOSA" localSheetId="8">#REF!</definedName>
    <definedName name="UNION_FENOSA" localSheetId="1">#REF!</definedName>
    <definedName name="UNION_FENOSA">#REF!</definedName>
    <definedName name="UnitsLabel" localSheetId="4">#REF!</definedName>
    <definedName name="UnitsLabel" localSheetId="5">#REF!</definedName>
    <definedName name="UnitsLabel" localSheetId="10">#REF!</definedName>
    <definedName name="UnitsLabel" localSheetId="8">#REF!</definedName>
    <definedName name="UnitsLabel" localSheetId="0">#REF!</definedName>
    <definedName name="UnitsLabel" localSheetId="1">#REF!</definedName>
    <definedName name="UnitsLabel">#REF!</definedName>
    <definedName name="Universities" localSheetId="4">#REF!</definedName>
    <definedName name="Universities" localSheetId="5">#REF!</definedName>
    <definedName name="Universities" localSheetId="10">#REF!</definedName>
    <definedName name="Universities" localSheetId="8">#REF!</definedName>
    <definedName name="Universities" localSheetId="1">#REF!</definedName>
    <definedName name="Universities">#REF!</definedName>
    <definedName name="Uruguay" localSheetId="4">'[156]SVI table'!$E$10:$L$73</definedName>
    <definedName name="Uruguay" localSheetId="5">'[156]SVI table'!$E$10:$L$73</definedName>
    <definedName name="Uruguay" localSheetId="10">'[156]SVI table'!$E$10:$L$73</definedName>
    <definedName name="Uruguay" localSheetId="8">'[156]SVI table'!$E$10:$L$73</definedName>
    <definedName name="Uruguay" localSheetId="0">'[156]SVI table'!$E$10:$L$73</definedName>
    <definedName name="Uruguay" localSheetId="1">'[156]SVI table'!$E$10:$L$73</definedName>
    <definedName name="Uruguay">'[156]SVI table'!$E$10:$L$73</definedName>
    <definedName name="US_1" localSheetId="4">OFFSET(#REF!,0,0,COUNT(#REF!),1)</definedName>
    <definedName name="US_1" localSheetId="5">OFFSET(#REF!,0,0,COUNT(#REF!),1)</definedName>
    <definedName name="US_1" localSheetId="10">OFFSET(#REF!,0,0,COUNT(#REF!),1)</definedName>
    <definedName name="US_1" localSheetId="8">OFFSET(#REF!,0,0,COUNT(#REF!),1)</definedName>
    <definedName name="US_1" localSheetId="0">OFFSET(#REF!,0,0,COUNT(#REF!),1)</definedName>
    <definedName name="US_1" localSheetId="1">OFFSET(#REF!,0,0,COUNT(#REF!),1)</definedName>
    <definedName name="US_1" localSheetId="3">OFFSET(#REF!,0,0,COUNT(#REF!),1)</definedName>
    <definedName name="US_1" localSheetId="7">OFFSET(#REF!,0,0,COUNT(#REF!),1)</definedName>
    <definedName name="US_1">OFFSET(#REF!,0,0,COUNT(#REF!),1)</definedName>
    <definedName name="US_2" localSheetId="4">OFFSET(#REF!,0,0,COUNT(#REF!),1)</definedName>
    <definedName name="US_2" localSheetId="5">OFFSET(#REF!,0,0,COUNT(#REF!),1)</definedName>
    <definedName name="US_2" localSheetId="10">OFFSET(#REF!,0,0,COUNT(#REF!),1)</definedName>
    <definedName name="US_2" localSheetId="8">OFFSET(#REF!,0,0,COUNT(#REF!),1)</definedName>
    <definedName name="US_2" localSheetId="1">OFFSET(#REF!,0,0,COUNT(#REF!),1)</definedName>
    <definedName name="US_2">OFFSET(#REF!,0,0,COUNT(#REF!),1)</definedName>
    <definedName name="USA_wt">'[66]OECD wgt'!$B$4</definedName>
    <definedName name="USavg" localSheetId="4">OFFSET(#REF!,0,0,COUNT(#REF!),1)</definedName>
    <definedName name="USavg" localSheetId="5">OFFSET(#REF!,0,0,COUNT(#REF!),1)</definedName>
    <definedName name="USavg" localSheetId="10">OFFSET(#REF!,0,0,COUNT(#REF!),1)</definedName>
    <definedName name="USavg" localSheetId="8">OFFSET(#REF!,0,0,COUNT(#REF!),1)</definedName>
    <definedName name="USavg" localSheetId="1">OFFSET(#REF!,0,0,COUNT(#REF!),1)</definedName>
    <definedName name="USavg" localSheetId="3">OFFSET(#REF!,0,0,COUNT(#REF!),1)</definedName>
    <definedName name="USavg" localSheetId="7">OFFSET(#REF!,0,0,COUNT(#REF!),1)</definedName>
    <definedName name="USavg">OFFSET(#REF!,0,0,COUNT(#REF!),1)</definedName>
    <definedName name="USCRUDE87" localSheetId="4">#REF!</definedName>
    <definedName name="USCRUDE87" localSheetId="5">#REF!</definedName>
    <definedName name="USCRUDE87" localSheetId="10">#REF!</definedName>
    <definedName name="USCRUDE87" localSheetId="8">#REF!</definedName>
    <definedName name="USCRUDE87" localSheetId="0">#REF!</definedName>
    <definedName name="USCRUDE87" localSheetId="1">#REF!</definedName>
    <definedName name="USCRUDE87" localSheetId="3">#REF!</definedName>
    <definedName name="USCRUDE87" localSheetId="7">#REF!</definedName>
    <definedName name="USCRUDE87">#REF!</definedName>
    <definedName name="USCRUDE88" localSheetId="4">#REF!</definedName>
    <definedName name="USCRUDE88" localSheetId="5">#REF!</definedName>
    <definedName name="USCRUDE88" localSheetId="10">#REF!</definedName>
    <definedName name="USCRUDE88" localSheetId="8">#REF!</definedName>
    <definedName name="USCRUDE88" localSheetId="0">#REF!</definedName>
    <definedName name="USCRUDE88" localSheetId="1">#REF!</definedName>
    <definedName name="USCRUDE88" localSheetId="3">#REF!</definedName>
    <definedName name="USCRUDE88" localSheetId="7">#REF!</definedName>
    <definedName name="USCRUDE88">#REF!</definedName>
    <definedName name="USD" localSheetId="4">#REF!</definedName>
    <definedName name="USD" localSheetId="5">#REF!</definedName>
    <definedName name="USD" localSheetId="10">#REF!</definedName>
    <definedName name="USD" localSheetId="8">#REF!</definedName>
    <definedName name="USD" localSheetId="1">#REF!</definedName>
    <definedName name="USD" localSheetId="3">#REF!</definedName>
    <definedName name="USD" localSheetId="7">#REF!</definedName>
    <definedName name="USD">#REF!</definedName>
    <definedName name="USDIST87" localSheetId="4">#REF!</definedName>
    <definedName name="USDIST87" localSheetId="5">#REF!</definedName>
    <definedName name="USDIST87" localSheetId="10">#REF!</definedName>
    <definedName name="USDIST87" localSheetId="8">#REF!</definedName>
    <definedName name="USDIST87" localSheetId="0">#REF!</definedName>
    <definedName name="USDIST87" localSheetId="1">#REF!</definedName>
    <definedName name="USDIST87">#REF!</definedName>
    <definedName name="USDIST88" localSheetId="4">#REF!</definedName>
    <definedName name="USDIST88" localSheetId="5">#REF!</definedName>
    <definedName name="USDIST88" localSheetId="10">#REF!</definedName>
    <definedName name="USDIST88" localSheetId="8">#REF!</definedName>
    <definedName name="USDIST88" localSheetId="0">#REF!</definedName>
    <definedName name="USDIST88" localSheetId="1">#REF!</definedName>
    <definedName name="USDIST88">#REF!</definedName>
    <definedName name="USDSR" localSheetId="4">#REF!</definedName>
    <definedName name="USDSR" localSheetId="5">#REF!</definedName>
    <definedName name="USDSR" localSheetId="10">#REF!</definedName>
    <definedName name="USDSR" localSheetId="8">#REF!</definedName>
    <definedName name="USDSR" localSheetId="1">#REF!</definedName>
    <definedName name="USDSR">#REF!</definedName>
    <definedName name="USMG87" localSheetId="4">#REF!</definedName>
    <definedName name="USMG87" localSheetId="5">#REF!</definedName>
    <definedName name="USMG87" localSheetId="10">#REF!</definedName>
    <definedName name="USMG87" localSheetId="8">#REF!</definedName>
    <definedName name="USMG87" localSheetId="0">#REF!</definedName>
    <definedName name="USMG87" localSheetId="1">#REF!</definedName>
    <definedName name="USMG87">#REF!</definedName>
    <definedName name="USMG88" localSheetId="4">#REF!</definedName>
    <definedName name="USMG88" localSheetId="5">#REF!</definedName>
    <definedName name="USMG88" localSheetId="10">#REF!</definedName>
    <definedName name="USMG88" localSheetId="8">#REF!</definedName>
    <definedName name="USMG88" localSheetId="0">#REF!</definedName>
    <definedName name="USMG88" localSheetId="1">#REF!</definedName>
    <definedName name="USMG88">#REF!</definedName>
    <definedName name="USmin" localSheetId="4">OFFSET(#REF!,0,0,COUNT(#REF!),1)</definedName>
    <definedName name="USmin" localSheetId="5">OFFSET(#REF!,0,0,COUNT(#REF!),1)</definedName>
    <definedName name="USmin" localSheetId="10">OFFSET(#REF!,0,0,COUNT(#REF!),1)</definedName>
    <definedName name="USmin" localSheetId="8">OFFSET(#REF!,0,0,COUNT(#REF!),1)</definedName>
    <definedName name="USmin" localSheetId="0">OFFSET(#REF!,0,0,COUNT(#REF!),1)</definedName>
    <definedName name="USmin" localSheetId="1">OFFSET(#REF!,0,0,COUNT(#REF!),1)</definedName>
    <definedName name="USmin" localSheetId="3">OFFSET(#REF!,0,0,COUNT(#REF!),1)</definedName>
    <definedName name="USmin" localSheetId="7">OFFSET(#REF!,0,0,COUNT(#REF!),1)</definedName>
    <definedName name="USmin">OFFSET(#REF!,0,0,COUNT(#REF!),1)</definedName>
    <definedName name="USPROD87" localSheetId="4">#REF!</definedName>
    <definedName name="USPROD87" localSheetId="5">#REF!</definedName>
    <definedName name="USPROD87" localSheetId="10">#REF!</definedName>
    <definedName name="USPROD87" localSheetId="8">#REF!</definedName>
    <definedName name="USPROD87" localSheetId="0">#REF!</definedName>
    <definedName name="USPROD87" localSheetId="1">#REF!</definedName>
    <definedName name="USPROD87" localSheetId="3">#REF!</definedName>
    <definedName name="USPROD87" localSheetId="7">#REF!</definedName>
    <definedName name="USPROD87">#REF!</definedName>
    <definedName name="USPROD88" localSheetId="4">#REF!</definedName>
    <definedName name="USPROD88" localSheetId="5">#REF!</definedName>
    <definedName name="USPROD88" localSheetId="10">#REF!</definedName>
    <definedName name="USPROD88" localSheetId="8">#REF!</definedName>
    <definedName name="USPROD88" localSheetId="0">#REF!</definedName>
    <definedName name="USPROD88" localSheetId="1">#REF!</definedName>
    <definedName name="USPROD88" localSheetId="3">#REF!</definedName>
    <definedName name="USPROD88" localSheetId="7">#REF!</definedName>
    <definedName name="USPROD88">#REF!</definedName>
    <definedName name="USRFO87" localSheetId="4">#REF!</definedName>
    <definedName name="USRFO87" localSheetId="5">#REF!</definedName>
    <definedName name="USRFO87" localSheetId="10">#REF!</definedName>
    <definedName name="USRFO87" localSheetId="8">#REF!</definedName>
    <definedName name="USRFO87" localSheetId="0">#REF!</definedName>
    <definedName name="USRFO87" localSheetId="1">#REF!</definedName>
    <definedName name="USRFO87" localSheetId="3">#REF!</definedName>
    <definedName name="USRFO87" localSheetId="7">#REF!</definedName>
    <definedName name="USRFO87">#REF!</definedName>
    <definedName name="USRFO88" localSheetId="4">#REF!</definedName>
    <definedName name="USRFO88" localSheetId="5">#REF!</definedName>
    <definedName name="USRFO88" localSheetId="10">#REF!</definedName>
    <definedName name="USRFO88" localSheetId="8">#REF!</definedName>
    <definedName name="USRFO88" localSheetId="0">#REF!</definedName>
    <definedName name="USRFO88" localSheetId="1">#REF!</definedName>
    <definedName name="USRFO88">#REF!</definedName>
    <definedName name="USrng" localSheetId="4">OFFSET(#REF!,0,0,COUNT(#REF!),1)</definedName>
    <definedName name="USrng" localSheetId="5">OFFSET(#REF!,0,0,COUNT(#REF!),1)</definedName>
    <definedName name="USrng" localSheetId="10">OFFSET(#REF!,0,0,COUNT(#REF!),1)</definedName>
    <definedName name="USrng" localSheetId="8">OFFSET(#REF!,0,0,COUNT(#REF!),1)</definedName>
    <definedName name="USrng" localSheetId="0">OFFSET(#REF!,0,0,COUNT(#REF!),1)</definedName>
    <definedName name="USrng" localSheetId="1">OFFSET(#REF!,0,0,COUNT(#REF!),1)</definedName>
    <definedName name="USrng" localSheetId="3">OFFSET(#REF!,0,0,COUNT(#REF!),1)</definedName>
    <definedName name="USrng" localSheetId="7">OFFSET(#REF!,0,0,COUNT(#REF!),1)</definedName>
    <definedName name="USrng">OFFSET(#REF!,0,0,COUNT(#REF!),1)</definedName>
    <definedName name="USSR" localSheetId="4">#REF!</definedName>
    <definedName name="USSR" localSheetId="5">#REF!</definedName>
    <definedName name="USSR" localSheetId="10">#REF!</definedName>
    <definedName name="USSR" localSheetId="8">#REF!</definedName>
    <definedName name="USSR" localSheetId="0">#REF!</definedName>
    <definedName name="USSR" localSheetId="1">#REF!</definedName>
    <definedName name="USSR" localSheetId="3">#REF!</definedName>
    <definedName name="USSR" localSheetId="7">#REF!</definedName>
    <definedName name="USSR">#REF!</definedName>
    <definedName name="USTOT87" localSheetId="4">#REF!</definedName>
    <definedName name="USTOT87" localSheetId="5">#REF!</definedName>
    <definedName name="USTOT87" localSheetId="10">#REF!</definedName>
    <definedName name="USTOT87" localSheetId="8">#REF!</definedName>
    <definedName name="USTOT87" localSheetId="0">#REF!</definedName>
    <definedName name="USTOT87" localSheetId="1">#REF!</definedName>
    <definedName name="USTOT87" localSheetId="3">#REF!</definedName>
    <definedName name="USTOT87" localSheetId="7">#REF!</definedName>
    <definedName name="USTOT87">#REF!</definedName>
    <definedName name="USTOT88" localSheetId="4">#REF!</definedName>
    <definedName name="USTOT88" localSheetId="5">#REF!</definedName>
    <definedName name="USTOT88" localSheetId="10">#REF!</definedName>
    <definedName name="USTOT88" localSheetId="8">#REF!</definedName>
    <definedName name="USTOT88" localSheetId="0">#REF!</definedName>
    <definedName name="USTOT88" localSheetId="1">#REF!</definedName>
    <definedName name="USTOT88" localSheetId="3">#REF!</definedName>
    <definedName name="USTOT88" localSheetId="7">#REF!</definedName>
    <definedName name="USTOT88">#REF!</definedName>
    <definedName name="uu" localSheetId="13" hidden="1">{"Riqfin97",#N/A,FALSE,"Tran";"Riqfinpro",#N/A,FALSE,"Tran"}</definedName>
    <definedName name="uu" localSheetId="14" hidden="1">{"Riqfin97",#N/A,FALSE,"Tran";"Riqfinpro",#N/A,FALSE,"Tran"}</definedName>
    <definedName name="uu" localSheetId="15" hidden="1">{"Riqfin97",#N/A,FALSE,"Tran";"Riqfinpro",#N/A,FALSE,"Tran"}</definedName>
    <definedName name="uu" localSheetId="16" hidden="1">{"Riqfin97",#N/A,FALSE,"Tran";"Riqfinpro",#N/A,FALSE,"Tran"}</definedName>
    <definedName name="uu" localSheetId="2" hidden="1">{"Riqfin97",#N/A,FALSE,"Tran";"Riqfinpro",#N/A,FALSE,"Tran"}</definedName>
    <definedName name="uu" localSheetId="4" hidden="1">{"Riqfin97",#N/A,FALSE,"Tran";"Riqfinpro",#N/A,FALSE,"Tran"}</definedName>
    <definedName name="uu" localSheetId="5" hidden="1">{"Riqfin97",#N/A,FALSE,"Tran";"Riqfinpro",#N/A,FALSE,"Tran"}</definedName>
    <definedName name="uu" localSheetId="9" hidden="1">{"Riqfin97",#N/A,FALSE,"Tran";"Riqfinpro",#N/A,FALSE,"Tran"}</definedName>
    <definedName name="uu" localSheetId="10" hidden="1">{"Riqfin97",#N/A,FALSE,"Tran";"Riqfinpro",#N/A,FALSE,"Tran"}</definedName>
    <definedName name="uu" localSheetId="8" hidden="1">{"Riqfin97",#N/A,FALSE,"Tran";"Riqfinpro",#N/A,FALSE,"Tran"}</definedName>
    <definedName name="uu" localSheetId="0" hidden="1">{"Riqfin97",#N/A,FALSE,"Tran";"Riqfinpro",#N/A,FALSE,"Tran"}</definedName>
    <definedName name="uu" localSheetId="1" hidden="1">{"Riqfin97",#N/A,FALSE,"Tran";"Riqfinpro",#N/A,FALSE,"Tran"}</definedName>
    <definedName name="uu" localSheetId="3" hidden="1">{"Riqfin97",#N/A,FALSE,"Tran";"Riqfinpro",#N/A,FALSE,"Tran"}</definedName>
    <definedName name="uu" localSheetId="7" hidden="1">{"Riqfin97",#N/A,FALSE,"Tran";"Riqfinpro",#N/A,FALSE,"Tran"}</definedName>
    <definedName name="uu" localSheetId="12" hidden="1">{"Riqfin97",#N/A,FALSE,"Tran";"Riqfinpro",#N/A,FALSE,"Tran"}</definedName>
    <definedName name="uu" hidden="1">{"Riqfin97",#N/A,FALSE,"Tran";"Riqfinpro",#N/A,FALSE,"Tran"}</definedName>
    <definedName name="uuu" localSheetId="13" hidden="1">{"Riqfin97",#N/A,FALSE,"Tran";"Riqfinpro",#N/A,FALSE,"Tran"}</definedName>
    <definedName name="uuu" localSheetId="14" hidden="1">{"Riqfin97",#N/A,FALSE,"Tran";"Riqfinpro",#N/A,FALSE,"Tran"}</definedName>
    <definedName name="uuu" localSheetId="15" hidden="1">{"Riqfin97",#N/A,FALSE,"Tran";"Riqfinpro",#N/A,FALSE,"Tran"}</definedName>
    <definedName name="uuu" localSheetId="16" hidden="1">{"Riqfin97",#N/A,FALSE,"Tran";"Riqfinpro",#N/A,FALSE,"Tran"}</definedName>
    <definedName name="uuu" localSheetId="2" hidden="1">{"Riqfin97",#N/A,FALSE,"Tran";"Riqfinpro",#N/A,FALSE,"Tran"}</definedName>
    <definedName name="uuu" localSheetId="4" hidden="1">{"Riqfin97",#N/A,FALSE,"Tran";"Riqfinpro",#N/A,FALSE,"Tran"}</definedName>
    <definedName name="uuu" localSheetId="5" hidden="1">{"Riqfin97",#N/A,FALSE,"Tran";"Riqfinpro",#N/A,FALSE,"Tran"}</definedName>
    <definedName name="uuu" localSheetId="9" hidden="1">{"Riqfin97",#N/A,FALSE,"Tran";"Riqfinpro",#N/A,FALSE,"Tran"}</definedName>
    <definedName name="uuu" localSheetId="10" hidden="1">{"Riqfin97",#N/A,FALSE,"Tran";"Riqfinpro",#N/A,FALSE,"Tran"}</definedName>
    <definedName name="uuu" localSheetId="8" hidden="1">{"Riqfin97",#N/A,FALSE,"Tran";"Riqfinpro",#N/A,FALSE,"Tran"}</definedName>
    <definedName name="uuu" localSheetId="0" hidden="1">{"Riqfin97",#N/A,FALSE,"Tran";"Riqfinpro",#N/A,FALSE,"Tran"}</definedName>
    <definedName name="uuu" localSheetId="1" hidden="1">{"Riqfin97",#N/A,FALSE,"Tran";"Riqfinpro",#N/A,FALSE,"Tran"}</definedName>
    <definedName name="uuu" localSheetId="3" hidden="1">{"Riqfin97",#N/A,FALSE,"Tran";"Riqfinpro",#N/A,FALSE,"Tran"}</definedName>
    <definedName name="uuu" localSheetId="7" hidden="1">{"Riqfin97",#N/A,FALSE,"Tran";"Riqfinpro",#N/A,FALSE,"Tran"}</definedName>
    <definedName name="uuu" localSheetId="12" hidden="1">{"Riqfin97",#N/A,FALSE,"Tran";"Riqfinpro",#N/A,FALSE,"Tran"}</definedName>
    <definedName name="uuu" hidden="1">{"Riqfin97",#N/A,FALSE,"Tran";"Riqfinpro",#N/A,FALSE,"Tran"}</definedName>
    <definedName name="uuuuu">'[157]Quarterly Raw Data'!#REF!</definedName>
    <definedName name="uuuuuu" localSheetId="13" hidden="1">{"Riqfin97",#N/A,FALSE,"Tran";"Riqfinpro",#N/A,FALSE,"Tran"}</definedName>
    <definedName name="uuuuuu" localSheetId="14" hidden="1">{"Riqfin97",#N/A,FALSE,"Tran";"Riqfinpro",#N/A,FALSE,"Tran"}</definedName>
    <definedName name="uuuuuu" localSheetId="15" hidden="1">{"Riqfin97",#N/A,FALSE,"Tran";"Riqfinpro",#N/A,FALSE,"Tran"}</definedName>
    <definedName name="uuuuuu" localSheetId="16" hidden="1">{"Riqfin97",#N/A,FALSE,"Tran";"Riqfinpro",#N/A,FALSE,"Tran"}</definedName>
    <definedName name="uuuuuu" localSheetId="2" hidden="1">{"Riqfin97",#N/A,FALSE,"Tran";"Riqfinpro",#N/A,FALSE,"Tran"}</definedName>
    <definedName name="uuuuuu" localSheetId="4" hidden="1">{"Riqfin97",#N/A,FALSE,"Tran";"Riqfinpro",#N/A,FALSE,"Tran"}</definedName>
    <definedName name="uuuuuu" localSheetId="5" hidden="1">{"Riqfin97",#N/A,FALSE,"Tran";"Riqfinpro",#N/A,FALSE,"Tran"}</definedName>
    <definedName name="uuuuuu" localSheetId="9" hidden="1">{"Riqfin97",#N/A,FALSE,"Tran";"Riqfinpro",#N/A,FALSE,"Tran"}</definedName>
    <definedName name="uuuuuu" localSheetId="10" hidden="1">{"Riqfin97",#N/A,FALSE,"Tran";"Riqfinpro",#N/A,FALSE,"Tran"}</definedName>
    <definedName name="uuuuuu" localSheetId="8" hidden="1">{"Riqfin97",#N/A,FALSE,"Tran";"Riqfinpro",#N/A,FALSE,"Tran"}</definedName>
    <definedName name="uuuuuu" localSheetId="0" hidden="1">{"Riqfin97",#N/A,FALSE,"Tran";"Riqfinpro",#N/A,FALSE,"Tran"}</definedName>
    <definedName name="uuuuuu" localSheetId="1" hidden="1">{"Riqfin97",#N/A,FALSE,"Tran";"Riqfinpro",#N/A,FALSE,"Tran"}</definedName>
    <definedName name="uuuuuu" localSheetId="3" hidden="1">{"Riqfin97",#N/A,FALSE,"Tran";"Riqfinpro",#N/A,FALSE,"Tran"}</definedName>
    <definedName name="uuuuuu" localSheetId="7" hidden="1">{"Riqfin97",#N/A,FALSE,"Tran";"Riqfinpro",#N/A,FALSE,"Tran"}</definedName>
    <definedName name="uuuuuu" localSheetId="12" hidden="1">{"Riqfin97",#N/A,FALSE,"Tran";"Riqfinpro",#N/A,FALSE,"Tran"}</definedName>
    <definedName name="uuuuuu" hidden="1">{"Riqfin97",#N/A,FALSE,"Tran";"Riqfinpro",#N/A,FALSE,"Tran"}</definedName>
    <definedName name="v">#N/A</definedName>
    <definedName name="VALID_FORMATS" localSheetId="4">#REF!</definedName>
    <definedName name="VALID_FORMATS" localSheetId="5">#REF!</definedName>
    <definedName name="VALID_FORMATS" localSheetId="10">#REF!</definedName>
    <definedName name="VALID_FORMATS" localSheetId="8">#REF!</definedName>
    <definedName name="VALID_FORMATS" localSheetId="0">#REF!</definedName>
    <definedName name="VALID_FORMATS" localSheetId="1">#REF!</definedName>
    <definedName name="VALID_FORMATS" localSheetId="3">#REF!</definedName>
    <definedName name="VALID_FORMATS" localSheetId="7">#REF!</definedName>
    <definedName name="VALID_FORMATS">#REF!</definedName>
    <definedName name="VenceHoy" localSheetId="4">#REF!</definedName>
    <definedName name="VenceHoy" localSheetId="5">#REF!</definedName>
    <definedName name="VenceHoy" localSheetId="10">#REF!</definedName>
    <definedName name="VenceHoy" localSheetId="8">#REF!</definedName>
    <definedName name="VenceHoy" localSheetId="0">#REF!</definedName>
    <definedName name="VenceHoy" localSheetId="1">#REF!</definedName>
    <definedName name="VenceHoy" localSheetId="3">#REF!</definedName>
    <definedName name="VenceHoy" localSheetId="7">#REF!</definedName>
    <definedName name="VenceHoy">#REF!</definedName>
    <definedName name="venci" localSheetId="4">#REF!</definedName>
    <definedName name="venci" localSheetId="5">#REF!</definedName>
    <definedName name="venci" localSheetId="10">#REF!</definedName>
    <definedName name="venci" localSheetId="8">#REF!</definedName>
    <definedName name="venci" localSheetId="1">#REF!</definedName>
    <definedName name="venci" localSheetId="3">#REF!</definedName>
    <definedName name="venci" localSheetId="7">#REF!</definedName>
    <definedName name="venci">#REF!</definedName>
    <definedName name="venci2000" localSheetId="4">#REF!</definedName>
    <definedName name="venci2000" localSheetId="5">#REF!</definedName>
    <definedName name="venci2000" localSheetId="10">#REF!</definedName>
    <definedName name="venci2000" localSheetId="8">#REF!</definedName>
    <definedName name="venci2000" localSheetId="1">#REF!</definedName>
    <definedName name="venci2000">#REF!</definedName>
    <definedName name="venci2001" localSheetId="4">#REF!</definedName>
    <definedName name="venci2001" localSheetId="5">#REF!</definedName>
    <definedName name="venci2001" localSheetId="10">#REF!</definedName>
    <definedName name="venci2001" localSheetId="8">#REF!</definedName>
    <definedName name="venci2001" localSheetId="1">#REF!</definedName>
    <definedName name="venci2001">#REF!</definedName>
    <definedName name="venci2002" localSheetId="4">#REF!</definedName>
    <definedName name="venci2002" localSheetId="5">#REF!</definedName>
    <definedName name="venci2002" localSheetId="10">#REF!</definedName>
    <definedName name="venci2002" localSheetId="8">#REF!</definedName>
    <definedName name="venci2002" localSheetId="1">#REF!</definedName>
    <definedName name="venci2002">#REF!</definedName>
    <definedName name="venci2003" localSheetId="4">#REF!</definedName>
    <definedName name="venci2003" localSheetId="5">#REF!</definedName>
    <definedName name="venci2003" localSheetId="10">#REF!</definedName>
    <definedName name="venci2003" localSheetId="8">#REF!</definedName>
    <definedName name="venci2003" localSheetId="1">#REF!</definedName>
    <definedName name="venci2003">#REF!</definedName>
    <definedName name="venci98" localSheetId="4">[22]Programa!#REF!</definedName>
    <definedName name="venci98" localSheetId="5">[22]Programa!#REF!</definedName>
    <definedName name="venci98" localSheetId="10">[22]Programa!#REF!</definedName>
    <definedName name="venci98" localSheetId="8">[22]Programa!#REF!</definedName>
    <definedName name="venci98" localSheetId="0">[22]Programa!#REF!</definedName>
    <definedName name="venci98" localSheetId="1">[22]Programa!#REF!</definedName>
    <definedName name="venci98">[22]Programa!#REF!</definedName>
    <definedName name="venci98j" localSheetId="4">[22]Programa!#REF!</definedName>
    <definedName name="venci98j" localSheetId="5">[22]Programa!#REF!</definedName>
    <definedName name="venci98j" localSheetId="10">[22]Programa!#REF!</definedName>
    <definedName name="venci98j" localSheetId="8">[22]Programa!#REF!</definedName>
    <definedName name="venci98j" localSheetId="0">[22]Programa!#REF!</definedName>
    <definedName name="venci98j" localSheetId="1">[22]Programa!#REF!</definedName>
    <definedName name="venci98j">[22]Programa!#REF!</definedName>
    <definedName name="venci98s" localSheetId="4">#REF!</definedName>
    <definedName name="venci98s" localSheetId="5">#REF!</definedName>
    <definedName name="venci98s" localSheetId="10">#REF!</definedName>
    <definedName name="venci98s" localSheetId="8">#REF!</definedName>
    <definedName name="venci98s" localSheetId="0">#REF!</definedName>
    <definedName name="venci98s" localSheetId="1">#REF!</definedName>
    <definedName name="venci98s" localSheetId="3">#REF!</definedName>
    <definedName name="venci98s" localSheetId="7">#REF!</definedName>
    <definedName name="venci98s">#REF!</definedName>
    <definedName name="venci99" localSheetId="4">#REF!</definedName>
    <definedName name="venci99" localSheetId="5">#REF!</definedName>
    <definedName name="venci99" localSheetId="10">#REF!</definedName>
    <definedName name="venci99" localSheetId="8">#REF!</definedName>
    <definedName name="venci99" localSheetId="1">#REF!</definedName>
    <definedName name="venci99" localSheetId="3">#REF!</definedName>
    <definedName name="venci99" localSheetId="7">#REF!</definedName>
    <definedName name="venci99">#REF!</definedName>
    <definedName name="VENEZU" localSheetId="4">#REF!</definedName>
    <definedName name="VENEZU" localSheetId="5">#REF!</definedName>
    <definedName name="VENEZU" localSheetId="10">#REF!</definedName>
    <definedName name="VENEZU" localSheetId="8">#REF!</definedName>
    <definedName name="VENEZU" localSheetId="0">#REF!</definedName>
    <definedName name="VENEZU" localSheetId="1">#REF!</definedName>
    <definedName name="VENEZU" localSheetId="3">#REF!</definedName>
    <definedName name="VENEZU" localSheetId="7">#REF!</definedName>
    <definedName name="VENEZU">#REF!</definedName>
    <definedName name="VENEZUELA">"bANCOS"</definedName>
    <definedName name="VIAAEREA" localSheetId="4">#REF!</definedName>
    <definedName name="VIAAEREA" localSheetId="5">#REF!</definedName>
    <definedName name="VIAAEREA" localSheetId="10">#REF!</definedName>
    <definedName name="VIAAEREA" localSheetId="8">#REF!</definedName>
    <definedName name="VIAAEREA" localSheetId="0">#REF!</definedName>
    <definedName name="VIAAEREA" localSheetId="1">#REF!</definedName>
    <definedName name="VIAAEREA" localSheetId="3">#REF!</definedName>
    <definedName name="VIAAEREA" localSheetId="7">#REF!</definedName>
    <definedName name="VIAAEREA">#REF!</definedName>
    <definedName name="volume_trade" localSheetId="4">#REF!</definedName>
    <definedName name="volume_trade" localSheetId="5">#REF!</definedName>
    <definedName name="volume_trade" localSheetId="10">#REF!</definedName>
    <definedName name="volume_trade" localSheetId="8">#REF!</definedName>
    <definedName name="volume_trade" localSheetId="1">#REF!</definedName>
    <definedName name="volume_trade" localSheetId="3">#REF!</definedName>
    <definedName name="volume_trade" localSheetId="7">#REF!</definedName>
    <definedName name="volume_trade">#REF!</definedName>
    <definedName name="VTITLES" localSheetId="4">#REF!</definedName>
    <definedName name="VTITLES" localSheetId="5">#REF!</definedName>
    <definedName name="VTITLES" localSheetId="10">#REF!</definedName>
    <definedName name="VTITLES" localSheetId="8">#REF!</definedName>
    <definedName name="VTITLES" localSheetId="1">#REF!</definedName>
    <definedName name="VTITLES" localSheetId="3">#REF!</definedName>
    <definedName name="VTITLES" localSheetId="7">#REF!</definedName>
    <definedName name="VTITLES">#REF!</definedName>
    <definedName name="vv" localSheetId="13" hidden="1">{"Tab1",#N/A,FALSE,"P";"Tab2",#N/A,FALSE,"P"}</definedName>
    <definedName name="vv" localSheetId="14" hidden="1">{"Tab1",#N/A,FALSE,"P";"Tab2",#N/A,FALSE,"P"}</definedName>
    <definedName name="vv" localSheetId="15" hidden="1">{"Tab1",#N/A,FALSE,"P";"Tab2",#N/A,FALSE,"P"}</definedName>
    <definedName name="vv" localSheetId="16" hidden="1">{"Tab1",#N/A,FALSE,"P";"Tab2",#N/A,FALSE,"P"}</definedName>
    <definedName name="vv" localSheetId="2" hidden="1">{"Tab1",#N/A,FALSE,"P";"Tab2",#N/A,FALSE,"P"}</definedName>
    <definedName name="vv" localSheetId="4" hidden="1">{"Tab1",#N/A,FALSE,"P";"Tab2",#N/A,FALSE,"P"}</definedName>
    <definedName name="vv" localSheetId="5" hidden="1">{"Tab1",#N/A,FALSE,"P";"Tab2",#N/A,FALSE,"P"}</definedName>
    <definedName name="vv" localSheetId="9" hidden="1">{"Tab1",#N/A,FALSE,"P";"Tab2",#N/A,FALSE,"P"}</definedName>
    <definedName name="vv" localSheetId="10" hidden="1">{"Tab1",#N/A,FALSE,"P";"Tab2",#N/A,FALSE,"P"}</definedName>
    <definedName name="vv" localSheetId="8" hidden="1">{"Tab1",#N/A,FALSE,"P";"Tab2",#N/A,FALSE,"P"}</definedName>
    <definedName name="vv" localSheetId="0" hidden="1">{"Tab1",#N/A,FALSE,"P";"Tab2",#N/A,FALSE,"P"}</definedName>
    <definedName name="vv" localSheetId="1" hidden="1">{"Tab1",#N/A,FALSE,"P";"Tab2",#N/A,FALSE,"P"}</definedName>
    <definedName name="vv" localSheetId="3" hidden="1">{"Tab1",#N/A,FALSE,"P";"Tab2",#N/A,FALSE,"P"}</definedName>
    <definedName name="vv" localSheetId="7" hidden="1">{"Tab1",#N/A,FALSE,"P";"Tab2",#N/A,FALSE,"P"}</definedName>
    <definedName name="vv" localSheetId="12" hidden="1">{"Tab1",#N/A,FALSE,"P";"Tab2",#N/A,FALSE,"P"}</definedName>
    <definedName name="vv" hidden="1">{"Tab1",#N/A,FALSE,"P";"Tab2",#N/A,FALSE,"P"}</definedName>
    <definedName name="vvv" localSheetId="13" hidden="1">{"Tab1",#N/A,FALSE,"P";"Tab2",#N/A,FALSE,"P"}</definedName>
    <definedName name="vvv" localSheetId="14" hidden="1">{"Tab1",#N/A,FALSE,"P";"Tab2",#N/A,FALSE,"P"}</definedName>
    <definedName name="vvv" localSheetId="15" hidden="1">{"Tab1",#N/A,FALSE,"P";"Tab2",#N/A,FALSE,"P"}</definedName>
    <definedName name="vvv" localSheetId="16" hidden="1">{"Tab1",#N/A,FALSE,"P";"Tab2",#N/A,FALSE,"P"}</definedName>
    <definedName name="vvv" localSheetId="2" hidden="1">{"Tab1",#N/A,FALSE,"P";"Tab2",#N/A,FALSE,"P"}</definedName>
    <definedName name="vvv" localSheetId="4" hidden="1">{"Tab1",#N/A,FALSE,"P";"Tab2",#N/A,FALSE,"P"}</definedName>
    <definedName name="vvv" localSheetId="5" hidden="1">{"Tab1",#N/A,FALSE,"P";"Tab2",#N/A,FALSE,"P"}</definedName>
    <definedName name="vvv" localSheetId="9" hidden="1">{"Tab1",#N/A,FALSE,"P";"Tab2",#N/A,FALSE,"P"}</definedName>
    <definedName name="vvv" localSheetId="10" hidden="1">{"Tab1",#N/A,FALSE,"P";"Tab2",#N/A,FALSE,"P"}</definedName>
    <definedName name="vvv" localSheetId="8" hidden="1">{"Tab1",#N/A,FALSE,"P";"Tab2",#N/A,FALSE,"P"}</definedName>
    <definedName name="vvv" localSheetId="0" hidden="1">{"Tab1",#N/A,FALSE,"P";"Tab2",#N/A,FALSE,"P"}</definedName>
    <definedName name="vvv" localSheetId="1" hidden="1">{"Tab1",#N/A,FALSE,"P";"Tab2",#N/A,FALSE,"P"}</definedName>
    <definedName name="vvv" localSheetId="3" hidden="1">{"Tab1",#N/A,FALSE,"P";"Tab2",#N/A,FALSE,"P"}</definedName>
    <definedName name="vvv" localSheetId="7" hidden="1">{"Tab1",#N/A,FALSE,"P";"Tab2",#N/A,FALSE,"P"}</definedName>
    <definedName name="vvv" localSheetId="12" hidden="1">{"Tab1",#N/A,FALSE,"P";"Tab2",#N/A,FALSE,"P"}</definedName>
    <definedName name="vvv" hidden="1">{"Tab1",#N/A,FALSE,"P";"Tab2",#N/A,FALSE,"P"}</definedName>
    <definedName name="vvvv" localSheetId="13" hidden="1">{"Minpmon",#N/A,FALSE,"Monthinput"}</definedName>
    <definedName name="vvvv" localSheetId="14" hidden="1">{"Minpmon",#N/A,FALSE,"Monthinput"}</definedName>
    <definedName name="vvvv" localSheetId="15" hidden="1">{"Minpmon",#N/A,FALSE,"Monthinput"}</definedName>
    <definedName name="vvvv" localSheetId="16" hidden="1">{"Minpmon",#N/A,FALSE,"Monthinput"}</definedName>
    <definedName name="vvvv" localSheetId="2" hidden="1">{"Minpmon",#N/A,FALSE,"Monthinput"}</definedName>
    <definedName name="vvvv" localSheetId="4" hidden="1">{"Minpmon",#N/A,FALSE,"Monthinput"}</definedName>
    <definedName name="vvvv" localSheetId="5" hidden="1">{"Minpmon",#N/A,FALSE,"Monthinput"}</definedName>
    <definedName name="vvvv" localSheetId="9" hidden="1">{"Minpmon",#N/A,FALSE,"Monthinput"}</definedName>
    <definedName name="vvvv" localSheetId="10" hidden="1">{"Minpmon",#N/A,FALSE,"Monthinput"}</definedName>
    <definedName name="vvvv" localSheetId="8" hidden="1">{"Minpmon",#N/A,FALSE,"Monthinput"}</definedName>
    <definedName name="vvvv" localSheetId="0" hidden="1">{"Minpmon",#N/A,FALSE,"Monthinput"}</definedName>
    <definedName name="vvvv" localSheetId="1" hidden="1">{"Minpmon",#N/A,FALSE,"Monthinput"}</definedName>
    <definedName name="vvvv" localSheetId="3" hidden="1">{"Minpmon",#N/A,FALSE,"Monthinput"}</definedName>
    <definedName name="vvvv" localSheetId="7" hidden="1">{"Minpmon",#N/A,FALSE,"Monthinput"}</definedName>
    <definedName name="vvvv" localSheetId="12" hidden="1">{"Minpmon",#N/A,FALSE,"Monthinput"}</definedName>
    <definedName name="vvvv" hidden="1">{"Minpmon",#N/A,FALSE,"Monthinput"}</definedName>
    <definedName name="vvvvvvvvvvvv" localSheetId="13" hidden="1">{"Riqfin97",#N/A,FALSE,"Tran";"Riqfinpro",#N/A,FALSE,"Tran"}</definedName>
    <definedName name="vvvvvvvvvvvv" localSheetId="14" hidden="1">{"Riqfin97",#N/A,FALSE,"Tran";"Riqfinpro",#N/A,FALSE,"Tran"}</definedName>
    <definedName name="vvvvvvvvvvvv" localSheetId="15" hidden="1">{"Riqfin97",#N/A,FALSE,"Tran";"Riqfinpro",#N/A,FALSE,"Tran"}</definedName>
    <definedName name="vvvvvvvvvvvv" localSheetId="16" hidden="1">{"Riqfin97",#N/A,FALSE,"Tran";"Riqfinpro",#N/A,FALSE,"Tran"}</definedName>
    <definedName name="vvvvvvvvvvvv" localSheetId="2" hidden="1">{"Riqfin97",#N/A,FALSE,"Tran";"Riqfinpro",#N/A,FALSE,"Tran"}</definedName>
    <definedName name="vvvvvvvvvvvv" localSheetId="4" hidden="1">{"Riqfin97",#N/A,FALSE,"Tran";"Riqfinpro",#N/A,FALSE,"Tran"}</definedName>
    <definedName name="vvvvvvvvvvvv" localSheetId="5" hidden="1">{"Riqfin97",#N/A,FALSE,"Tran";"Riqfinpro",#N/A,FALSE,"Tran"}</definedName>
    <definedName name="vvvvvvvvvvvv" localSheetId="9" hidden="1">{"Riqfin97",#N/A,FALSE,"Tran";"Riqfinpro",#N/A,FALSE,"Tran"}</definedName>
    <definedName name="vvvvvvvvvvvv" localSheetId="10" hidden="1">{"Riqfin97",#N/A,FALSE,"Tran";"Riqfinpro",#N/A,FALSE,"Tran"}</definedName>
    <definedName name="vvvvvvvvvvvv" localSheetId="8" hidden="1">{"Riqfin97",#N/A,FALSE,"Tran";"Riqfinpro",#N/A,FALSE,"Tran"}</definedName>
    <definedName name="vvvvvvvvvvvv" localSheetId="0" hidden="1">{"Riqfin97",#N/A,FALSE,"Tran";"Riqfinpro",#N/A,FALSE,"Tran"}</definedName>
    <definedName name="vvvvvvvvvvvv" localSheetId="1" hidden="1">{"Riqfin97",#N/A,FALSE,"Tran";"Riqfinpro",#N/A,FALSE,"Tran"}</definedName>
    <definedName name="vvvvvvvvvvvv" localSheetId="3" hidden="1">{"Riqfin97",#N/A,FALSE,"Tran";"Riqfinpro",#N/A,FALSE,"Tran"}</definedName>
    <definedName name="vvvvvvvvvvvv" localSheetId="7" hidden="1">{"Riqfin97",#N/A,FALSE,"Tran";"Riqfinpro",#N/A,FALSE,"Tran"}</definedName>
    <definedName name="vvvvvvvvvvvv" localSheetId="12" hidden="1">{"Riqfin97",#N/A,FALSE,"Tran";"Riqfinpro",#N/A,FALSE,"Tran"}</definedName>
    <definedName name="vvvvvvvvvvvv" hidden="1">{"Riqfin97",#N/A,FALSE,"Tran";"Riqfinpro",#N/A,FALSE,"Tran"}</definedName>
    <definedName name="vvvvvvvvvvvvv" localSheetId="13" hidden="1">{"Tab1",#N/A,FALSE,"P";"Tab2",#N/A,FALSE,"P"}</definedName>
    <definedName name="vvvvvvvvvvvvv" localSheetId="14" hidden="1">{"Tab1",#N/A,FALSE,"P";"Tab2",#N/A,FALSE,"P"}</definedName>
    <definedName name="vvvvvvvvvvvvv" localSheetId="15" hidden="1">{"Tab1",#N/A,FALSE,"P";"Tab2",#N/A,FALSE,"P"}</definedName>
    <definedName name="vvvvvvvvvvvvv" localSheetId="16" hidden="1">{"Tab1",#N/A,FALSE,"P";"Tab2",#N/A,FALSE,"P"}</definedName>
    <definedName name="vvvvvvvvvvvvv" localSheetId="2" hidden="1">{"Tab1",#N/A,FALSE,"P";"Tab2",#N/A,FALSE,"P"}</definedName>
    <definedName name="vvvvvvvvvvvvv" localSheetId="4" hidden="1">{"Tab1",#N/A,FALSE,"P";"Tab2",#N/A,FALSE,"P"}</definedName>
    <definedName name="vvvvvvvvvvvvv" localSheetId="5" hidden="1">{"Tab1",#N/A,FALSE,"P";"Tab2",#N/A,FALSE,"P"}</definedName>
    <definedName name="vvvvvvvvvvvvv" localSheetId="9" hidden="1">{"Tab1",#N/A,FALSE,"P";"Tab2",#N/A,FALSE,"P"}</definedName>
    <definedName name="vvvvvvvvvvvvv" localSheetId="10" hidden="1">{"Tab1",#N/A,FALSE,"P";"Tab2",#N/A,FALSE,"P"}</definedName>
    <definedName name="vvvvvvvvvvvvv" localSheetId="8" hidden="1">{"Tab1",#N/A,FALSE,"P";"Tab2",#N/A,FALSE,"P"}</definedName>
    <definedName name="vvvvvvvvvvvvv" localSheetId="0" hidden="1">{"Tab1",#N/A,FALSE,"P";"Tab2",#N/A,FALSE,"P"}</definedName>
    <definedName name="vvvvvvvvvvvvv" localSheetId="1" hidden="1">{"Tab1",#N/A,FALSE,"P";"Tab2",#N/A,FALSE,"P"}</definedName>
    <definedName name="vvvvvvvvvvvvv" localSheetId="3" hidden="1">{"Tab1",#N/A,FALSE,"P";"Tab2",#N/A,FALSE,"P"}</definedName>
    <definedName name="vvvvvvvvvvvvv" localSheetId="7" hidden="1">{"Tab1",#N/A,FALSE,"P";"Tab2",#N/A,FALSE,"P"}</definedName>
    <definedName name="vvvvvvvvvvvvv" localSheetId="12" hidden="1">{"Tab1",#N/A,FALSE,"P";"Tab2",#N/A,FALSE,"P"}</definedName>
    <definedName name="vvvvvvvvvvvvv" hidden="1">{"Tab1",#N/A,FALSE,"P";"Tab2",#N/A,FALSE,"P"}</definedName>
    <definedName name="w" localSheetId="13" hidden="1">{"Minpmon",#N/A,FALSE,"Monthinput"}</definedName>
    <definedName name="w" localSheetId="14" hidden="1">{"Minpmon",#N/A,FALSE,"Monthinput"}</definedName>
    <definedName name="w" localSheetId="15" hidden="1">{"Minpmon",#N/A,FALSE,"Monthinput"}</definedName>
    <definedName name="w" localSheetId="16" hidden="1">{"Minpmon",#N/A,FALSE,"Monthinput"}</definedName>
    <definedName name="w" localSheetId="2" hidden="1">{"Minpmon",#N/A,FALSE,"Monthinput"}</definedName>
    <definedName name="w" localSheetId="4" hidden="1">{"Minpmon",#N/A,FALSE,"Monthinput"}</definedName>
    <definedName name="w" localSheetId="5" hidden="1">{"Minpmon",#N/A,FALSE,"Monthinput"}</definedName>
    <definedName name="w" localSheetId="9" hidden="1">{"Minpmon",#N/A,FALSE,"Monthinput"}</definedName>
    <definedName name="w" localSheetId="10" hidden="1">{"Minpmon",#N/A,FALSE,"Monthinput"}</definedName>
    <definedName name="w" localSheetId="8" hidden="1">{"Minpmon",#N/A,FALSE,"Monthinput"}</definedName>
    <definedName name="w" localSheetId="0" hidden="1">{"Minpmon",#N/A,FALSE,"Monthinput"}</definedName>
    <definedName name="w" localSheetId="1" hidden="1">{"Minpmon",#N/A,FALSE,"Monthinput"}</definedName>
    <definedName name="w" localSheetId="3" hidden="1">{"Minpmon",#N/A,FALSE,"Monthinput"}</definedName>
    <definedName name="w" localSheetId="7" hidden="1">{"Minpmon",#N/A,FALSE,"Monthinput"}</definedName>
    <definedName name="w" localSheetId="12" hidden="1">{"Minpmon",#N/A,FALSE,"Monthinput"}</definedName>
    <definedName name="w" hidden="1">{"Minpmon",#N/A,FALSE,"Monthinput"}</definedName>
    <definedName name="wage_govt_sector" localSheetId="4">#REF!</definedName>
    <definedName name="wage_govt_sector" localSheetId="5">#REF!</definedName>
    <definedName name="wage_govt_sector" localSheetId="10">#REF!</definedName>
    <definedName name="wage_govt_sector" localSheetId="8">#REF!</definedName>
    <definedName name="wage_govt_sector" localSheetId="0">#REF!</definedName>
    <definedName name="wage_govt_sector" localSheetId="1">#REF!</definedName>
    <definedName name="wage_govt_sector" localSheetId="3">#REF!</definedName>
    <definedName name="wage_govt_sector" localSheetId="7">#REF!</definedName>
    <definedName name="wage_govt_sector">#REF!</definedName>
    <definedName name="WAPR" localSheetId="4">#REF!</definedName>
    <definedName name="WAPR" localSheetId="5">#REF!</definedName>
    <definedName name="WAPR" localSheetId="10">#REF!</definedName>
    <definedName name="WAPR" localSheetId="8">#REF!</definedName>
    <definedName name="WAPR" localSheetId="0">#REF!</definedName>
    <definedName name="WAPR" localSheetId="1">#REF!</definedName>
    <definedName name="WAPR" localSheetId="3">#REF!</definedName>
    <definedName name="WAPR" localSheetId="7">#REF!</definedName>
    <definedName name="WAPR">#REF!</definedName>
    <definedName name="Weekly_Depreciation">'[67]Inter-Bank'!$I$5</definedName>
    <definedName name="Weighted_Average_Inter_Bank_Exchange_Rate">'[67]Inter-Bank'!$C$5</definedName>
    <definedName name="WEO" localSheetId="4">#REF!</definedName>
    <definedName name="WEO" localSheetId="5">#REF!</definedName>
    <definedName name="WEO" localSheetId="10">#REF!</definedName>
    <definedName name="WEO" localSheetId="8">#REF!</definedName>
    <definedName name="WEO" localSheetId="0">#REF!</definedName>
    <definedName name="WEO" localSheetId="1">#REF!</definedName>
    <definedName name="WEO" localSheetId="3">#REF!</definedName>
    <definedName name="WEO" localSheetId="7">#REF!</definedName>
    <definedName name="WEO">#REF!</definedName>
    <definedName name="WEOD" localSheetId="4">#REF!</definedName>
    <definedName name="WEOD" localSheetId="5">#REF!</definedName>
    <definedName name="WEOD" localSheetId="10">#REF!</definedName>
    <definedName name="WEOD" localSheetId="8">#REF!</definedName>
    <definedName name="WEOD" localSheetId="1">#REF!</definedName>
    <definedName name="WEOD" localSheetId="3">#REF!</definedName>
    <definedName name="WEOD" localSheetId="7">#REF!</definedName>
    <definedName name="WEOD">#REF!</definedName>
    <definedName name="weodata" localSheetId="4">#REF!</definedName>
    <definedName name="weodata" localSheetId="5">#REF!</definedName>
    <definedName name="weodata" localSheetId="10">#REF!</definedName>
    <definedName name="weodata" localSheetId="8">#REF!</definedName>
    <definedName name="weodata" localSheetId="1">#REF!</definedName>
    <definedName name="weodata" localSheetId="3">#REF!</definedName>
    <definedName name="weodata" localSheetId="7">#REF!</definedName>
    <definedName name="weodata">#REF!</definedName>
    <definedName name="wer" localSheetId="13" hidden="1">{"Riqfin97",#N/A,FALSE,"Tran";"Riqfinpro",#N/A,FALSE,"Tran"}</definedName>
    <definedName name="wer" localSheetId="14" hidden="1">{"Riqfin97",#N/A,FALSE,"Tran";"Riqfinpro",#N/A,FALSE,"Tran"}</definedName>
    <definedName name="wer" localSheetId="15" hidden="1">{"Riqfin97",#N/A,FALSE,"Tran";"Riqfinpro",#N/A,FALSE,"Tran"}</definedName>
    <definedName name="wer" localSheetId="16" hidden="1">{"Riqfin97",#N/A,FALSE,"Tran";"Riqfinpro",#N/A,FALSE,"Tran"}</definedName>
    <definedName name="wer" localSheetId="2" hidden="1">{"Riqfin97",#N/A,FALSE,"Tran";"Riqfinpro",#N/A,FALSE,"Tran"}</definedName>
    <definedName name="wer" localSheetId="4" hidden="1">{"Riqfin97",#N/A,FALSE,"Tran";"Riqfinpro",#N/A,FALSE,"Tran"}</definedName>
    <definedName name="wer" localSheetId="5" hidden="1">{"Riqfin97",#N/A,FALSE,"Tran";"Riqfinpro",#N/A,FALSE,"Tran"}</definedName>
    <definedName name="wer" localSheetId="9" hidden="1">{"Riqfin97",#N/A,FALSE,"Tran";"Riqfinpro",#N/A,FALSE,"Tran"}</definedName>
    <definedName name="wer" localSheetId="10" hidden="1">{"Riqfin97",#N/A,FALSE,"Tran";"Riqfinpro",#N/A,FALSE,"Tran"}</definedName>
    <definedName name="wer" localSheetId="8" hidden="1">{"Riqfin97",#N/A,FALSE,"Tran";"Riqfinpro",#N/A,FALSE,"Tran"}</definedName>
    <definedName name="wer" localSheetId="0" hidden="1">{"Riqfin97",#N/A,FALSE,"Tran";"Riqfinpro",#N/A,FALSE,"Tran"}</definedName>
    <definedName name="wer" localSheetId="1" hidden="1">{"Riqfin97",#N/A,FALSE,"Tran";"Riqfinpro",#N/A,FALSE,"Tran"}</definedName>
    <definedName name="wer" localSheetId="3" hidden="1">{"Riqfin97",#N/A,FALSE,"Tran";"Riqfinpro",#N/A,FALSE,"Tran"}</definedName>
    <definedName name="wer" localSheetId="7" hidden="1">{"Riqfin97",#N/A,FALSE,"Tran";"Riqfinpro",#N/A,FALSE,"Tran"}</definedName>
    <definedName name="wer" localSheetId="12" hidden="1">{"Riqfin97",#N/A,FALSE,"Tran";"Riqfinpro",#N/A,FALSE,"Tran"}</definedName>
    <definedName name="wer" hidden="1">{"Riqfin97",#N/A,FALSE,"Tran";"Riqfinpro",#N/A,FALSE,"Tran"}</definedName>
    <definedName name="will" localSheetId="5">'[129]SPNF Acuerdo Incl. Int.'!will</definedName>
    <definedName name="will" localSheetId="9">'[129]SPNF Acuerdo Incl. Int.'!will</definedName>
    <definedName name="will" localSheetId="0">#REF!</definedName>
    <definedName name="will" localSheetId="1">#REF!</definedName>
    <definedName name="will" localSheetId="12">'[129]SPNF Acuerdo Incl. Int.'!will</definedName>
    <definedName name="will">'[129]SPNF Acuerdo Incl. Int.'!will</definedName>
    <definedName name="will1">#N/A</definedName>
    <definedName name="will3">#N/A</definedName>
    <definedName name="Work_Area" localSheetId="4">#REF!</definedName>
    <definedName name="Work_Area" localSheetId="5">#REF!</definedName>
    <definedName name="Work_Area" localSheetId="10">#REF!</definedName>
    <definedName name="Work_Area" localSheetId="8">#REF!</definedName>
    <definedName name="Work_Area" localSheetId="0">#REF!</definedName>
    <definedName name="Work_Area" localSheetId="1">#REF!</definedName>
    <definedName name="Work_Area" localSheetId="3">#REF!</definedName>
    <definedName name="Work_Area" localSheetId="7">#REF!</definedName>
    <definedName name="Work_Area">#REF!</definedName>
    <definedName name="WPCP33_D" localSheetId="4">#REF!</definedName>
    <definedName name="WPCP33_D" localSheetId="5">#REF!</definedName>
    <definedName name="WPCP33_D" localSheetId="10">#REF!</definedName>
    <definedName name="WPCP33_D" localSheetId="8">#REF!</definedName>
    <definedName name="WPCP33_D" localSheetId="0">#REF!</definedName>
    <definedName name="WPCP33_D" localSheetId="1">#REF!</definedName>
    <definedName name="WPCP33_D" localSheetId="3">#REF!</definedName>
    <definedName name="WPCP33_D" localSheetId="7">#REF!</definedName>
    <definedName name="WPCP33_D">#REF!</definedName>
    <definedName name="WPCP33pch" localSheetId="4">#REF!</definedName>
    <definedName name="WPCP33pch" localSheetId="5">#REF!</definedName>
    <definedName name="WPCP33pch" localSheetId="10">#REF!</definedName>
    <definedName name="WPCP33pch" localSheetId="8">#REF!</definedName>
    <definedName name="WPCP33pch" localSheetId="0">#REF!</definedName>
    <definedName name="WPCP33pch" localSheetId="1">#REF!</definedName>
    <definedName name="WPCP33pch" localSheetId="3">#REF!</definedName>
    <definedName name="WPCP33pch" localSheetId="7">#REF!</definedName>
    <definedName name="WPCP33pch">#REF!</definedName>
    <definedName name="wrn" localSheetId="13" hidden="1">{"Main Economic Indicators",#N/A,FALSE,"C"}</definedName>
    <definedName name="wrn" localSheetId="14" hidden="1">{"Main Economic Indicators",#N/A,FALSE,"C"}</definedName>
    <definedName name="wrn" localSheetId="15" hidden="1">{"Main Economic Indicators",#N/A,FALSE,"C"}</definedName>
    <definedName name="wrn" localSheetId="16" hidden="1">{"Main Economic Indicators",#N/A,FALSE,"C"}</definedName>
    <definedName name="wrn" localSheetId="2" hidden="1">{"Main Economic Indicators",#N/A,FALSE,"C"}</definedName>
    <definedName name="wrn" localSheetId="4" hidden="1">{"Main Economic Indicators",#N/A,FALSE,"C"}</definedName>
    <definedName name="wrn" localSheetId="5" hidden="1">{"Main Economic Indicators",#N/A,FALSE,"C"}</definedName>
    <definedName name="wrn" localSheetId="9" hidden="1">{"Main Economic Indicators",#N/A,FALSE,"C"}</definedName>
    <definedName name="wrn" localSheetId="10" hidden="1">{"Main Economic Indicators",#N/A,FALSE,"C"}</definedName>
    <definedName name="wrn" localSheetId="8" hidden="1">{"Main Economic Indicators",#N/A,FALSE,"C"}</definedName>
    <definedName name="wrn" localSheetId="0" hidden="1">{"Main Economic Indicators",#N/A,FALSE,"C"}</definedName>
    <definedName name="wrn" localSheetId="1" hidden="1">{"Main Economic Indicators",#N/A,FALSE,"C"}</definedName>
    <definedName name="wrn" localSheetId="3" hidden="1">{"Main Economic Indicators",#N/A,FALSE,"C"}</definedName>
    <definedName name="wrn" localSheetId="7" hidden="1">{"Main Economic Indicators",#N/A,FALSE,"C"}</definedName>
    <definedName name="wrn" localSheetId="12" hidden="1">{"Main Economic Indicators",#N/A,FALSE,"C"}</definedName>
    <definedName name="wrn" hidden="1">{"Main Economic Indicators",#N/A,FALSE,"C"}</definedName>
    <definedName name="wrn.98RED." localSheetId="1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6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9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8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7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ll._.Standard." localSheetId="1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6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9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8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7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localSheetId="13" hidden="1">{"annual-cbr",#N/A,FALSE,"CENTBANK";"annual(banks)",#N/A,FALSE,"COMBANKS"}</definedName>
    <definedName name="wrn.annual." localSheetId="14" hidden="1">{"annual-cbr",#N/A,FALSE,"CENTBANK";"annual(banks)",#N/A,FALSE,"COMBANKS"}</definedName>
    <definedName name="wrn.annual." localSheetId="15" hidden="1">{"annual-cbr",#N/A,FALSE,"CENTBANK";"annual(banks)",#N/A,FALSE,"COMBANKS"}</definedName>
    <definedName name="wrn.annual." localSheetId="16" hidden="1">{"annual-cbr",#N/A,FALSE,"CENTBANK";"annual(banks)",#N/A,FALSE,"COMBANKS"}</definedName>
    <definedName name="wrn.annual." localSheetId="2" hidden="1">{"annual-cbr",#N/A,FALSE,"CENTBANK";"annual(banks)",#N/A,FALSE,"COMBANKS"}</definedName>
    <definedName name="wrn.annual." localSheetId="4" hidden="1">{"annual-cbr",#N/A,FALSE,"CENTBANK";"annual(banks)",#N/A,FALSE,"COMBANKS"}</definedName>
    <definedName name="wrn.annual." localSheetId="5" hidden="1">{"annual-cbr",#N/A,FALSE,"CENTBANK";"annual(banks)",#N/A,FALSE,"COMBANKS"}</definedName>
    <definedName name="wrn.annual." localSheetId="9" hidden="1">{"annual-cbr",#N/A,FALSE,"CENTBANK";"annual(banks)",#N/A,FALSE,"COMBANKS"}</definedName>
    <definedName name="wrn.annual." localSheetId="10" hidden="1">{"annual-cbr",#N/A,FALSE,"CENTBANK";"annual(banks)",#N/A,FALSE,"COMBANKS"}</definedName>
    <definedName name="wrn.annual." localSheetId="8" hidden="1">{"annual-cbr",#N/A,FALSE,"CENTBANK";"annual(banks)",#N/A,FALSE,"COMBANKS"}</definedName>
    <definedName name="wrn.annual." localSheetId="0" hidden="1">{"annual-cbr",#N/A,FALSE,"CENTBANK";"annual(banks)",#N/A,FALSE,"COMBANKS"}</definedName>
    <definedName name="wrn.annual." localSheetId="1" hidden="1">{"annual-cbr",#N/A,FALSE,"CENTBANK";"annual(banks)",#N/A,FALSE,"COMBANKS"}</definedName>
    <definedName name="wrn.annual." localSheetId="3" hidden="1">{"annual-cbr",#N/A,FALSE,"CENTBANK";"annual(banks)",#N/A,FALSE,"COMBANKS"}</definedName>
    <definedName name="wrn.annual." localSheetId="7" hidden="1">{"annual-cbr",#N/A,FALSE,"CENTBANK";"annual(banks)",#N/A,FALSE,"COMBANKS"}</definedName>
    <definedName name="wrn.annual." localSheetId="12" hidden="1">{"annual-cbr",#N/A,FALSE,"CENTBANK";"annual(banks)",#N/A,FALSE,"COMBANKS"}</definedName>
    <definedName name="wrn.annual." hidden="1">{"annual-cbr",#N/A,FALSE,"CENTBANK";"annual(banks)",#N/A,FALSE,"COMBANKS"}</definedName>
    <definedName name="wrn.BANKS." localSheetId="13" hidden="1">{#N/A,#N/A,FALSE,"BANKS"}</definedName>
    <definedName name="wrn.BANKS." localSheetId="14" hidden="1">{#N/A,#N/A,FALSE,"BANKS"}</definedName>
    <definedName name="wrn.BANKS." localSheetId="15" hidden="1">{#N/A,#N/A,FALSE,"BANKS"}</definedName>
    <definedName name="wrn.BANKS." localSheetId="16" hidden="1">{#N/A,#N/A,FALSE,"BANKS"}</definedName>
    <definedName name="wrn.BANKS." localSheetId="2" hidden="1">{#N/A,#N/A,FALSE,"BANKS"}</definedName>
    <definedName name="wrn.BANKS." localSheetId="4" hidden="1">{#N/A,#N/A,FALSE,"BANKS"}</definedName>
    <definedName name="wrn.BANKS." localSheetId="5" hidden="1">{#N/A,#N/A,FALSE,"BANKS"}</definedName>
    <definedName name="wrn.BANKS." localSheetId="9" hidden="1">{#N/A,#N/A,FALSE,"BANKS"}</definedName>
    <definedName name="wrn.BANKS." localSheetId="10" hidden="1">{#N/A,#N/A,FALSE,"BANKS"}</definedName>
    <definedName name="wrn.BANKS." localSheetId="8" hidden="1">{#N/A,#N/A,FALSE,"BANKS"}</definedName>
    <definedName name="wrn.BANKS." localSheetId="0" hidden="1">{#N/A,#N/A,FALSE,"BANKS"}</definedName>
    <definedName name="wrn.BANKS." localSheetId="1" hidden="1">{#N/A,#N/A,FALSE,"BANKS"}</definedName>
    <definedName name="wrn.BANKS." localSheetId="3" hidden="1">{#N/A,#N/A,FALSE,"BANKS"}</definedName>
    <definedName name="wrn.BANKS." localSheetId="7" hidden="1">{#N/A,#N/A,FALSE,"BANKS"}</definedName>
    <definedName name="wrn.BANKS." localSheetId="12" hidden="1">{#N/A,#N/A,FALSE,"BANKS"}</definedName>
    <definedName name="wrn.BANKS." hidden="1">{#N/A,#N/A,FALSE,"BANKS"}</definedName>
    <definedName name="wrn.BLZ._.RED._.tables." localSheetId="1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4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5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6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4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5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9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8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7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2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OP." localSheetId="13" hidden="1">{#N/A,#N/A,FALSE,"BOP"}</definedName>
    <definedName name="wrn.BOP." localSheetId="14" hidden="1">{#N/A,#N/A,FALSE,"BOP"}</definedName>
    <definedName name="wrn.BOP." localSheetId="15" hidden="1">{#N/A,#N/A,FALSE,"BOP"}</definedName>
    <definedName name="wrn.BOP." localSheetId="16" hidden="1">{#N/A,#N/A,FALSE,"BOP"}</definedName>
    <definedName name="wrn.BOP." localSheetId="2" hidden="1">{#N/A,#N/A,FALSE,"BOP"}</definedName>
    <definedName name="wrn.BOP." localSheetId="4" hidden="1">{#N/A,#N/A,FALSE,"BOP"}</definedName>
    <definedName name="wrn.BOP." localSheetId="5" hidden="1">{#N/A,#N/A,FALSE,"BOP"}</definedName>
    <definedName name="wrn.BOP." localSheetId="9" hidden="1">{#N/A,#N/A,FALSE,"BOP"}</definedName>
    <definedName name="wrn.BOP." localSheetId="10" hidden="1">{#N/A,#N/A,FALSE,"BOP"}</definedName>
    <definedName name="wrn.BOP." localSheetId="8" hidden="1">{#N/A,#N/A,FALSE,"BOP"}</definedName>
    <definedName name="wrn.BOP." localSheetId="0" hidden="1">{#N/A,#N/A,FALSE,"BOP"}</definedName>
    <definedName name="wrn.BOP." localSheetId="1" hidden="1">{#N/A,#N/A,FALSE,"BOP"}</definedName>
    <definedName name="wrn.BOP." localSheetId="3" hidden="1">{#N/A,#N/A,FALSE,"BOP"}</definedName>
    <definedName name="wrn.BOP." localSheetId="7" hidden="1">{#N/A,#N/A,FALSE,"BOP"}</definedName>
    <definedName name="wrn.BOP." localSheetId="12" hidden="1">{#N/A,#N/A,FALSE,"BOP"}</definedName>
    <definedName name="wrn.BOP." hidden="1">{#N/A,#N/A,FALSE,"BOP"}</definedName>
    <definedName name="wrn.BOP_MIDTERM." localSheetId="13" hidden="1">{"BOP_TAB",#N/A,FALSE,"N";"MIDTERM_TAB",#N/A,FALSE,"O"}</definedName>
    <definedName name="wrn.BOP_MIDTERM." localSheetId="14" hidden="1">{"BOP_TAB",#N/A,FALSE,"N";"MIDTERM_TAB",#N/A,FALSE,"O"}</definedName>
    <definedName name="wrn.BOP_MIDTERM." localSheetId="15" hidden="1">{"BOP_TAB",#N/A,FALSE,"N";"MIDTERM_TAB",#N/A,FALSE,"O"}</definedName>
    <definedName name="wrn.BOP_MIDTERM." localSheetId="16" hidden="1">{"BOP_TAB",#N/A,FALSE,"N";"MIDTERM_TAB",#N/A,FALSE,"O"}</definedName>
    <definedName name="wrn.BOP_MIDTERM." localSheetId="2" hidden="1">{"BOP_TAB",#N/A,FALSE,"N";"MIDTERM_TAB",#N/A,FALSE,"O"}</definedName>
    <definedName name="wrn.BOP_MIDTERM." localSheetId="4" hidden="1">{"BOP_TAB",#N/A,FALSE,"N";"MIDTERM_TAB",#N/A,FALSE,"O"}</definedName>
    <definedName name="wrn.BOP_MIDTERM." localSheetId="5" hidden="1">{"BOP_TAB",#N/A,FALSE,"N";"MIDTERM_TAB",#N/A,FALSE,"O"}</definedName>
    <definedName name="wrn.BOP_MIDTERM." localSheetId="9" hidden="1">{"BOP_TAB",#N/A,FALSE,"N";"MIDTERM_TAB",#N/A,FALSE,"O"}</definedName>
    <definedName name="wrn.BOP_MIDTERM." localSheetId="10" hidden="1">{"BOP_TAB",#N/A,FALSE,"N";"MIDTERM_TAB",#N/A,FALSE,"O"}</definedName>
    <definedName name="wrn.BOP_MIDTERM." localSheetId="8" hidden="1">{"BOP_TAB",#N/A,FALSE,"N";"MIDTERM_TAB",#N/A,FALSE,"O"}</definedName>
    <definedName name="wrn.BOP_MIDTERM." localSheetId="0" hidden="1">{"BOP_TAB",#N/A,FALSE,"N";"MIDTERM_TAB",#N/A,FALSE,"O"}</definedName>
    <definedName name="wrn.BOP_MIDTERM." localSheetId="1" hidden="1">{"BOP_TAB",#N/A,FALSE,"N";"MIDTERM_TAB",#N/A,FALSE,"O"}</definedName>
    <definedName name="wrn.BOP_MIDTERM." localSheetId="3" hidden="1">{"BOP_TAB",#N/A,FALSE,"N";"MIDTERM_TAB",#N/A,FALSE,"O"}</definedName>
    <definedName name="wrn.BOP_MIDTERM." localSheetId="7" hidden="1">{"BOP_TAB",#N/A,FALSE,"N";"MIDTERM_TAB",#N/A,FALSE,"O"}</definedName>
    <definedName name="wrn.BOP_MIDTERM." localSheetId="12" hidden="1">{"BOP_TAB",#N/A,FALSE,"N";"MIDTERM_TAB",#N/A,FALSE,"O"}</definedName>
    <definedName name="wrn.BOP_MIDTERM." hidden="1">{"BOP_TAB",#N/A,FALSE,"N";"MIDTERM_TAB",#N/A,FALSE,"O"}</definedName>
    <definedName name="wrn.Briefing._.98." localSheetId="1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4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6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4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9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8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7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localSheetId="1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4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6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4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9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8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7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elPIB." localSheetId="13" hidden="1">{#N/A,#N/A,FALSE,"CelPIB"}</definedName>
    <definedName name="wrn.CelPIB." localSheetId="14" hidden="1">{#N/A,#N/A,FALSE,"CelPIB"}</definedName>
    <definedName name="wrn.CelPIB." localSheetId="15" hidden="1">{#N/A,#N/A,FALSE,"CelPIB"}</definedName>
    <definedName name="wrn.CelPIB." localSheetId="16" hidden="1">{#N/A,#N/A,FALSE,"CelPIB"}</definedName>
    <definedName name="wrn.CelPIB." localSheetId="2" hidden="1">{#N/A,#N/A,FALSE,"CelPIB"}</definedName>
    <definedName name="wrn.CelPIB." localSheetId="4" hidden="1">{#N/A,#N/A,FALSE,"CelPIB"}</definedName>
    <definedName name="wrn.CelPIB." localSheetId="5" hidden="1">{#N/A,#N/A,FALSE,"CelPIB"}</definedName>
    <definedName name="wrn.CelPIB." localSheetId="9" hidden="1">{#N/A,#N/A,FALSE,"CelPIB"}</definedName>
    <definedName name="wrn.CelPIB." localSheetId="10" hidden="1">{#N/A,#N/A,FALSE,"CelPIB"}</definedName>
    <definedName name="wrn.CelPIB." localSheetId="8" hidden="1">{#N/A,#N/A,FALSE,"CelPIB"}</definedName>
    <definedName name="wrn.CelPIB." localSheetId="0" hidden="1">{#N/A,#N/A,FALSE,"CelPIB"}</definedName>
    <definedName name="wrn.CelPIB." localSheetId="1" hidden="1">{#N/A,#N/A,FALSE,"CelPIB"}</definedName>
    <definedName name="wrn.CelPIB." localSheetId="3" hidden="1">{#N/A,#N/A,FALSE,"CelPIB"}</definedName>
    <definedName name="wrn.CelPIB." localSheetId="7" hidden="1">{#N/A,#N/A,FALSE,"CelPIB"}</definedName>
    <definedName name="wrn.CelPIB." localSheetId="12" hidden="1">{#N/A,#N/A,FALSE,"CelPIB"}</definedName>
    <definedName name="wrn.CelPIB." hidden="1">{#N/A,#N/A,FALSE,"CelPIB"}</definedName>
    <definedName name="wrn.CG._.Cons._.GDP." localSheetId="1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4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5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6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4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5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9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8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7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2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localSheetId="13" hidden="1">{#N/A,#N/A,FALSE,"NFPS GDP"}</definedName>
    <definedName name="wrn.CGvt._.Revenue._.GDP." localSheetId="14" hidden="1">{#N/A,#N/A,FALSE,"NFPS GDP"}</definedName>
    <definedName name="wrn.CGvt._.Revenue._.GDP." localSheetId="15" hidden="1">{#N/A,#N/A,FALSE,"NFPS GDP"}</definedName>
    <definedName name="wrn.CGvt._.Revenue._.GDP." localSheetId="16" hidden="1">{#N/A,#N/A,FALSE,"NFPS GDP"}</definedName>
    <definedName name="wrn.CGvt._.Revenue._.GDP." localSheetId="2" hidden="1">{#N/A,#N/A,FALSE,"NFPS GDP"}</definedName>
    <definedName name="wrn.CGvt._.Revenue._.GDP." localSheetId="4" hidden="1">{#N/A,#N/A,FALSE,"NFPS GDP"}</definedName>
    <definedName name="wrn.CGvt._.Revenue._.GDP." localSheetId="5" hidden="1">{#N/A,#N/A,FALSE,"NFPS GDP"}</definedName>
    <definedName name="wrn.CGvt._.Revenue._.GDP." localSheetId="9" hidden="1">{#N/A,#N/A,FALSE,"NFPS GDP"}</definedName>
    <definedName name="wrn.CGvt._.Revenue._.GDP." localSheetId="10" hidden="1">{#N/A,#N/A,FALSE,"NFPS GDP"}</definedName>
    <definedName name="wrn.CGvt._.Revenue._.GDP." localSheetId="8" hidden="1">{#N/A,#N/A,FALSE,"NFPS GDP"}</definedName>
    <definedName name="wrn.CGvt._.Revenue._.GDP." localSheetId="0" hidden="1">{#N/A,#N/A,FALSE,"NFPS GDP"}</definedName>
    <definedName name="wrn.CGvt._.Revenue._.GDP." localSheetId="1" hidden="1">{#N/A,#N/A,FALSE,"NFPS GDP"}</definedName>
    <definedName name="wrn.CGvt._.Revenue._.GDP." localSheetId="3" hidden="1">{#N/A,#N/A,FALSE,"NFPS GDP"}</definedName>
    <definedName name="wrn.CGvt._.Revenue._.GDP." localSheetId="7" hidden="1">{#N/A,#N/A,FALSE,"NFPS GDP"}</definedName>
    <definedName name="wrn.CGvt._.Revenue._.GDP." localSheetId="12" hidden="1">{#N/A,#N/A,FALSE,"NFPS GDP"}</definedName>
    <definedName name="wrn.CGvt._.Revenue._.GDP." hidden="1">{#N/A,#N/A,FALSE,"NFPS GDP"}</definedName>
    <definedName name="wrn.CREDIT." localSheetId="13" hidden="1">{#N/A,#N/A,FALSE,"CREDIT"}</definedName>
    <definedName name="wrn.CREDIT." localSheetId="14" hidden="1">{#N/A,#N/A,FALSE,"CREDIT"}</definedName>
    <definedName name="wrn.CREDIT." localSheetId="15" hidden="1">{#N/A,#N/A,FALSE,"CREDIT"}</definedName>
    <definedName name="wrn.CREDIT." localSheetId="16" hidden="1">{#N/A,#N/A,FALSE,"CREDIT"}</definedName>
    <definedName name="wrn.CREDIT." localSheetId="2" hidden="1">{#N/A,#N/A,FALSE,"CREDIT"}</definedName>
    <definedName name="wrn.CREDIT." localSheetId="4" hidden="1">{#N/A,#N/A,FALSE,"CREDIT"}</definedName>
    <definedName name="wrn.CREDIT." localSheetId="5" hidden="1">{#N/A,#N/A,FALSE,"CREDIT"}</definedName>
    <definedName name="wrn.CREDIT." localSheetId="9" hidden="1">{#N/A,#N/A,FALSE,"CREDIT"}</definedName>
    <definedName name="wrn.CREDIT." localSheetId="10" hidden="1">{#N/A,#N/A,FALSE,"CREDIT"}</definedName>
    <definedName name="wrn.CREDIT." localSheetId="8" hidden="1">{#N/A,#N/A,FALSE,"CREDIT"}</definedName>
    <definedName name="wrn.CREDIT." localSheetId="0" hidden="1">{#N/A,#N/A,FALSE,"CREDIT"}</definedName>
    <definedName name="wrn.CREDIT." localSheetId="1" hidden="1">{#N/A,#N/A,FALSE,"CREDIT"}</definedName>
    <definedName name="wrn.CREDIT." localSheetId="3" hidden="1">{#N/A,#N/A,FALSE,"CREDIT"}</definedName>
    <definedName name="wrn.CREDIT." localSheetId="7" hidden="1">{#N/A,#N/A,FALSE,"CREDIT"}</definedName>
    <definedName name="wrn.CREDIT." localSheetId="12" hidden="1">{#N/A,#N/A,FALSE,"CREDIT"}</definedName>
    <definedName name="wrn.CREDIT." hidden="1">{#N/A,#N/A,FALSE,"CREDIT"}</definedName>
    <definedName name="wrn.DEBTSVC." localSheetId="13" hidden="1">{#N/A,#N/A,FALSE,"DEBTSVC"}</definedName>
    <definedName name="wrn.DEBTSVC." localSheetId="14" hidden="1">{#N/A,#N/A,FALSE,"DEBTSVC"}</definedName>
    <definedName name="wrn.DEBTSVC." localSheetId="15" hidden="1">{#N/A,#N/A,FALSE,"DEBTSVC"}</definedName>
    <definedName name="wrn.DEBTSVC." localSheetId="16" hidden="1">{#N/A,#N/A,FALSE,"DEBTSVC"}</definedName>
    <definedName name="wrn.DEBTSVC." localSheetId="2" hidden="1">{#N/A,#N/A,FALSE,"DEBTSVC"}</definedName>
    <definedName name="wrn.DEBTSVC." localSheetId="4" hidden="1">{#N/A,#N/A,FALSE,"DEBTSVC"}</definedName>
    <definedName name="wrn.DEBTSVC." localSheetId="5" hidden="1">{#N/A,#N/A,FALSE,"DEBTSVC"}</definedName>
    <definedName name="wrn.DEBTSVC." localSheetId="9" hidden="1">{#N/A,#N/A,FALSE,"DEBTSVC"}</definedName>
    <definedName name="wrn.DEBTSVC." localSheetId="10" hidden="1">{#N/A,#N/A,FALSE,"DEBTSVC"}</definedName>
    <definedName name="wrn.DEBTSVC." localSheetId="8" hidden="1">{#N/A,#N/A,FALSE,"DEBTSVC"}</definedName>
    <definedName name="wrn.DEBTSVC." localSheetId="0" hidden="1">{#N/A,#N/A,FALSE,"DEBTSVC"}</definedName>
    <definedName name="wrn.DEBTSVC." localSheetId="1" hidden="1">{#N/A,#N/A,FALSE,"DEBTSVC"}</definedName>
    <definedName name="wrn.DEBTSVC." localSheetId="3" hidden="1">{#N/A,#N/A,FALSE,"DEBTSVC"}</definedName>
    <definedName name="wrn.DEBTSVC." localSheetId="7" hidden="1">{#N/A,#N/A,FALSE,"DEBTSVC"}</definedName>
    <definedName name="wrn.DEBTSVC." localSheetId="12" hidden="1">{#N/A,#N/A,FALSE,"DEBTSVC"}</definedName>
    <definedName name="wrn.DEBTSVC." hidden="1">{#N/A,#N/A,FALSE,"DEBTSVC"}</definedName>
    <definedName name="wrn.DEPO." localSheetId="13" hidden="1">{#N/A,#N/A,FALSE,"DEPO"}</definedName>
    <definedName name="wrn.DEPO." localSheetId="14" hidden="1">{#N/A,#N/A,FALSE,"DEPO"}</definedName>
    <definedName name="wrn.DEPO." localSheetId="15" hidden="1">{#N/A,#N/A,FALSE,"DEPO"}</definedName>
    <definedName name="wrn.DEPO." localSheetId="16" hidden="1">{#N/A,#N/A,FALSE,"DEPO"}</definedName>
    <definedName name="wrn.DEPO." localSheetId="2" hidden="1">{#N/A,#N/A,FALSE,"DEPO"}</definedName>
    <definedName name="wrn.DEPO." localSheetId="4" hidden="1">{#N/A,#N/A,FALSE,"DEPO"}</definedName>
    <definedName name="wrn.DEPO." localSheetId="5" hidden="1">{#N/A,#N/A,FALSE,"DEPO"}</definedName>
    <definedName name="wrn.DEPO." localSheetId="9" hidden="1">{#N/A,#N/A,FALSE,"DEPO"}</definedName>
    <definedName name="wrn.DEPO." localSheetId="10" hidden="1">{#N/A,#N/A,FALSE,"DEPO"}</definedName>
    <definedName name="wrn.DEPO." localSheetId="8" hidden="1">{#N/A,#N/A,FALSE,"DEPO"}</definedName>
    <definedName name="wrn.DEPO." localSheetId="0" hidden="1">{#N/A,#N/A,FALSE,"DEPO"}</definedName>
    <definedName name="wrn.DEPO." localSheetId="1" hidden="1">{#N/A,#N/A,FALSE,"DEPO"}</definedName>
    <definedName name="wrn.DEPO." localSheetId="3" hidden="1">{#N/A,#N/A,FALSE,"DEPO"}</definedName>
    <definedName name="wrn.DEPO." localSheetId="7" hidden="1">{#N/A,#N/A,FALSE,"DEPO"}</definedName>
    <definedName name="wrn.DEPO." localSheetId="12" hidden="1">{#N/A,#N/A,FALSE,"DEPO"}</definedName>
    <definedName name="wrn.DEPO." hidden="1">{#N/A,#N/A,FALSE,"DEPO"}</definedName>
    <definedName name="wrn.EntpsPIB." localSheetId="13" hidden="1">{#N/A,#N/A,FALSE,"EntpsPIB"}</definedName>
    <definedName name="wrn.EntpsPIB." localSheetId="14" hidden="1">{#N/A,#N/A,FALSE,"EntpsPIB"}</definedName>
    <definedName name="wrn.EntpsPIB." localSheetId="15" hidden="1">{#N/A,#N/A,FALSE,"EntpsPIB"}</definedName>
    <definedName name="wrn.EntpsPIB." localSheetId="16" hidden="1">{#N/A,#N/A,FALSE,"EntpsPIB"}</definedName>
    <definedName name="wrn.EntpsPIB." localSheetId="2" hidden="1">{#N/A,#N/A,FALSE,"EntpsPIB"}</definedName>
    <definedName name="wrn.EntpsPIB." localSheetId="4" hidden="1">{#N/A,#N/A,FALSE,"EntpsPIB"}</definedName>
    <definedName name="wrn.EntpsPIB." localSheetId="5" hidden="1">{#N/A,#N/A,FALSE,"EntpsPIB"}</definedName>
    <definedName name="wrn.EntpsPIB." localSheetId="9" hidden="1">{#N/A,#N/A,FALSE,"EntpsPIB"}</definedName>
    <definedName name="wrn.EntpsPIB." localSheetId="10" hidden="1">{#N/A,#N/A,FALSE,"EntpsPIB"}</definedName>
    <definedName name="wrn.EntpsPIB." localSheetId="8" hidden="1">{#N/A,#N/A,FALSE,"EntpsPIB"}</definedName>
    <definedName name="wrn.EntpsPIB." localSheetId="0" hidden="1">{#N/A,#N/A,FALSE,"EntpsPIB"}</definedName>
    <definedName name="wrn.EntpsPIB." localSheetId="1" hidden="1">{#N/A,#N/A,FALSE,"EntpsPIB"}</definedName>
    <definedName name="wrn.EntpsPIB." localSheetId="3" hidden="1">{#N/A,#N/A,FALSE,"EntpsPIB"}</definedName>
    <definedName name="wrn.EntpsPIB." localSheetId="7" hidden="1">{#N/A,#N/A,FALSE,"EntpsPIB"}</definedName>
    <definedName name="wrn.EntpsPIB." localSheetId="12" hidden="1">{#N/A,#N/A,FALSE,"EntpsPIB"}</definedName>
    <definedName name="wrn.EntpsPIB." hidden="1">{#N/A,#N/A,FALSE,"EntpsPIB"}</definedName>
    <definedName name="wrn.EXCISE." localSheetId="13" hidden="1">{#N/A,#N/A,FALSE,"EXCISE"}</definedName>
    <definedName name="wrn.EXCISE." localSheetId="14" hidden="1">{#N/A,#N/A,FALSE,"EXCISE"}</definedName>
    <definedName name="wrn.EXCISE." localSheetId="15" hidden="1">{#N/A,#N/A,FALSE,"EXCISE"}</definedName>
    <definedName name="wrn.EXCISE." localSheetId="16" hidden="1">{#N/A,#N/A,FALSE,"EXCISE"}</definedName>
    <definedName name="wrn.EXCISE." localSheetId="2" hidden="1">{#N/A,#N/A,FALSE,"EXCISE"}</definedName>
    <definedName name="wrn.EXCISE." localSheetId="4" hidden="1">{#N/A,#N/A,FALSE,"EXCISE"}</definedName>
    <definedName name="wrn.EXCISE." localSheetId="5" hidden="1">{#N/A,#N/A,FALSE,"EXCISE"}</definedName>
    <definedName name="wrn.EXCISE." localSheetId="9" hidden="1">{#N/A,#N/A,FALSE,"EXCISE"}</definedName>
    <definedName name="wrn.EXCISE." localSheetId="10" hidden="1">{#N/A,#N/A,FALSE,"EXCISE"}</definedName>
    <definedName name="wrn.EXCISE." localSheetId="8" hidden="1">{#N/A,#N/A,FALSE,"EXCISE"}</definedName>
    <definedName name="wrn.EXCISE." localSheetId="0" hidden="1">{#N/A,#N/A,FALSE,"EXCISE"}</definedName>
    <definedName name="wrn.EXCISE." localSheetId="1" hidden="1">{#N/A,#N/A,FALSE,"EXCISE"}</definedName>
    <definedName name="wrn.EXCISE." localSheetId="3" hidden="1">{#N/A,#N/A,FALSE,"EXCISE"}</definedName>
    <definedName name="wrn.EXCISE." localSheetId="7" hidden="1">{#N/A,#N/A,FALSE,"EXCISE"}</definedName>
    <definedName name="wrn.EXCISE." localSheetId="12" hidden="1">{#N/A,#N/A,FALSE,"EXCISE"}</definedName>
    <definedName name="wrn.EXCISE." hidden="1">{#N/A,#N/A,FALSE,"EXCISE"}</definedName>
    <definedName name="wrn.EXRATE." localSheetId="13" hidden="1">{#N/A,#N/A,FALSE,"EXRATE"}</definedName>
    <definedName name="wrn.EXRATE." localSheetId="14" hidden="1">{#N/A,#N/A,FALSE,"EXRATE"}</definedName>
    <definedName name="wrn.EXRATE." localSheetId="15" hidden="1">{#N/A,#N/A,FALSE,"EXRATE"}</definedName>
    <definedName name="wrn.EXRATE." localSheetId="16" hidden="1">{#N/A,#N/A,FALSE,"EXRATE"}</definedName>
    <definedName name="wrn.EXRATE." localSheetId="2" hidden="1">{#N/A,#N/A,FALSE,"EXRATE"}</definedName>
    <definedName name="wrn.EXRATE." localSheetId="4" hidden="1">{#N/A,#N/A,FALSE,"EXRATE"}</definedName>
    <definedName name="wrn.EXRATE." localSheetId="5" hidden="1">{#N/A,#N/A,FALSE,"EXRATE"}</definedName>
    <definedName name="wrn.EXRATE." localSheetId="9" hidden="1">{#N/A,#N/A,FALSE,"EXRATE"}</definedName>
    <definedName name="wrn.EXRATE." localSheetId="10" hidden="1">{#N/A,#N/A,FALSE,"EXRATE"}</definedName>
    <definedName name="wrn.EXRATE." localSheetId="8" hidden="1">{#N/A,#N/A,FALSE,"EXRATE"}</definedName>
    <definedName name="wrn.EXRATE." localSheetId="0" hidden="1">{#N/A,#N/A,FALSE,"EXRATE"}</definedName>
    <definedName name="wrn.EXRATE." localSheetId="1" hidden="1">{#N/A,#N/A,FALSE,"EXRATE"}</definedName>
    <definedName name="wrn.EXRATE." localSheetId="3" hidden="1">{#N/A,#N/A,FALSE,"EXRATE"}</definedName>
    <definedName name="wrn.EXRATE." localSheetId="7" hidden="1">{#N/A,#N/A,FALSE,"EXRATE"}</definedName>
    <definedName name="wrn.EXRATE." localSheetId="12" hidden="1">{#N/A,#N/A,FALSE,"EXRATE"}</definedName>
    <definedName name="wrn.EXRATE." hidden="1">{#N/A,#N/A,FALSE,"EXRATE"}</definedName>
    <definedName name="wrn.EXTDEBT." localSheetId="13" hidden="1">{#N/A,#N/A,FALSE,"EXTDEBT"}</definedName>
    <definedName name="wrn.EXTDEBT." localSheetId="14" hidden="1">{#N/A,#N/A,FALSE,"EXTDEBT"}</definedName>
    <definedName name="wrn.EXTDEBT." localSheetId="15" hidden="1">{#N/A,#N/A,FALSE,"EXTDEBT"}</definedName>
    <definedName name="wrn.EXTDEBT." localSheetId="16" hidden="1">{#N/A,#N/A,FALSE,"EXTDEBT"}</definedName>
    <definedName name="wrn.EXTDEBT." localSheetId="2" hidden="1">{#N/A,#N/A,FALSE,"EXTDEBT"}</definedName>
    <definedName name="wrn.EXTDEBT." localSheetId="4" hidden="1">{#N/A,#N/A,FALSE,"EXTDEBT"}</definedName>
    <definedName name="wrn.EXTDEBT." localSheetId="5" hidden="1">{#N/A,#N/A,FALSE,"EXTDEBT"}</definedName>
    <definedName name="wrn.EXTDEBT." localSheetId="9" hidden="1">{#N/A,#N/A,FALSE,"EXTDEBT"}</definedName>
    <definedName name="wrn.EXTDEBT." localSheetId="10" hidden="1">{#N/A,#N/A,FALSE,"EXTDEBT"}</definedName>
    <definedName name="wrn.EXTDEBT." localSheetId="8" hidden="1">{#N/A,#N/A,FALSE,"EXTDEBT"}</definedName>
    <definedName name="wrn.EXTDEBT." localSheetId="0" hidden="1">{#N/A,#N/A,FALSE,"EXTDEBT"}</definedName>
    <definedName name="wrn.EXTDEBT." localSheetId="1" hidden="1">{#N/A,#N/A,FALSE,"EXTDEBT"}</definedName>
    <definedName name="wrn.EXTDEBT." localSheetId="3" hidden="1">{#N/A,#N/A,FALSE,"EXTDEBT"}</definedName>
    <definedName name="wrn.EXTDEBT." localSheetId="7" hidden="1">{#N/A,#N/A,FALSE,"EXTDEBT"}</definedName>
    <definedName name="wrn.EXTDEBT." localSheetId="12" hidden="1">{#N/A,#N/A,FALSE,"EXTDEBT"}</definedName>
    <definedName name="wrn.EXTDEBT." hidden="1">{#N/A,#N/A,FALSE,"EXTDEBT"}</definedName>
    <definedName name="wrn.EXTRABUDGT." localSheetId="13" hidden="1">{#N/A,#N/A,FALSE,"EXTRABUDGT"}</definedName>
    <definedName name="wrn.EXTRABUDGT." localSheetId="14" hidden="1">{#N/A,#N/A,FALSE,"EXTRABUDGT"}</definedName>
    <definedName name="wrn.EXTRABUDGT." localSheetId="15" hidden="1">{#N/A,#N/A,FALSE,"EXTRABUDGT"}</definedName>
    <definedName name="wrn.EXTRABUDGT." localSheetId="16" hidden="1">{#N/A,#N/A,FALSE,"EXTRABUDGT"}</definedName>
    <definedName name="wrn.EXTRABUDGT." localSheetId="2" hidden="1">{#N/A,#N/A,FALSE,"EXTRABUDGT"}</definedName>
    <definedName name="wrn.EXTRABUDGT." localSheetId="4" hidden="1">{#N/A,#N/A,FALSE,"EXTRABUDGT"}</definedName>
    <definedName name="wrn.EXTRABUDGT." localSheetId="5" hidden="1">{#N/A,#N/A,FALSE,"EXTRABUDGT"}</definedName>
    <definedName name="wrn.EXTRABUDGT." localSheetId="9" hidden="1">{#N/A,#N/A,FALSE,"EXTRABUDGT"}</definedName>
    <definedName name="wrn.EXTRABUDGT." localSheetId="10" hidden="1">{#N/A,#N/A,FALSE,"EXTRABUDGT"}</definedName>
    <definedName name="wrn.EXTRABUDGT." localSheetId="8" hidden="1">{#N/A,#N/A,FALSE,"EXTRABUDGT"}</definedName>
    <definedName name="wrn.EXTRABUDGT." localSheetId="0" hidden="1">{#N/A,#N/A,FALSE,"EXTRABUDGT"}</definedName>
    <definedName name="wrn.EXTRABUDGT." localSheetId="1" hidden="1">{#N/A,#N/A,FALSE,"EXTRABUDGT"}</definedName>
    <definedName name="wrn.EXTRABUDGT." localSheetId="3" hidden="1">{#N/A,#N/A,FALSE,"EXTRABUDGT"}</definedName>
    <definedName name="wrn.EXTRABUDGT." localSheetId="7" hidden="1">{#N/A,#N/A,FALSE,"EXTRABUDGT"}</definedName>
    <definedName name="wrn.EXTRABUDGT." localSheetId="12" hidden="1">{#N/A,#N/A,FALSE,"EXTRABUDGT"}</definedName>
    <definedName name="wrn.EXTRABUDGT." hidden="1">{#N/A,#N/A,FALSE,"EXTRABUDGT"}</definedName>
    <definedName name="wrn.EXTRABUDGT2." localSheetId="13" hidden="1">{#N/A,#N/A,FALSE,"EXTRABUDGT2"}</definedName>
    <definedName name="wrn.EXTRABUDGT2." localSheetId="14" hidden="1">{#N/A,#N/A,FALSE,"EXTRABUDGT2"}</definedName>
    <definedName name="wrn.EXTRABUDGT2." localSheetId="15" hidden="1">{#N/A,#N/A,FALSE,"EXTRABUDGT2"}</definedName>
    <definedName name="wrn.EXTRABUDGT2." localSheetId="16" hidden="1">{#N/A,#N/A,FALSE,"EXTRABUDGT2"}</definedName>
    <definedName name="wrn.EXTRABUDGT2." localSheetId="2" hidden="1">{#N/A,#N/A,FALSE,"EXTRABUDGT2"}</definedName>
    <definedName name="wrn.EXTRABUDGT2." localSheetId="4" hidden="1">{#N/A,#N/A,FALSE,"EXTRABUDGT2"}</definedName>
    <definedName name="wrn.EXTRABUDGT2." localSheetId="5" hidden="1">{#N/A,#N/A,FALSE,"EXTRABUDGT2"}</definedName>
    <definedName name="wrn.EXTRABUDGT2." localSheetId="9" hidden="1">{#N/A,#N/A,FALSE,"EXTRABUDGT2"}</definedName>
    <definedName name="wrn.EXTRABUDGT2." localSheetId="10" hidden="1">{#N/A,#N/A,FALSE,"EXTRABUDGT2"}</definedName>
    <definedName name="wrn.EXTRABUDGT2." localSheetId="8" hidden="1">{#N/A,#N/A,FALSE,"EXTRABUDGT2"}</definedName>
    <definedName name="wrn.EXTRABUDGT2." localSheetId="0" hidden="1">{#N/A,#N/A,FALSE,"EXTRABUDGT2"}</definedName>
    <definedName name="wrn.EXTRABUDGT2." localSheetId="1" hidden="1">{#N/A,#N/A,FALSE,"EXTRABUDGT2"}</definedName>
    <definedName name="wrn.EXTRABUDGT2." localSheetId="3" hidden="1">{#N/A,#N/A,FALSE,"EXTRABUDGT2"}</definedName>
    <definedName name="wrn.EXTRABUDGT2." localSheetId="7" hidden="1">{#N/A,#N/A,FALSE,"EXTRABUDGT2"}</definedName>
    <definedName name="wrn.EXTRABUDGT2." localSheetId="12" hidden="1">{#N/A,#N/A,FALSE,"EXTRABUDGT2"}</definedName>
    <definedName name="wrn.EXTRABUDGT2." hidden="1">{#N/A,#N/A,FALSE,"EXTRABUDGT2"}</definedName>
    <definedName name="wrn.GDP." localSheetId="13" hidden="1">{#N/A,#N/A,FALSE,"GDP_ORIGIN";#N/A,#N/A,FALSE,"EMP_POP"}</definedName>
    <definedName name="wrn.GDP." localSheetId="14" hidden="1">{#N/A,#N/A,FALSE,"GDP_ORIGIN";#N/A,#N/A,FALSE,"EMP_POP"}</definedName>
    <definedName name="wrn.GDP." localSheetId="15" hidden="1">{#N/A,#N/A,FALSE,"GDP_ORIGIN";#N/A,#N/A,FALSE,"EMP_POP"}</definedName>
    <definedName name="wrn.GDP." localSheetId="16" hidden="1">{#N/A,#N/A,FALSE,"GDP_ORIGIN";#N/A,#N/A,FALSE,"EMP_POP"}</definedName>
    <definedName name="wrn.GDP." localSheetId="2" hidden="1">{#N/A,#N/A,FALSE,"GDP_ORIGIN";#N/A,#N/A,FALSE,"EMP_POP"}</definedName>
    <definedName name="wrn.GDP." localSheetId="4" hidden="1">{#N/A,#N/A,FALSE,"GDP_ORIGIN";#N/A,#N/A,FALSE,"EMP_POP"}</definedName>
    <definedName name="wrn.GDP." localSheetId="5" hidden="1">{#N/A,#N/A,FALSE,"GDP_ORIGIN";#N/A,#N/A,FALSE,"EMP_POP"}</definedName>
    <definedName name="wrn.GDP." localSheetId="9" hidden="1">{#N/A,#N/A,FALSE,"GDP_ORIGIN";#N/A,#N/A,FALSE,"EMP_POP"}</definedName>
    <definedName name="wrn.GDP." localSheetId="10" hidden="1">{#N/A,#N/A,FALSE,"GDP_ORIGIN";#N/A,#N/A,FALSE,"EMP_POP"}</definedName>
    <definedName name="wrn.GDP." localSheetId="8" hidden="1">{#N/A,#N/A,FALSE,"GDP_ORIGIN";#N/A,#N/A,FALSE,"EMP_POP"}</definedName>
    <definedName name="wrn.GDP." localSheetId="0" hidden="1">{#N/A,#N/A,FALSE,"GDP_ORIGIN";#N/A,#N/A,FALSE,"EMP_POP"}</definedName>
    <definedName name="wrn.GDP." localSheetId="1" hidden="1">{#N/A,#N/A,FALSE,"GDP_ORIGIN";#N/A,#N/A,FALSE,"EMP_POP"}</definedName>
    <definedName name="wrn.GDP." localSheetId="3" hidden="1">{#N/A,#N/A,FALSE,"GDP_ORIGIN";#N/A,#N/A,FALSE,"EMP_POP"}</definedName>
    <definedName name="wrn.GDP." localSheetId="7" hidden="1">{#N/A,#N/A,FALSE,"GDP_ORIGIN";#N/A,#N/A,FALSE,"EMP_POP"}</definedName>
    <definedName name="wrn.GDP." localSheetId="12" hidden="1">{#N/A,#N/A,FALSE,"GDP_ORIGIN";#N/A,#N/A,FALSE,"EMP_POP"}</definedName>
    <definedName name="wrn.GDP." hidden="1">{#N/A,#N/A,FALSE,"GDP_ORIGIN";#N/A,#N/A,FALSE,"EMP_POP"}</definedName>
    <definedName name="wrn.GGOVT." localSheetId="13" hidden="1">{#N/A,#N/A,FALSE,"GGOVT"}</definedName>
    <definedName name="wrn.GGOVT." localSheetId="14" hidden="1">{#N/A,#N/A,FALSE,"GGOVT"}</definedName>
    <definedName name="wrn.GGOVT." localSheetId="15" hidden="1">{#N/A,#N/A,FALSE,"GGOVT"}</definedName>
    <definedName name="wrn.GGOVT." localSheetId="16" hidden="1">{#N/A,#N/A,FALSE,"GGOVT"}</definedName>
    <definedName name="wrn.GGOVT." localSheetId="2" hidden="1">{#N/A,#N/A,FALSE,"GGOVT"}</definedName>
    <definedName name="wrn.GGOVT." localSheetId="4" hidden="1">{#N/A,#N/A,FALSE,"GGOVT"}</definedName>
    <definedName name="wrn.GGOVT." localSheetId="5" hidden="1">{#N/A,#N/A,FALSE,"GGOVT"}</definedName>
    <definedName name="wrn.GGOVT." localSheetId="9" hidden="1">{#N/A,#N/A,FALSE,"GGOVT"}</definedName>
    <definedName name="wrn.GGOVT." localSheetId="10" hidden="1">{#N/A,#N/A,FALSE,"GGOVT"}</definedName>
    <definedName name="wrn.GGOVT." localSheetId="8" hidden="1">{#N/A,#N/A,FALSE,"GGOVT"}</definedName>
    <definedName name="wrn.GGOVT." localSheetId="0" hidden="1">{#N/A,#N/A,FALSE,"GGOVT"}</definedName>
    <definedName name="wrn.GGOVT." localSheetId="1" hidden="1">{#N/A,#N/A,FALSE,"GGOVT"}</definedName>
    <definedName name="wrn.GGOVT." localSheetId="3" hidden="1">{#N/A,#N/A,FALSE,"GGOVT"}</definedName>
    <definedName name="wrn.GGOVT." localSheetId="7" hidden="1">{#N/A,#N/A,FALSE,"GGOVT"}</definedName>
    <definedName name="wrn.GGOVT." localSheetId="12" hidden="1">{#N/A,#N/A,FALSE,"GGOVT"}</definedName>
    <definedName name="wrn.GGOVT." hidden="1">{#N/A,#N/A,FALSE,"GGOVT"}</definedName>
    <definedName name="wrn.GGOVT2." localSheetId="13" hidden="1">{#N/A,#N/A,FALSE,"GGOVT2"}</definedName>
    <definedName name="wrn.GGOVT2." localSheetId="14" hidden="1">{#N/A,#N/A,FALSE,"GGOVT2"}</definedName>
    <definedName name="wrn.GGOVT2." localSheetId="15" hidden="1">{#N/A,#N/A,FALSE,"GGOVT2"}</definedName>
    <definedName name="wrn.GGOVT2." localSheetId="16" hidden="1">{#N/A,#N/A,FALSE,"GGOVT2"}</definedName>
    <definedName name="wrn.GGOVT2." localSheetId="2" hidden="1">{#N/A,#N/A,FALSE,"GGOVT2"}</definedName>
    <definedName name="wrn.GGOVT2." localSheetId="4" hidden="1">{#N/A,#N/A,FALSE,"GGOVT2"}</definedName>
    <definedName name="wrn.GGOVT2." localSheetId="5" hidden="1">{#N/A,#N/A,FALSE,"GGOVT2"}</definedName>
    <definedName name="wrn.GGOVT2." localSheetId="9" hidden="1">{#N/A,#N/A,FALSE,"GGOVT2"}</definedName>
    <definedName name="wrn.GGOVT2." localSheetId="10" hidden="1">{#N/A,#N/A,FALSE,"GGOVT2"}</definedName>
    <definedName name="wrn.GGOVT2." localSheetId="8" hidden="1">{#N/A,#N/A,FALSE,"GGOVT2"}</definedName>
    <definedName name="wrn.GGOVT2." localSheetId="0" hidden="1">{#N/A,#N/A,FALSE,"GGOVT2"}</definedName>
    <definedName name="wrn.GGOVT2." localSheetId="1" hidden="1">{#N/A,#N/A,FALSE,"GGOVT2"}</definedName>
    <definedName name="wrn.GGOVT2." localSheetId="3" hidden="1">{#N/A,#N/A,FALSE,"GGOVT2"}</definedName>
    <definedName name="wrn.GGOVT2." localSheetId="7" hidden="1">{#N/A,#N/A,FALSE,"GGOVT2"}</definedName>
    <definedName name="wrn.GGOVT2." localSheetId="12" hidden="1">{#N/A,#N/A,FALSE,"GGOVT2"}</definedName>
    <definedName name="wrn.GGOVT2." hidden="1">{#N/A,#N/A,FALSE,"GGOVT2"}</definedName>
    <definedName name="wrn.GGOVTPC." localSheetId="13" hidden="1">{#N/A,#N/A,FALSE,"GGOVT%"}</definedName>
    <definedName name="wrn.GGOVTPC." localSheetId="14" hidden="1">{#N/A,#N/A,FALSE,"GGOVT%"}</definedName>
    <definedName name="wrn.GGOVTPC." localSheetId="15" hidden="1">{#N/A,#N/A,FALSE,"GGOVT%"}</definedName>
    <definedName name="wrn.GGOVTPC." localSheetId="16" hidden="1">{#N/A,#N/A,FALSE,"GGOVT%"}</definedName>
    <definedName name="wrn.GGOVTPC." localSheetId="2" hidden="1">{#N/A,#N/A,FALSE,"GGOVT%"}</definedName>
    <definedName name="wrn.GGOVTPC." localSheetId="4" hidden="1">{#N/A,#N/A,FALSE,"GGOVT%"}</definedName>
    <definedName name="wrn.GGOVTPC." localSheetId="5" hidden="1">{#N/A,#N/A,FALSE,"GGOVT%"}</definedName>
    <definedName name="wrn.GGOVTPC." localSheetId="9" hidden="1">{#N/A,#N/A,FALSE,"GGOVT%"}</definedName>
    <definedName name="wrn.GGOVTPC." localSheetId="10" hidden="1">{#N/A,#N/A,FALSE,"GGOVT%"}</definedName>
    <definedName name="wrn.GGOVTPC." localSheetId="8" hidden="1">{#N/A,#N/A,FALSE,"GGOVT%"}</definedName>
    <definedName name="wrn.GGOVTPC." localSheetId="0" hidden="1">{#N/A,#N/A,FALSE,"GGOVT%"}</definedName>
    <definedName name="wrn.GGOVTPC." localSheetId="1" hidden="1">{#N/A,#N/A,FALSE,"GGOVT%"}</definedName>
    <definedName name="wrn.GGOVTPC." localSheetId="3" hidden="1">{#N/A,#N/A,FALSE,"GGOVT%"}</definedName>
    <definedName name="wrn.GGOVTPC." localSheetId="7" hidden="1">{#N/A,#N/A,FALSE,"GGOVT%"}</definedName>
    <definedName name="wrn.GGOVTPC." localSheetId="12" hidden="1">{#N/A,#N/A,FALSE,"GGOVT%"}</definedName>
    <definedName name="wrn.GGOVTPC." hidden="1">{#N/A,#N/A,FALSE,"GGOVT%"}</definedName>
    <definedName name="wrn.INCOMETX." localSheetId="13" hidden="1">{#N/A,#N/A,FALSE,"INCOMETX"}</definedName>
    <definedName name="wrn.INCOMETX." localSheetId="14" hidden="1">{#N/A,#N/A,FALSE,"INCOMETX"}</definedName>
    <definedName name="wrn.INCOMETX." localSheetId="15" hidden="1">{#N/A,#N/A,FALSE,"INCOMETX"}</definedName>
    <definedName name="wrn.INCOMETX." localSheetId="16" hidden="1">{#N/A,#N/A,FALSE,"INCOMETX"}</definedName>
    <definedName name="wrn.INCOMETX." localSheetId="2" hidden="1">{#N/A,#N/A,FALSE,"INCOMETX"}</definedName>
    <definedName name="wrn.INCOMETX." localSheetId="4" hidden="1">{#N/A,#N/A,FALSE,"INCOMETX"}</definedName>
    <definedName name="wrn.INCOMETX." localSheetId="5" hidden="1">{#N/A,#N/A,FALSE,"INCOMETX"}</definedName>
    <definedName name="wrn.INCOMETX." localSheetId="9" hidden="1">{#N/A,#N/A,FALSE,"INCOMETX"}</definedName>
    <definedName name="wrn.INCOMETX." localSheetId="10" hidden="1">{#N/A,#N/A,FALSE,"INCOMETX"}</definedName>
    <definedName name="wrn.INCOMETX." localSheetId="8" hidden="1">{#N/A,#N/A,FALSE,"INCOMETX"}</definedName>
    <definedName name="wrn.INCOMETX." localSheetId="0" hidden="1">{#N/A,#N/A,FALSE,"INCOMETX"}</definedName>
    <definedName name="wrn.INCOMETX." localSheetId="1" hidden="1">{#N/A,#N/A,FALSE,"INCOMETX"}</definedName>
    <definedName name="wrn.INCOMETX." localSheetId="3" hidden="1">{#N/A,#N/A,FALSE,"INCOMETX"}</definedName>
    <definedName name="wrn.INCOMETX." localSheetId="7" hidden="1">{#N/A,#N/A,FALSE,"INCOMETX"}</definedName>
    <definedName name="wrn.INCOMETX." localSheetId="12" hidden="1">{#N/A,#N/A,FALSE,"INCOMETX"}</definedName>
    <definedName name="wrn.INCOMETX." hidden="1">{#N/A,#N/A,FALSE,"INCOMETX"}</definedName>
    <definedName name="wrn.Input._.and._.output._.tables." localSheetId="1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2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13" hidden="1">{#N/A,#N/A,FALSE,"INTERST"}</definedName>
    <definedName name="wrn.INTERST." localSheetId="14" hidden="1">{#N/A,#N/A,FALSE,"INTERST"}</definedName>
    <definedName name="wrn.INTERST." localSheetId="15" hidden="1">{#N/A,#N/A,FALSE,"INTERST"}</definedName>
    <definedName name="wrn.INTERST." localSheetId="16" hidden="1">{#N/A,#N/A,FALSE,"INTERST"}</definedName>
    <definedName name="wrn.INTERST." localSheetId="2" hidden="1">{#N/A,#N/A,FALSE,"INTERST"}</definedName>
    <definedName name="wrn.INTERST." localSheetId="4" hidden="1">{#N/A,#N/A,FALSE,"INTERST"}</definedName>
    <definedName name="wrn.INTERST." localSheetId="5" hidden="1">{#N/A,#N/A,FALSE,"INTERST"}</definedName>
    <definedName name="wrn.INTERST." localSheetId="9" hidden="1">{#N/A,#N/A,FALSE,"INTERST"}</definedName>
    <definedName name="wrn.INTERST." localSheetId="10" hidden="1">{#N/A,#N/A,FALSE,"INTERST"}</definedName>
    <definedName name="wrn.INTERST." localSheetId="8" hidden="1">{#N/A,#N/A,FALSE,"INTERST"}</definedName>
    <definedName name="wrn.INTERST." localSheetId="0" hidden="1">{#N/A,#N/A,FALSE,"INTERST"}</definedName>
    <definedName name="wrn.INTERST." localSheetId="1" hidden="1">{#N/A,#N/A,FALSE,"INTERST"}</definedName>
    <definedName name="wrn.INTERST." localSheetId="3" hidden="1">{#N/A,#N/A,FALSE,"INTERST"}</definedName>
    <definedName name="wrn.INTERST." localSheetId="7" hidden="1">{#N/A,#N/A,FALSE,"INTERST"}</definedName>
    <definedName name="wrn.INTERST." localSheetId="12" hidden="1">{#N/A,#N/A,FALSE,"INTERST"}</definedName>
    <definedName name="wrn.INTERST." hidden="1">{#N/A,#N/A,FALSE,"INTERST"}</definedName>
    <definedName name="wrn.JANSEP97." localSheetId="1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4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6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4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9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8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7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_.Economic._.Indicators." localSheetId="13" hidden="1">{"Main Economic Indicators",#N/A,FALSE,"C"}</definedName>
    <definedName name="wrn.Main._.Economic._.Indicators." localSheetId="14" hidden="1">{"Main Economic Indicators",#N/A,FALSE,"C"}</definedName>
    <definedName name="wrn.Main._.Economic._.Indicators." localSheetId="15" hidden="1">{"Main Economic Indicators",#N/A,FALSE,"C"}</definedName>
    <definedName name="wrn.Main._.Economic._.Indicators." localSheetId="16" hidden="1">{"Main Economic Indicators",#N/A,FALSE,"C"}</definedName>
    <definedName name="wrn.Main._.Economic._.Indicators." localSheetId="2" hidden="1">{"Main Economic Indicators",#N/A,FALSE,"C"}</definedName>
    <definedName name="wrn.Main._.Economic._.Indicators." localSheetId="4" hidden="1">{"Main Economic Indicators",#N/A,FALSE,"C"}</definedName>
    <definedName name="wrn.Main._.Economic._.Indicators." localSheetId="5" hidden="1">{"Main Economic Indicators",#N/A,FALSE,"C"}</definedName>
    <definedName name="wrn.Main._.Economic._.Indicators." localSheetId="9" hidden="1">{"Main Economic Indicators",#N/A,FALSE,"C"}</definedName>
    <definedName name="wrn.Main._.Economic._.Indicators." localSheetId="10" hidden="1">{"Main Economic Indicators",#N/A,FALSE,"C"}</definedName>
    <definedName name="wrn.Main._.Economic._.Indicators." localSheetId="8" hidden="1">{"Main Economic Indicators",#N/A,FALSE,"C"}</definedName>
    <definedName name="wrn.Main._.Economic._.Indicators." localSheetId="0" hidden="1">{"Main Economic Indicators",#N/A,FALSE,"C"}</definedName>
    <definedName name="wrn.Main._.Economic._.Indicators." localSheetId="1" hidden="1">{"Main Economic Indicators",#N/A,FALSE,"C"}</definedName>
    <definedName name="wrn.Main._.Economic._.Indicators." localSheetId="3" hidden="1">{"Main Economic Indicators",#N/A,FALSE,"C"}</definedName>
    <definedName name="wrn.Main._.Economic._.Indicators." localSheetId="7" hidden="1">{"Main Economic Indicators",#N/A,FALSE,"C"}</definedName>
    <definedName name="wrn.Main._.Economic._.Indicators." localSheetId="12" hidden="1">{"Main Economic Indicators",#N/A,FALSE,"C"}</definedName>
    <definedName name="wrn.Main._.Economic._.Indicators." hidden="1">{"Main Economic Indicators",#N/A,FALSE,"C"}</definedName>
    <definedName name="wrn.MDABOP.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1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5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6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5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9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8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7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ONA." localSheetId="13" hidden="1">{"MONA",#N/A,FALSE,"S"}</definedName>
    <definedName name="wrn.MONA." localSheetId="14" hidden="1">{"MONA",#N/A,FALSE,"S"}</definedName>
    <definedName name="wrn.MONA." localSheetId="15" hidden="1">{"MONA",#N/A,FALSE,"S"}</definedName>
    <definedName name="wrn.MONA." localSheetId="16" hidden="1">{"MONA",#N/A,FALSE,"S"}</definedName>
    <definedName name="wrn.MONA." localSheetId="2" hidden="1">{"MONA",#N/A,FALSE,"S"}</definedName>
    <definedName name="wrn.MONA." localSheetId="4" hidden="1">{"MONA",#N/A,FALSE,"S"}</definedName>
    <definedName name="wrn.MONA." localSheetId="5" hidden="1">{"MONA",#N/A,FALSE,"S"}</definedName>
    <definedName name="wrn.MONA." localSheetId="9" hidden="1">{"MONA",#N/A,FALSE,"S"}</definedName>
    <definedName name="wrn.MONA." localSheetId="10" hidden="1">{"MONA",#N/A,FALSE,"S"}</definedName>
    <definedName name="wrn.MONA." localSheetId="8" hidden="1">{"MONA",#N/A,FALSE,"S"}</definedName>
    <definedName name="wrn.MONA." localSheetId="0" hidden="1">{"MONA",#N/A,FALSE,"S"}</definedName>
    <definedName name="wrn.MONA." localSheetId="1" hidden="1">{"MONA",#N/A,FALSE,"S"}</definedName>
    <definedName name="wrn.MONA." localSheetId="3" hidden="1">{"MONA",#N/A,FALSE,"S"}</definedName>
    <definedName name="wrn.MONA." localSheetId="7" hidden="1">{"MONA",#N/A,FALSE,"S"}</definedName>
    <definedName name="wrn.MONA." localSheetId="12" hidden="1">{"MONA",#N/A,FALSE,"S"}</definedName>
    <definedName name="wrn.MONA." hidden="1">{"MONA",#N/A,FALSE,"S"}</definedName>
    <definedName name="wrn.Monthsheet." localSheetId="13" hidden="1">{"Minpmon",#N/A,FALSE,"Monthinput"}</definedName>
    <definedName name="wrn.Monthsheet." localSheetId="14" hidden="1">{"Minpmon",#N/A,FALSE,"Monthinput"}</definedName>
    <definedName name="wrn.Monthsheet." localSheetId="15" hidden="1">{"Minpmon",#N/A,FALSE,"Monthinput"}</definedName>
    <definedName name="wrn.Monthsheet." localSheetId="16" hidden="1">{"Minpmon",#N/A,FALSE,"Monthinput"}</definedName>
    <definedName name="wrn.Monthsheet." localSheetId="2" hidden="1">{"Minpmon",#N/A,FALSE,"Monthinput"}</definedName>
    <definedName name="wrn.Monthsheet." localSheetId="4" hidden="1">{"Minpmon",#N/A,FALSE,"Monthinput"}</definedName>
    <definedName name="wrn.Monthsheet." localSheetId="5" hidden="1">{"Minpmon",#N/A,FALSE,"Monthinput"}</definedName>
    <definedName name="wrn.Monthsheet." localSheetId="9" hidden="1">{"Minpmon",#N/A,FALSE,"Monthinput"}</definedName>
    <definedName name="wrn.Monthsheet." localSheetId="10" hidden="1">{"Minpmon",#N/A,FALSE,"Monthinput"}</definedName>
    <definedName name="wrn.Monthsheet." localSheetId="8" hidden="1">{"Minpmon",#N/A,FALSE,"Monthinput"}</definedName>
    <definedName name="wrn.Monthsheet." localSheetId="0" hidden="1">{"Minpmon",#N/A,FALSE,"Monthinput"}</definedName>
    <definedName name="wrn.Monthsheet." localSheetId="1" hidden="1">{"Minpmon",#N/A,FALSE,"Monthinput"}</definedName>
    <definedName name="wrn.Monthsheet." localSheetId="3" hidden="1">{"Minpmon",#N/A,FALSE,"Monthinput"}</definedName>
    <definedName name="wrn.Monthsheet." localSheetId="7" hidden="1">{"Minpmon",#N/A,FALSE,"Monthinput"}</definedName>
    <definedName name="wrn.Monthsheet." localSheetId="12" hidden="1">{"Minpmon",#N/A,FALSE,"Monthinput"}</definedName>
    <definedName name="wrn.Monthsheet." hidden="1">{"Minpmon",#N/A,FALSE,"Monthinput"}</definedName>
    <definedName name="wrn.MS." localSheetId="13" hidden="1">{#N/A,#N/A,FALSE,"MS"}</definedName>
    <definedName name="wrn.MS." localSheetId="14" hidden="1">{#N/A,#N/A,FALSE,"MS"}</definedName>
    <definedName name="wrn.MS." localSheetId="15" hidden="1">{#N/A,#N/A,FALSE,"MS"}</definedName>
    <definedName name="wrn.MS." localSheetId="16" hidden="1">{#N/A,#N/A,FALSE,"MS"}</definedName>
    <definedName name="wrn.MS." localSheetId="2" hidden="1">{#N/A,#N/A,FALSE,"MS"}</definedName>
    <definedName name="wrn.MS." localSheetId="4" hidden="1">{#N/A,#N/A,FALSE,"MS"}</definedName>
    <definedName name="wrn.MS." localSheetId="5" hidden="1">{#N/A,#N/A,FALSE,"MS"}</definedName>
    <definedName name="wrn.MS." localSheetId="9" hidden="1">{#N/A,#N/A,FALSE,"MS"}</definedName>
    <definedName name="wrn.MS." localSheetId="10" hidden="1">{#N/A,#N/A,FALSE,"MS"}</definedName>
    <definedName name="wrn.MS." localSheetId="8" hidden="1">{#N/A,#N/A,FALSE,"MS"}</definedName>
    <definedName name="wrn.MS." localSheetId="0" hidden="1">{#N/A,#N/A,FALSE,"MS"}</definedName>
    <definedName name="wrn.MS." localSheetId="1" hidden="1">{#N/A,#N/A,FALSE,"MS"}</definedName>
    <definedName name="wrn.MS." localSheetId="3" hidden="1">{#N/A,#N/A,FALSE,"MS"}</definedName>
    <definedName name="wrn.MS." localSheetId="7" hidden="1">{#N/A,#N/A,FALSE,"MS"}</definedName>
    <definedName name="wrn.MS." localSheetId="12" hidden="1">{#N/A,#N/A,FALSE,"MS"}</definedName>
    <definedName name="wrn.MS." hidden="1">{#N/A,#N/A,FALSE,"MS"}</definedName>
    <definedName name="wrn.NBG." localSheetId="13" hidden="1">{#N/A,#N/A,FALSE,"NBG"}</definedName>
    <definedName name="wrn.NBG." localSheetId="14" hidden="1">{#N/A,#N/A,FALSE,"NBG"}</definedName>
    <definedName name="wrn.NBG." localSheetId="15" hidden="1">{#N/A,#N/A,FALSE,"NBG"}</definedName>
    <definedName name="wrn.NBG." localSheetId="16" hidden="1">{#N/A,#N/A,FALSE,"NBG"}</definedName>
    <definedName name="wrn.NBG." localSheetId="2" hidden="1">{#N/A,#N/A,FALSE,"NBG"}</definedName>
    <definedName name="wrn.NBG." localSheetId="4" hidden="1">{#N/A,#N/A,FALSE,"NBG"}</definedName>
    <definedName name="wrn.NBG." localSheetId="5" hidden="1">{#N/A,#N/A,FALSE,"NBG"}</definedName>
    <definedName name="wrn.NBG." localSheetId="9" hidden="1">{#N/A,#N/A,FALSE,"NBG"}</definedName>
    <definedName name="wrn.NBG." localSheetId="10" hidden="1">{#N/A,#N/A,FALSE,"NBG"}</definedName>
    <definedName name="wrn.NBG." localSheetId="8" hidden="1">{#N/A,#N/A,FALSE,"NBG"}</definedName>
    <definedName name="wrn.NBG." localSheetId="0" hidden="1">{#N/A,#N/A,FALSE,"NBG"}</definedName>
    <definedName name="wrn.NBG." localSheetId="1" hidden="1">{#N/A,#N/A,FALSE,"NBG"}</definedName>
    <definedName name="wrn.NBG." localSheetId="3" hidden="1">{#N/A,#N/A,FALSE,"NBG"}</definedName>
    <definedName name="wrn.NBG." localSheetId="7" hidden="1">{#N/A,#N/A,FALSE,"NBG"}</definedName>
    <definedName name="wrn.NBG." localSheetId="12" hidden="1">{#N/A,#N/A,FALSE,"NBG"}</definedName>
    <definedName name="wrn.NBG." hidden="1">{#N/A,#N/A,FALSE,"NBG"}</definedName>
    <definedName name="wrn.NFPS._.GDP." localSheetId="13" hidden="1">{#N/A,#N/A,FALSE,"NFPS GDP"}</definedName>
    <definedName name="wrn.NFPS._.GDP." localSheetId="14" hidden="1">{#N/A,#N/A,FALSE,"NFPS GDP"}</definedName>
    <definedName name="wrn.NFPS._.GDP." localSheetId="15" hidden="1">{#N/A,#N/A,FALSE,"NFPS GDP"}</definedName>
    <definedName name="wrn.NFPS._.GDP." localSheetId="16" hidden="1">{#N/A,#N/A,FALSE,"NFPS GDP"}</definedName>
    <definedName name="wrn.NFPS._.GDP." localSheetId="2" hidden="1">{#N/A,#N/A,FALSE,"NFPS GDP"}</definedName>
    <definedName name="wrn.NFPS._.GDP." localSheetId="4" hidden="1">{#N/A,#N/A,FALSE,"NFPS GDP"}</definedName>
    <definedName name="wrn.NFPS._.GDP." localSheetId="5" hidden="1">{#N/A,#N/A,FALSE,"NFPS GDP"}</definedName>
    <definedName name="wrn.NFPS._.GDP." localSheetId="9" hidden="1">{#N/A,#N/A,FALSE,"NFPS GDP"}</definedName>
    <definedName name="wrn.NFPS._.GDP." localSheetId="10" hidden="1">{#N/A,#N/A,FALSE,"NFPS GDP"}</definedName>
    <definedName name="wrn.NFPS._.GDP." localSheetId="8" hidden="1">{#N/A,#N/A,FALSE,"NFPS GDP"}</definedName>
    <definedName name="wrn.NFPS._.GDP." localSheetId="0" hidden="1">{#N/A,#N/A,FALSE,"NFPS GDP"}</definedName>
    <definedName name="wrn.NFPS._.GDP." localSheetId="1" hidden="1">{#N/A,#N/A,FALSE,"NFPS GDP"}</definedName>
    <definedName name="wrn.NFPS._.GDP." localSheetId="3" hidden="1">{#N/A,#N/A,FALSE,"NFPS GDP"}</definedName>
    <definedName name="wrn.NFPS._.GDP." localSheetId="7" hidden="1">{#N/A,#N/A,FALSE,"NFPS GDP"}</definedName>
    <definedName name="wrn.NFPS._.GDP." localSheetId="12" hidden="1">{#N/A,#N/A,FALSE,"NFPS GDP"}</definedName>
    <definedName name="wrn.NFPS._.GDP." hidden="1">{#N/A,#N/A,FALSE,"NFPS GDP"}</definedName>
    <definedName name="wrn.original." localSheetId="13" hidden="1">{"Original",#N/A,FALSE,"CENTBANK";"Original",#N/A,FALSE,"COMBANKS"}</definedName>
    <definedName name="wrn.original." localSheetId="14" hidden="1">{"Original",#N/A,FALSE,"CENTBANK";"Original",#N/A,FALSE,"COMBANKS"}</definedName>
    <definedName name="wrn.original." localSheetId="15" hidden="1">{"Original",#N/A,FALSE,"CENTBANK";"Original",#N/A,FALSE,"COMBANKS"}</definedName>
    <definedName name="wrn.original." localSheetId="16" hidden="1">{"Original",#N/A,FALSE,"CENTBANK";"Original",#N/A,FALSE,"COMBANKS"}</definedName>
    <definedName name="wrn.original." localSheetId="2" hidden="1">{"Original",#N/A,FALSE,"CENTBANK";"Original",#N/A,FALSE,"COMBANKS"}</definedName>
    <definedName name="wrn.original." localSheetId="4" hidden="1">{"Original",#N/A,FALSE,"CENTBANK";"Original",#N/A,FALSE,"COMBANKS"}</definedName>
    <definedName name="wrn.original." localSheetId="5" hidden="1">{"Original",#N/A,FALSE,"CENTBANK";"Original",#N/A,FALSE,"COMBANKS"}</definedName>
    <definedName name="wrn.original." localSheetId="9" hidden="1">{"Original",#N/A,FALSE,"CENTBANK";"Original",#N/A,FALSE,"COMBANKS"}</definedName>
    <definedName name="wrn.original." localSheetId="10" hidden="1">{"Original",#N/A,FALSE,"CENTBANK";"Original",#N/A,FALSE,"COMBANKS"}</definedName>
    <definedName name="wrn.original." localSheetId="8" hidden="1">{"Original",#N/A,FALSE,"CENTBANK";"Original",#N/A,FALSE,"COMBANKS"}</definedName>
    <definedName name="wrn.original." localSheetId="0" hidden="1">{"Original",#N/A,FALSE,"CENTBANK";"Original",#N/A,FALSE,"COMBANKS"}</definedName>
    <definedName name="wrn.original." localSheetId="1" hidden="1">{"Original",#N/A,FALSE,"CENTBANK";"Original",#N/A,FALSE,"COMBANKS"}</definedName>
    <definedName name="wrn.original." localSheetId="3" hidden="1">{"Original",#N/A,FALSE,"CENTBANK";"Original",#N/A,FALSE,"COMBANKS"}</definedName>
    <definedName name="wrn.original." localSheetId="7" hidden="1">{"Original",#N/A,FALSE,"CENTBANK";"Original",#N/A,FALSE,"COMBANKS"}</definedName>
    <definedName name="wrn.original." localSheetId="12" hidden="1">{"Original",#N/A,FALSE,"CENTBANK";"Original",#N/A,FALSE,"COMBANKS"}</definedName>
    <definedName name="wrn.original." hidden="1">{"Original",#N/A,FALSE,"CENTBANK";"Original",#N/A,FALSE,"COMBANKS"}</definedName>
    <definedName name="wrn.Output._.tables." localSheetId="13" hidden="1">{#N/A,#N/A,FALSE,"I";#N/A,#N/A,FALSE,"J";#N/A,#N/A,FALSE,"K";#N/A,#N/A,FALSE,"L";#N/A,#N/A,FALSE,"M";#N/A,#N/A,FALSE,"N";#N/A,#N/A,FALSE,"O"}</definedName>
    <definedName name="wrn.Output._.tables." localSheetId="14" hidden="1">{#N/A,#N/A,FALSE,"I";#N/A,#N/A,FALSE,"J";#N/A,#N/A,FALSE,"K";#N/A,#N/A,FALSE,"L";#N/A,#N/A,FALSE,"M";#N/A,#N/A,FALSE,"N";#N/A,#N/A,FALSE,"O"}</definedName>
    <definedName name="wrn.Output._.tables." localSheetId="15" hidden="1">{#N/A,#N/A,FALSE,"I";#N/A,#N/A,FALSE,"J";#N/A,#N/A,FALSE,"K";#N/A,#N/A,FALSE,"L";#N/A,#N/A,FALSE,"M";#N/A,#N/A,FALSE,"N";#N/A,#N/A,FALSE,"O"}</definedName>
    <definedName name="wrn.Output._.tables." localSheetId="16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localSheetId="9" hidden="1">{#N/A,#N/A,FALSE,"I";#N/A,#N/A,FALSE,"J";#N/A,#N/A,FALSE,"K";#N/A,#N/A,FALSE,"L";#N/A,#N/A,FALSE,"M";#N/A,#N/A,FALSE,"N";#N/A,#N/A,FALSE,"O"}</definedName>
    <definedName name="wrn.Output._.tables." localSheetId="10" hidden="1">{#N/A,#N/A,FALSE,"I";#N/A,#N/A,FALSE,"J";#N/A,#N/A,FALSE,"K";#N/A,#N/A,FALSE,"L";#N/A,#N/A,FALSE,"M";#N/A,#N/A,FALSE,"N";#N/A,#N/A,FALSE,"O"}</definedName>
    <definedName name="wrn.Output._.tables." localSheetId="8" hidden="1">{#N/A,#N/A,FALSE,"I";#N/A,#N/A,FALSE,"J";#N/A,#N/A,FALSE,"K";#N/A,#N/A,FALSE,"L";#N/A,#N/A,FALSE,"M";#N/A,#N/A,FALSE,"N";#N/A,#N/A,FALSE,"O"}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7" hidden="1">{#N/A,#N/A,FALSE,"I";#N/A,#N/A,FALSE,"J";#N/A,#N/A,FALSE,"K";#N/A,#N/A,FALSE,"L";#N/A,#N/A,FALSE,"M";#N/A,#N/A,FALSE,"N";#N/A,#N/A,FALSE,"O"}</definedName>
    <definedName name="wrn.Output._.tables." localSheetId="12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13" hidden="1">{#N/A,#N/A,FALSE,"PCPI"}</definedName>
    <definedName name="wrn.PCPI." localSheetId="14" hidden="1">{#N/A,#N/A,FALSE,"PCPI"}</definedName>
    <definedName name="wrn.PCPI." localSheetId="15" hidden="1">{#N/A,#N/A,FALSE,"PCPI"}</definedName>
    <definedName name="wrn.PCPI." localSheetId="16" hidden="1">{#N/A,#N/A,FALSE,"PCPI"}</definedName>
    <definedName name="wrn.PCPI." localSheetId="2" hidden="1">{#N/A,#N/A,FALSE,"PCPI"}</definedName>
    <definedName name="wrn.PCPI." localSheetId="4" hidden="1">{#N/A,#N/A,FALSE,"PCPI"}</definedName>
    <definedName name="wrn.PCPI." localSheetId="5" hidden="1">{#N/A,#N/A,FALSE,"PCPI"}</definedName>
    <definedName name="wrn.PCPI." localSheetId="9" hidden="1">{#N/A,#N/A,FALSE,"PCPI"}</definedName>
    <definedName name="wrn.PCPI." localSheetId="10" hidden="1">{#N/A,#N/A,FALSE,"PCPI"}</definedName>
    <definedName name="wrn.PCPI." localSheetId="8" hidden="1">{#N/A,#N/A,FALSE,"PCPI"}</definedName>
    <definedName name="wrn.PCPI." localSheetId="0" hidden="1">{#N/A,#N/A,FALSE,"PCPI"}</definedName>
    <definedName name="wrn.PCPI." localSheetId="1" hidden="1">{#N/A,#N/A,FALSE,"PCPI"}</definedName>
    <definedName name="wrn.PCPI." localSheetId="3" hidden="1">{#N/A,#N/A,FALSE,"PCPI"}</definedName>
    <definedName name="wrn.PCPI." localSheetId="7" hidden="1">{#N/A,#N/A,FALSE,"PCPI"}</definedName>
    <definedName name="wrn.PCPI." localSheetId="12" hidden="1">{#N/A,#N/A,FALSE,"PCPI"}</definedName>
    <definedName name="wrn.PCPI." hidden="1">{#N/A,#N/A,FALSE,"PCPI"}</definedName>
    <definedName name="wrn.PENSION." localSheetId="13" hidden="1">{#N/A,#N/A,FALSE,"PENSION"}</definedName>
    <definedName name="wrn.PENSION." localSheetId="14" hidden="1">{#N/A,#N/A,FALSE,"PENSION"}</definedName>
    <definedName name="wrn.PENSION." localSheetId="15" hidden="1">{#N/A,#N/A,FALSE,"PENSION"}</definedName>
    <definedName name="wrn.PENSION." localSheetId="16" hidden="1">{#N/A,#N/A,FALSE,"PENSION"}</definedName>
    <definedName name="wrn.PENSION." localSheetId="2" hidden="1">{#N/A,#N/A,FALSE,"PENSION"}</definedName>
    <definedName name="wrn.PENSION." localSheetId="4" hidden="1">{#N/A,#N/A,FALSE,"PENSION"}</definedName>
    <definedName name="wrn.PENSION." localSheetId="5" hidden="1">{#N/A,#N/A,FALSE,"PENSION"}</definedName>
    <definedName name="wrn.PENSION." localSheetId="9" hidden="1">{#N/A,#N/A,FALSE,"PENSION"}</definedName>
    <definedName name="wrn.PENSION." localSheetId="10" hidden="1">{#N/A,#N/A,FALSE,"PENSION"}</definedName>
    <definedName name="wrn.PENSION." localSheetId="8" hidden="1">{#N/A,#N/A,FALSE,"PENSION"}</definedName>
    <definedName name="wrn.PENSION." localSheetId="0" hidden="1">{#N/A,#N/A,FALSE,"PENSION"}</definedName>
    <definedName name="wrn.PENSION." localSheetId="1" hidden="1">{#N/A,#N/A,FALSE,"PENSION"}</definedName>
    <definedName name="wrn.PENSION." localSheetId="3" hidden="1">{#N/A,#N/A,FALSE,"PENSION"}</definedName>
    <definedName name="wrn.PENSION." localSheetId="7" hidden="1">{#N/A,#N/A,FALSE,"PENSION"}</definedName>
    <definedName name="wrn.PENSION." localSheetId="12" hidden="1">{#N/A,#N/A,FALSE,"PENSION"}</definedName>
    <definedName name="wrn.PENSION." hidden="1">{#N/A,#N/A,FALSE,"PENSION"}</definedName>
    <definedName name="wrn.Program." localSheetId="13" hidden="1">{"Tab1",#N/A,FALSE,"P";"Tab2",#N/A,FALSE,"P"}</definedName>
    <definedName name="wrn.Program." localSheetId="14" hidden="1">{"Tab1",#N/A,FALSE,"P";"Tab2",#N/A,FALSE,"P"}</definedName>
    <definedName name="wrn.Program." localSheetId="15" hidden="1">{"Tab1",#N/A,FALSE,"P";"Tab2",#N/A,FALSE,"P"}</definedName>
    <definedName name="wrn.Program." localSheetId="16" hidden="1">{"Tab1",#N/A,FALSE,"P";"Tab2",#N/A,FALSE,"P"}</definedName>
    <definedName name="wrn.Program." localSheetId="2" hidden="1">{"Tab1",#N/A,FALSE,"P";"Tab2",#N/A,FALSE,"P"}</definedName>
    <definedName name="wrn.Program." localSheetId="4" hidden="1">{"Tab1",#N/A,FALSE,"P";"Tab2",#N/A,FALSE,"P"}</definedName>
    <definedName name="wrn.Program." localSheetId="5" hidden="1">{"Tab1",#N/A,FALSE,"P";"Tab2",#N/A,FALSE,"P"}</definedName>
    <definedName name="wrn.Program." localSheetId="9" hidden="1">{"Tab1",#N/A,FALSE,"P";"Tab2",#N/A,FALSE,"P"}</definedName>
    <definedName name="wrn.Program." localSheetId="10" hidden="1">{"Tab1",#N/A,FALSE,"P";"Tab2",#N/A,FALSE,"P"}</definedName>
    <definedName name="wrn.Program." localSheetId="8" hidden="1">{"Tab1",#N/A,FALSE,"P";"Tab2",#N/A,FALSE,"P"}</definedName>
    <definedName name="wrn.Program." localSheetId="0" hidden="1">{"Tab1",#N/A,FALSE,"P";"Tab2",#N/A,FALSE,"P"}</definedName>
    <definedName name="wrn.Program." localSheetId="1" hidden="1">{"Tab1",#N/A,FALSE,"P";"Tab2",#N/A,FALSE,"P"}</definedName>
    <definedName name="wrn.Program." localSheetId="3" hidden="1">{"Tab1",#N/A,FALSE,"P";"Tab2",#N/A,FALSE,"P"}</definedName>
    <definedName name="wrn.Program." localSheetId="7" hidden="1">{"Tab1",#N/A,FALSE,"P";"Tab2",#N/A,FALSE,"P"}</definedName>
    <definedName name="wrn.Program." localSheetId="12" hidden="1">{"Tab1",#N/A,FALSE,"P";"Tab2",#N/A,FALSE,"P"}</definedName>
    <definedName name="wrn.Program." hidden="1">{"Tab1",#N/A,FALSE,"P";"Tab2",#N/A,FALSE,"P"}</definedName>
    <definedName name="wrn.PRUDENT." localSheetId="13" hidden="1">{#N/A,#N/A,FALSE,"PRUDENT"}</definedName>
    <definedName name="wrn.PRUDENT." localSheetId="14" hidden="1">{#N/A,#N/A,FALSE,"PRUDENT"}</definedName>
    <definedName name="wrn.PRUDENT." localSheetId="15" hidden="1">{#N/A,#N/A,FALSE,"PRUDENT"}</definedName>
    <definedName name="wrn.PRUDENT." localSheetId="16" hidden="1">{#N/A,#N/A,FALSE,"PRUDENT"}</definedName>
    <definedName name="wrn.PRUDENT." localSheetId="2" hidden="1">{#N/A,#N/A,FALSE,"PRUDENT"}</definedName>
    <definedName name="wrn.PRUDENT." localSheetId="4" hidden="1">{#N/A,#N/A,FALSE,"PRUDENT"}</definedName>
    <definedName name="wrn.PRUDENT." localSheetId="5" hidden="1">{#N/A,#N/A,FALSE,"PRUDENT"}</definedName>
    <definedName name="wrn.PRUDENT." localSheetId="9" hidden="1">{#N/A,#N/A,FALSE,"PRUDENT"}</definedName>
    <definedName name="wrn.PRUDENT." localSheetId="10" hidden="1">{#N/A,#N/A,FALSE,"PRUDENT"}</definedName>
    <definedName name="wrn.PRUDENT." localSheetId="8" hidden="1">{#N/A,#N/A,FALSE,"PRUDENT"}</definedName>
    <definedName name="wrn.PRUDENT." localSheetId="0" hidden="1">{#N/A,#N/A,FALSE,"PRUDENT"}</definedName>
    <definedName name="wrn.PRUDENT." localSheetId="1" hidden="1">{#N/A,#N/A,FALSE,"PRUDENT"}</definedName>
    <definedName name="wrn.PRUDENT." localSheetId="3" hidden="1">{#N/A,#N/A,FALSE,"PRUDENT"}</definedName>
    <definedName name="wrn.PRUDENT." localSheetId="7" hidden="1">{#N/A,#N/A,FALSE,"PRUDENT"}</definedName>
    <definedName name="wrn.PRUDENT." localSheetId="12" hidden="1">{#N/A,#N/A,FALSE,"PRUDENT"}</definedName>
    <definedName name="wrn.PRUDENT." hidden="1">{#N/A,#N/A,FALSE,"PRUDENT"}</definedName>
    <definedName name="wrn.PUBLEXP." localSheetId="13" hidden="1">{#N/A,#N/A,FALSE,"PUBLEXP"}</definedName>
    <definedName name="wrn.PUBLEXP." localSheetId="14" hidden="1">{#N/A,#N/A,FALSE,"PUBLEXP"}</definedName>
    <definedName name="wrn.PUBLEXP." localSheetId="15" hidden="1">{#N/A,#N/A,FALSE,"PUBLEXP"}</definedName>
    <definedName name="wrn.PUBLEXP." localSheetId="16" hidden="1">{#N/A,#N/A,FALSE,"PUBLEXP"}</definedName>
    <definedName name="wrn.PUBLEXP." localSheetId="2" hidden="1">{#N/A,#N/A,FALSE,"PUBLEXP"}</definedName>
    <definedName name="wrn.PUBLEXP." localSheetId="4" hidden="1">{#N/A,#N/A,FALSE,"PUBLEXP"}</definedName>
    <definedName name="wrn.PUBLEXP." localSheetId="5" hidden="1">{#N/A,#N/A,FALSE,"PUBLEXP"}</definedName>
    <definedName name="wrn.PUBLEXP." localSheetId="9" hidden="1">{#N/A,#N/A,FALSE,"PUBLEXP"}</definedName>
    <definedName name="wrn.PUBLEXP." localSheetId="10" hidden="1">{#N/A,#N/A,FALSE,"PUBLEXP"}</definedName>
    <definedName name="wrn.PUBLEXP." localSheetId="8" hidden="1">{#N/A,#N/A,FALSE,"PUBLEXP"}</definedName>
    <definedName name="wrn.PUBLEXP." localSheetId="0" hidden="1">{#N/A,#N/A,FALSE,"PUBLEXP"}</definedName>
    <definedName name="wrn.PUBLEXP." localSheetId="1" hidden="1">{#N/A,#N/A,FALSE,"PUBLEXP"}</definedName>
    <definedName name="wrn.PUBLEXP." localSheetId="3" hidden="1">{#N/A,#N/A,FALSE,"PUBLEXP"}</definedName>
    <definedName name="wrn.PUBLEXP." localSheetId="7" hidden="1">{#N/A,#N/A,FALSE,"PUBLEXP"}</definedName>
    <definedName name="wrn.PUBLEXP." localSheetId="12" hidden="1">{#N/A,#N/A,FALSE,"PUBLEXP"}</definedName>
    <definedName name="wrn.PUBLEXP." hidden="1">{#N/A,#N/A,FALSE,"PUBLEXP"}</definedName>
    <definedName name="wrn.quarters._.98." localSheetId="1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4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6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4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9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8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7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TABS." localSheetId="1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6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9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8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7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localSheetId="13" hidden="1">{#N/A,#N/A,FALSE,"RestGGPIB"}</definedName>
    <definedName name="wrn.RestGGPIB." localSheetId="14" hidden="1">{#N/A,#N/A,FALSE,"RestGGPIB"}</definedName>
    <definedName name="wrn.RestGGPIB." localSheetId="15" hidden="1">{#N/A,#N/A,FALSE,"RestGGPIB"}</definedName>
    <definedName name="wrn.RestGGPIB." localSheetId="16" hidden="1">{#N/A,#N/A,FALSE,"RestGGPIB"}</definedName>
    <definedName name="wrn.RestGGPIB." localSheetId="2" hidden="1">{#N/A,#N/A,FALSE,"RestGGPIB"}</definedName>
    <definedName name="wrn.RestGGPIB." localSheetId="4" hidden="1">{#N/A,#N/A,FALSE,"RestGGPIB"}</definedName>
    <definedName name="wrn.RestGGPIB." localSheetId="5" hidden="1">{#N/A,#N/A,FALSE,"RestGGPIB"}</definedName>
    <definedName name="wrn.RestGGPIB." localSheetId="9" hidden="1">{#N/A,#N/A,FALSE,"RestGGPIB"}</definedName>
    <definedName name="wrn.RestGGPIB." localSheetId="10" hidden="1">{#N/A,#N/A,FALSE,"RestGGPIB"}</definedName>
    <definedName name="wrn.RestGGPIB." localSheetId="8" hidden="1">{#N/A,#N/A,FALSE,"RestGGPIB"}</definedName>
    <definedName name="wrn.RestGGPIB." localSheetId="0" hidden="1">{#N/A,#N/A,FALSE,"RestGGPIB"}</definedName>
    <definedName name="wrn.RestGGPIB." localSheetId="1" hidden="1">{#N/A,#N/A,FALSE,"RestGGPIB"}</definedName>
    <definedName name="wrn.RestGGPIB." localSheetId="3" hidden="1">{#N/A,#N/A,FALSE,"RestGGPIB"}</definedName>
    <definedName name="wrn.RestGGPIB." localSheetId="7" hidden="1">{#N/A,#N/A,FALSE,"RestGGPIB"}</definedName>
    <definedName name="wrn.RestGGPIB." localSheetId="12" hidden="1">{#N/A,#N/A,FALSE,"RestGGPIB"}</definedName>
    <definedName name="wrn.RestGGPIB." hidden="1">{#N/A,#N/A,FALSE,"RestGGPIB"}</definedName>
    <definedName name="wrn.REVSHARE." localSheetId="13" hidden="1">{#N/A,#N/A,FALSE,"REVSHARE"}</definedName>
    <definedName name="wrn.REVSHARE." localSheetId="14" hidden="1">{#N/A,#N/A,FALSE,"REVSHARE"}</definedName>
    <definedName name="wrn.REVSHARE." localSheetId="15" hidden="1">{#N/A,#N/A,FALSE,"REVSHARE"}</definedName>
    <definedName name="wrn.REVSHARE." localSheetId="16" hidden="1">{#N/A,#N/A,FALSE,"REVSHARE"}</definedName>
    <definedName name="wrn.REVSHARE." localSheetId="2" hidden="1">{#N/A,#N/A,FALSE,"REVSHARE"}</definedName>
    <definedName name="wrn.REVSHARE." localSheetId="4" hidden="1">{#N/A,#N/A,FALSE,"REVSHARE"}</definedName>
    <definedName name="wrn.REVSHARE." localSheetId="5" hidden="1">{#N/A,#N/A,FALSE,"REVSHARE"}</definedName>
    <definedName name="wrn.REVSHARE." localSheetId="9" hidden="1">{#N/A,#N/A,FALSE,"REVSHARE"}</definedName>
    <definedName name="wrn.REVSHARE." localSheetId="10" hidden="1">{#N/A,#N/A,FALSE,"REVSHARE"}</definedName>
    <definedName name="wrn.REVSHARE." localSheetId="8" hidden="1">{#N/A,#N/A,FALSE,"REVSHARE"}</definedName>
    <definedName name="wrn.REVSHARE." localSheetId="0" hidden="1">{#N/A,#N/A,FALSE,"REVSHARE"}</definedName>
    <definedName name="wrn.REVSHARE." localSheetId="1" hidden="1">{#N/A,#N/A,FALSE,"REVSHARE"}</definedName>
    <definedName name="wrn.REVSHARE." localSheetId="3" hidden="1">{#N/A,#N/A,FALSE,"REVSHARE"}</definedName>
    <definedName name="wrn.REVSHARE." localSheetId="7" hidden="1">{#N/A,#N/A,FALSE,"REVSHARE"}</definedName>
    <definedName name="wrn.REVSHARE." localSheetId="12" hidden="1">{#N/A,#N/A,FALSE,"REVSHARE"}</definedName>
    <definedName name="wrn.REVSHARE." hidden="1">{#N/A,#N/A,FALSE,"REVSHARE"}</definedName>
    <definedName name="wrn.Riqfin." localSheetId="13" hidden="1">{"Riqfin97",#N/A,FALSE,"Tran";"Riqfinpro",#N/A,FALSE,"Tran"}</definedName>
    <definedName name="wrn.Riqfin." localSheetId="14" hidden="1">{"Riqfin97",#N/A,FALSE,"Tran";"Riqfinpro",#N/A,FALSE,"Tran"}</definedName>
    <definedName name="wrn.Riqfin." localSheetId="15" hidden="1">{"Riqfin97",#N/A,FALSE,"Tran";"Riqfinpro",#N/A,FALSE,"Tran"}</definedName>
    <definedName name="wrn.Riqfin." localSheetId="16" hidden="1">{"Riqfin97",#N/A,FALSE,"Tran";"Riqfinpro",#N/A,FALSE,"Tran"}</definedName>
    <definedName name="wrn.Riqfin." localSheetId="2" hidden="1">{"Riqfin97",#N/A,FALSE,"Tran";"Riqfinpro",#N/A,FALSE,"Tran"}</definedName>
    <definedName name="wrn.Riqfin." localSheetId="4" hidden="1">{"Riqfin97",#N/A,FALSE,"Tran";"Riqfinpro",#N/A,FALSE,"Tran"}</definedName>
    <definedName name="wrn.Riqfin." localSheetId="5" hidden="1">{"Riqfin97",#N/A,FALSE,"Tran";"Riqfinpro",#N/A,FALSE,"Tran"}</definedName>
    <definedName name="wrn.Riqfin." localSheetId="9" hidden="1">{"Riqfin97",#N/A,FALSE,"Tran";"Riqfinpro",#N/A,FALSE,"Tran"}</definedName>
    <definedName name="wrn.Riqfin." localSheetId="10" hidden="1">{"Riqfin97",#N/A,FALSE,"Tran";"Riqfinpro",#N/A,FALSE,"Tran"}</definedName>
    <definedName name="wrn.Riqfin." localSheetId="8" hidden="1">{"Riqfin97",#N/A,FALSE,"Tran";"Riqfinpro",#N/A,FALSE,"Tran"}</definedName>
    <definedName name="wrn.Riqfin." localSheetId="0" hidden="1">{"Riqfin97",#N/A,FALSE,"Tran";"Riqfinpro",#N/A,FALSE,"Tran"}</definedName>
    <definedName name="wrn.Riqfin." localSheetId="1" hidden="1">{"Riqfin97",#N/A,FALSE,"Tran";"Riqfinpro",#N/A,FALSE,"Tran"}</definedName>
    <definedName name="wrn.Riqfin." localSheetId="3" hidden="1">{"Riqfin97",#N/A,FALSE,"Tran";"Riqfinpro",#N/A,FALSE,"Tran"}</definedName>
    <definedName name="wrn.Riqfin." localSheetId="7" hidden="1">{"Riqfin97",#N/A,FALSE,"Tran";"Riqfinpro",#N/A,FALSE,"Tran"}</definedName>
    <definedName name="wrn.Riqfin." localSheetId="12" hidden="1">{"Riqfin97",#N/A,FALSE,"Tran";"Riqfinpro",#N/A,FALSE,"Tran"}</definedName>
    <definedName name="wrn.Riqfin." hidden="1">{"Riqfin97",#N/A,FALSE,"Tran";"Riqfinpro",#N/A,FALSE,"Tran"}</definedName>
    <definedName name="wrn.sreport9899." localSheetId="1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4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6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4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9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8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7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localSheetId="13" hidden="1">{#N/A,#N/A,FALSE,"SSPIB"}</definedName>
    <definedName name="wrn.SSPIB." localSheetId="14" hidden="1">{#N/A,#N/A,FALSE,"SSPIB"}</definedName>
    <definedName name="wrn.SSPIB." localSheetId="15" hidden="1">{#N/A,#N/A,FALSE,"SSPIB"}</definedName>
    <definedName name="wrn.SSPIB." localSheetId="16" hidden="1">{#N/A,#N/A,FALSE,"SSPIB"}</definedName>
    <definedName name="wrn.SSPIB." localSheetId="2" hidden="1">{#N/A,#N/A,FALSE,"SSPIB"}</definedName>
    <definedName name="wrn.SSPIB." localSheetId="4" hidden="1">{#N/A,#N/A,FALSE,"SSPIB"}</definedName>
    <definedName name="wrn.SSPIB." localSheetId="5" hidden="1">{#N/A,#N/A,FALSE,"SSPIB"}</definedName>
    <definedName name="wrn.SSPIB." localSheetId="9" hidden="1">{#N/A,#N/A,FALSE,"SSPIB"}</definedName>
    <definedName name="wrn.SSPIB." localSheetId="10" hidden="1">{#N/A,#N/A,FALSE,"SSPIB"}</definedName>
    <definedName name="wrn.SSPIB." localSheetId="8" hidden="1">{#N/A,#N/A,FALSE,"SSPIB"}</definedName>
    <definedName name="wrn.SSPIB." localSheetId="0" hidden="1">{#N/A,#N/A,FALSE,"SSPIB"}</definedName>
    <definedName name="wrn.SSPIB." localSheetId="1" hidden="1">{#N/A,#N/A,FALSE,"SSPIB"}</definedName>
    <definedName name="wrn.SSPIB." localSheetId="3" hidden="1">{#N/A,#N/A,FALSE,"SSPIB"}</definedName>
    <definedName name="wrn.SSPIB." localSheetId="7" hidden="1">{#N/A,#N/A,FALSE,"SSPIB"}</definedName>
    <definedName name="wrn.SSPIB." localSheetId="12" hidden="1">{#N/A,#N/A,FALSE,"SSPIB"}</definedName>
    <definedName name="wrn.SSPIB." hidden="1">{#N/A,#N/A,FALSE,"SSPIB"}</definedName>
    <definedName name="wrn.Staff._.Report._.Tables." localSheetId="13" hidden="1">{#N/A,#N/A,FALSE,"SR1";#N/A,#N/A,FALSE,"SR2";#N/A,#N/A,FALSE,"SR3";#N/A,#N/A,FALSE,"SR4"}</definedName>
    <definedName name="wrn.Staff._.Report._.Tables." localSheetId="14" hidden="1">{#N/A,#N/A,FALSE,"SR1";#N/A,#N/A,FALSE,"SR2";#N/A,#N/A,FALSE,"SR3";#N/A,#N/A,FALSE,"SR4"}</definedName>
    <definedName name="wrn.Staff._.Report._.Tables." localSheetId="15" hidden="1">{#N/A,#N/A,FALSE,"SR1";#N/A,#N/A,FALSE,"SR2";#N/A,#N/A,FALSE,"SR3";#N/A,#N/A,FALSE,"SR4"}</definedName>
    <definedName name="wrn.Staff._.Report._.Tables." localSheetId="16" hidden="1">{#N/A,#N/A,FALSE,"SR1";#N/A,#N/A,FALSE,"SR2";#N/A,#N/A,FALSE,"SR3";#N/A,#N/A,FALSE,"SR4"}</definedName>
    <definedName name="wrn.Staff._.Report._.Tables." localSheetId="2" hidden="1">{#N/A,#N/A,FALSE,"SR1";#N/A,#N/A,FALSE,"SR2";#N/A,#N/A,FALSE,"SR3";#N/A,#N/A,FALSE,"SR4"}</definedName>
    <definedName name="wrn.Staff._.Report._.Tables." localSheetId="4" hidden="1">{#N/A,#N/A,FALSE,"SR1";#N/A,#N/A,FALSE,"SR2";#N/A,#N/A,FALSE,"SR3";#N/A,#N/A,FALSE,"SR4"}</definedName>
    <definedName name="wrn.Staff._.Report._.Tables." localSheetId="5" hidden="1">{#N/A,#N/A,FALSE,"SR1";#N/A,#N/A,FALSE,"SR2";#N/A,#N/A,FALSE,"SR3";#N/A,#N/A,FALSE,"SR4"}</definedName>
    <definedName name="wrn.Staff._.Report._.Tables." localSheetId="9" hidden="1">{#N/A,#N/A,FALSE,"SR1";#N/A,#N/A,FALSE,"SR2";#N/A,#N/A,FALSE,"SR3";#N/A,#N/A,FALSE,"SR4"}</definedName>
    <definedName name="wrn.Staff._.Report._.Tables." localSheetId="10" hidden="1">{#N/A,#N/A,FALSE,"SR1";#N/A,#N/A,FALSE,"SR2";#N/A,#N/A,FALSE,"SR3";#N/A,#N/A,FALSE,"SR4"}</definedName>
    <definedName name="wrn.Staff._.Report._.Tables." localSheetId="8" hidden="1">{#N/A,#N/A,FALSE,"SR1";#N/A,#N/A,FALSE,"SR2";#N/A,#N/A,FALSE,"SR3";#N/A,#N/A,FALSE,"SR4"}</definedName>
    <definedName name="wrn.Staff._.Report._.Tables." localSheetId="0" hidden="1">{#N/A,#N/A,FALSE,"SR1";#N/A,#N/A,FALSE,"SR2";#N/A,#N/A,FALSE,"SR3";#N/A,#N/A,FALSE,"SR4"}</definedName>
    <definedName name="wrn.Staff._.Report._.Tables." localSheetId="1" hidden="1">{#N/A,#N/A,FALSE,"SR1";#N/A,#N/A,FALSE,"SR2";#N/A,#N/A,FALSE,"SR3";#N/A,#N/A,FALSE,"SR4"}</definedName>
    <definedName name="wrn.Staff._.Report._.Tables." localSheetId="3" hidden="1">{#N/A,#N/A,FALSE,"SR1";#N/A,#N/A,FALSE,"SR2";#N/A,#N/A,FALSE,"SR3";#N/A,#N/A,FALSE,"SR4"}</definedName>
    <definedName name="wrn.Staff._.Report._.Tables." localSheetId="7" hidden="1">{#N/A,#N/A,FALSE,"SR1";#N/A,#N/A,FALSE,"SR2";#N/A,#N/A,FALSE,"SR3";#N/A,#N/A,FALSE,"SR4"}</definedName>
    <definedName name="wrn.Staff._.Report._.Tables." localSheetId="12" hidden="1">{#N/A,#N/A,FALSE,"SR1";#N/A,#N/A,FALSE,"SR2";#N/A,#N/A,FALSE,"SR3";#N/A,#N/A,FALSE,"SR4"}</definedName>
    <definedName name="wrn.Staff._.Report._.Tables." hidden="1">{#N/A,#N/A,FALSE,"SR1";#N/A,#N/A,FALSE,"SR2";#N/A,#N/A,FALSE,"SR3";#N/A,#N/A,FALSE,"SR4"}</definedName>
    <definedName name="wrn.staffreport.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localSheetId="13" hidden="1">{#N/A,#N/A,FALSE,"STATE"}</definedName>
    <definedName name="wrn.STATE." localSheetId="14" hidden="1">{#N/A,#N/A,FALSE,"STATE"}</definedName>
    <definedName name="wrn.STATE." localSheetId="15" hidden="1">{#N/A,#N/A,FALSE,"STATE"}</definedName>
    <definedName name="wrn.STATE." localSheetId="16" hidden="1">{#N/A,#N/A,FALSE,"STATE"}</definedName>
    <definedName name="wrn.STATE." localSheetId="2" hidden="1">{#N/A,#N/A,FALSE,"STATE"}</definedName>
    <definedName name="wrn.STATE." localSheetId="4" hidden="1">{#N/A,#N/A,FALSE,"STATE"}</definedName>
    <definedName name="wrn.STATE." localSheetId="5" hidden="1">{#N/A,#N/A,FALSE,"STATE"}</definedName>
    <definedName name="wrn.STATE." localSheetId="9" hidden="1">{#N/A,#N/A,FALSE,"STATE"}</definedName>
    <definedName name="wrn.STATE." localSheetId="10" hidden="1">{#N/A,#N/A,FALSE,"STATE"}</definedName>
    <definedName name="wrn.STATE." localSheetId="8" hidden="1">{#N/A,#N/A,FALSE,"STATE"}</definedName>
    <definedName name="wrn.STATE." localSheetId="0" hidden="1">{#N/A,#N/A,FALSE,"STATE"}</definedName>
    <definedName name="wrn.STATE." localSheetId="1" hidden="1">{#N/A,#N/A,FALSE,"STATE"}</definedName>
    <definedName name="wrn.STATE." localSheetId="3" hidden="1">{#N/A,#N/A,FALSE,"STATE"}</definedName>
    <definedName name="wrn.STATE." localSheetId="7" hidden="1">{#N/A,#N/A,FALSE,"STATE"}</definedName>
    <definedName name="wrn.STATE." localSheetId="12" hidden="1">{#N/A,#N/A,FALSE,"STATE"}</definedName>
    <definedName name="wrn.STATE." hidden="1">{#N/A,#N/A,FALSE,"STATE"}</definedName>
    <definedName name="wrn.TAXARREARS." localSheetId="13" hidden="1">{#N/A,#N/A,FALSE,"TAXARREARS"}</definedName>
    <definedName name="wrn.TAXARREARS." localSheetId="14" hidden="1">{#N/A,#N/A,FALSE,"TAXARREARS"}</definedName>
    <definedName name="wrn.TAXARREARS." localSheetId="15" hidden="1">{#N/A,#N/A,FALSE,"TAXARREARS"}</definedName>
    <definedName name="wrn.TAXARREARS." localSheetId="16" hidden="1">{#N/A,#N/A,FALSE,"TAXARREARS"}</definedName>
    <definedName name="wrn.TAXARREARS." localSheetId="2" hidden="1">{#N/A,#N/A,FALSE,"TAXARREARS"}</definedName>
    <definedName name="wrn.TAXARREARS." localSheetId="4" hidden="1">{#N/A,#N/A,FALSE,"TAXARREARS"}</definedName>
    <definedName name="wrn.TAXARREARS." localSheetId="5" hidden="1">{#N/A,#N/A,FALSE,"TAXARREARS"}</definedName>
    <definedName name="wrn.TAXARREARS." localSheetId="9" hidden="1">{#N/A,#N/A,FALSE,"TAXARREARS"}</definedName>
    <definedName name="wrn.TAXARREARS." localSheetId="10" hidden="1">{#N/A,#N/A,FALSE,"TAXARREARS"}</definedName>
    <definedName name="wrn.TAXARREARS." localSheetId="8" hidden="1">{#N/A,#N/A,FALSE,"TAXARREARS"}</definedName>
    <definedName name="wrn.TAXARREARS." localSheetId="0" hidden="1">{#N/A,#N/A,FALSE,"TAXARREARS"}</definedName>
    <definedName name="wrn.TAXARREARS." localSheetId="1" hidden="1">{#N/A,#N/A,FALSE,"TAXARREARS"}</definedName>
    <definedName name="wrn.TAXARREARS." localSheetId="3" hidden="1">{#N/A,#N/A,FALSE,"TAXARREARS"}</definedName>
    <definedName name="wrn.TAXARREARS." localSheetId="7" hidden="1">{#N/A,#N/A,FALSE,"TAXARREARS"}</definedName>
    <definedName name="wrn.TAXARREARS." localSheetId="12" hidden="1">{#N/A,#N/A,FALSE,"TAXARREARS"}</definedName>
    <definedName name="wrn.TAXARREARS." hidden="1">{#N/A,#N/A,FALSE,"TAXARREARS"}</definedName>
    <definedName name="wrn.TAXPAYRS." localSheetId="13" hidden="1">{#N/A,#N/A,FALSE,"TAXPAYRS"}</definedName>
    <definedName name="wrn.TAXPAYRS." localSheetId="14" hidden="1">{#N/A,#N/A,FALSE,"TAXPAYRS"}</definedName>
    <definedName name="wrn.TAXPAYRS." localSheetId="15" hidden="1">{#N/A,#N/A,FALSE,"TAXPAYRS"}</definedName>
    <definedName name="wrn.TAXPAYRS." localSheetId="16" hidden="1">{#N/A,#N/A,FALSE,"TAXPAYRS"}</definedName>
    <definedName name="wrn.TAXPAYRS." localSheetId="2" hidden="1">{#N/A,#N/A,FALSE,"TAXPAYRS"}</definedName>
    <definedName name="wrn.TAXPAYRS." localSheetId="4" hidden="1">{#N/A,#N/A,FALSE,"TAXPAYRS"}</definedName>
    <definedName name="wrn.TAXPAYRS." localSheetId="5" hidden="1">{#N/A,#N/A,FALSE,"TAXPAYRS"}</definedName>
    <definedName name="wrn.TAXPAYRS." localSheetId="9" hidden="1">{#N/A,#N/A,FALSE,"TAXPAYRS"}</definedName>
    <definedName name="wrn.TAXPAYRS." localSheetId="10" hidden="1">{#N/A,#N/A,FALSE,"TAXPAYRS"}</definedName>
    <definedName name="wrn.TAXPAYRS." localSheetId="8" hidden="1">{#N/A,#N/A,FALSE,"TAXPAYRS"}</definedName>
    <definedName name="wrn.TAXPAYRS." localSheetId="0" hidden="1">{#N/A,#N/A,FALSE,"TAXPAYRS"}</definedName>
    <definedName name="wrn.TAXPAYRS." localSheetId="1" hidden="1">{#N/A,#N/A,FALSE,"TAXPAYRS"}</definedName>
    <definedName name="wrn.TAXPAYRS." localSheetId="3" hidden="1">{#N/A,#N/A,FALSE,"TAXPAYRS"}</definedName>
    <definedName name="wrn.TAXPAYRS." localSheetId="7" hidden="1">{#N/A,#N/A,FALSE,"TAXPAYRS"}</definedName>
    <definedName name="wrn.TAXPAYRS." localSheetId="12" hidden="1">{#N/A,#N/A,FALSE,"TAXPAYRS"}</definedName>
    <definedName name="wrn.TAXPAYRS." hidden="1">{#N/A,#N/A,FALSE,"TAXPAYRS"}</definedName>
    <definedName name="wrn.TRADE." localSheetId="13" hidden="1">{#N/A,#N/A,FALSE,"TRADE"}</definedName>
    <definedName name="wrn.TRADE." localSheetId="14" hidden="1">{#N/A,#N/A,FALSE,"TRADE"}</definedName>
    <definedName name="wrn.TRADE." localSheetId="15" hidden="1">{#N/A,#N/A,FALSE,"TRADE"}</definedName>
    <definedName name="wrn.TRADE." localSheetId="16" hidden="1">{#N/A,#N/A,FALSE,"TRADE"}</definedName>
    <definedName name="wrn.TRADE." localSheetId="2" hidden="1">{#N/A,#N/A,FALSE,"TRADE"}</definedName>
    <definedName name="wrn.TRADE." localSheetId="4" hidden="1">{#N/A,#N/A,FALSE,"TRADE"}</definedName>
    <definedName name="wrn.TRADE." localSheetId="5" hidden="1">{#N/A,#N/A,FALSE,"TRADE"}</definedName>
    <definedName name="wrn.TRADE." localSheetId="9" hidden="1">{#N/A,#N/A,FALSE,"TRADE"}</definedName>
    <definedName name="wrn.TRADE." localSheetId="10" hidden="1">{#N/A,#N/A,FALSE,"TRADE"}</definedName>
    <definedName name="wrn.TRADE." localSheetId="8" hidden="1">{#N/A,#N/A,FALSE,"TRADE"}</definedName>
    <definedName name="wrn.TRADE." localSheetId="0" hidden="1">{#N/A,#N/A,FALSE,"TRADE"}</definedName>
    <definedName name="wrn.TRADE." localSheetId="1" hidden="1">{#N/A,#N/A,FALSE,"TRADE"}</definedName>
    <definedName name="wrn.TRADE." localSheetId="3" hidden="1">{#N/A,#N/A,FALSE,"TRADE"}</definedName>
    <definedName name="wrn.TRADE." localSheetId="7" hidden="1">{#N/A,#N/A,FALSE,"TRADE"}</definedName>
    <definedName name="wrn.TRADE." localSheetId="12" hidden="1">{#N/A,#N/A,FALSE,"TRADE"}</definedName>
    <definedName name="wrn.TRADE." hidden="1">{#N/A,#N/A,FALSE,"TRADE"}</definedName>
    <definedName name="wrn.TRANSPORT." localSheetId="13" hidden="1">{#N/A,#N/A,FALSE,"TRANPORT"}</definedName>
    <definedName name="wrn.TRANSPORT." localSheetId="14" hidden="1">{#N/A,#N/A,FALSE,"TRANPORT"}</definedName>
    <definedName name="wrn.TRANSPORT." localSheetId="15" hidden="1">{#N/A,#N/A,FALSE,"TRANPORT"}</definedName>
    <definedName name="wrn.TRANSPORT." localSheetId="16" hidden="1">{#N/A,#N/A,FALSE,"TRANPORT"}</definedName>
    <definedName name="wrn.TRANSPORT." localSheetId="2" hidden="1">{#N/A,#N/A,FALSE,"TRANPORT"}</definedName>
    <definedName name="wrn.TRANSPORT." localSheetId="4" hidden="1">{#N/A,#N/A,FALSE,"TRANPORT"}</definedName>
    <definedName name="wrn.TRANSPORT." localSheetId="5" hidden="1">{#N/A,#N/A,FALSE,"TRANPORT"}</definedName>
    <definedName name="wrn.TRANSPORT." localSheetId="9" hidden="1">{#N/A,#N/A,FALSE,"TRANPORT"}</definedName>
    <definedName name="wrn.TRANSPORT." localSheetId="10" hidden="1">{#N/A,#N/A,FALSE,"TRANPORT"}</definedName>
    <definedName name="wrn.TRANSPORT." localSheetId="8" hidden="1">{#N/A,#N/A,FALSE,"TRANPORT"}</definedName>
    <definedName name="wrn.TRANSPORT." localSheetId="0" hidden="1">{#N/A,#N/A,FALSE,"TRANPORT"}</definedName>
    <definedName name="wrn.TRANSPORT." localSheetId="1" hidden="1">{#N/A,#N/A,FALSE,"TRANPORT"}</definedName>
    <definedName name="wrn.TRANSPORT." localSheetId="3" hidden="1">{#N/A,#N/A,FALSE,"TRANPORT"}</definedName>
    <definedName name="wrn.TRANSPORT." localSheetId="7" hidden="1">{#N/A,#N/A,FALSE,"TRANPORT"}</definedName>
    <definedName name="wrn.TRANSPORT." localSheetId="12" hidden="1">{#N/A,#N/A,FALSE,"TRANPORT"}</definedName>
    <definedName name="wrn.TRANSPORT." hidden="1">{#N/A,#N/A,FALSE,"TRANPORT"}</definedName>
    <definedName name="wrn.UNEMPL." localSheetId="13" hidden="1">{#N/A,#N/A,FALSE,"EMP_POP";#N/A,#N/A,FALSE,"UNEMPL"}</definedName>
    <definedName name="wrn.UNEMPL." localSheetId="14" hidden="1">{#N/A,#N/A,FALSE,"EMP_POP";#N/A,#N/A,FALSE,"UNEMPL"}</definedName>
    <definedName name="wrn.UNEMPL." localSheetId="15" hidden="1">{#N/A,#N/A,FALSE,"EMP_POP";#N/A,#N/A,FALSE,"UNEMPL"}</definedName>
    <definedName name="wrn.UNEMPL." localSheetId="16" hidden="1">{#N/A,#N/A,FALSE,"EMP_POP";#N/A,#N/A,FALSE,"UNEMPL"}</definedName>
    <definedName name="wrn.UNEMPL." localSheetId="2" hidden="1">{#N/A,#N/A,FALSE,"EMP_POP";#N/A,#N/A,FALSE,"UNEMPL"}</definedName>
    <definedName name="wrn.UNEMPL." localSheetId="4" hidden="1">{#N/A,#N/A,FALSE,"EMP_POP";#N/A,#N/A,FALSE,"UNEMPL"}</definedName>
    <definedName name="wrn.UNEMPL." localSheetId="5" hidden="1">{#N/A,#N/A,FALSE,"EMP_POP";#N/A,#N/A,FALSE,"UNEMPL"}</definedName>
    <definedName name="wrn.UNEMPL." localSheetId="9" hidden="1">{#N/A,#N/A,FALSE,"EMP_POP";#N/A,#N/A,FALSE,"UNEMPL"}</definedName>
    <definedName name="wrn.UNEMPL." localSheetId="10" hidden="1">{#N/A,#N/A,FALSE,"EMP_POP";#N/A,#N/A,FALSE,"UNEMPL"}</definedName>
    <definedName name="wrn.UNEMPL." localSheetId="8" hidden="1">{#N/A,#N/A,FALSE,"EMP_POP";#N/A,#N/A,FALSE,"UNEMPL"}</definedName>
    <definedName name="wrn.UNEMPL." localSheetId="0" hidden="1">{#N/A,#N/A,FALSE,"EMP_POP";#N/A,#N/A,FALSE,"UNEMPL"}</definedName>
    <definedName name="wrn.UNEMPL." localSheetId="1" hidden="1">{#N/A,#N/A,FALSE,"EMP_POP";#N/A,#N/A,FALSE,"UNEMPL"}</definedName>
    <definedName name="wrn.UNEMPL." localSheetId="3" hidden="1">{#N/A,#N/A,FALSE,"EMP_POP";#N/A,#N/A,FALSE,"UNEMPL"}</definedName>
    <definedName name="wrn.UNEMPL." localSheetId="7" hidden="1">{#N/A,#N/A,FALSE,"EMP_POP";#N/A,#N/A,FALSE,"UNEMPL"}</definedName>
    <definedName name="wrn.UNEMPL." localSheetId="12" hidden="1">{#N/A,#N/A,FALSE,"EMP_POP";#N/A,#N/A,FALSE,"UNEMPL"}</definedName>
    <definedName name="wrn.UNEMPL." hidden="1">{#N/A,#N/A,FALSE,"EMP_POP";#N/A,#N/A,FALSE,"UNEMPL"}</definedName>
    <definedName name="wrn.WAGES." localSheetId="13" hidden="1">{#N/A,#N/A,FALSE,"WAGES"}</definedName>
    <definedName name="wrn.WAGES." localSheetId="14" hidden="1">{#N/A,#N/A,FALSE,"WAGES"}</definedName>
    <definedName name="wrn.WAGES." localSheetId="15" hidden="1">{#N/A,#N/A,FALSE,"WAGES"}</definedName>
    <definedName name="wrn.WAGES." localSheetId="16" hidden="1">{#N/A,#N/A,FALSE,"WAGES"}</definedName>
    <definedName name="wrn.WAGES." localSheetId="2" hidden="1">{#N/A,#N/A,FALSE,"WAGES"}</definedName>
    <definedName name="wrn.WAGES." localSheetId="4" hidden="1">{#N/A,#N/A,FALSE,"WAGES"}</definedName>
    <definedName name="wrn.WAGES." localSheetId="5" hidden="1">{#N/A,#N/A,FALSE,"WAGES"}</definedName>
    <definedName name="wrn.WAGES." localSheetId="9" hidden="1">{#N/A,#N/A,FALSE,"WAGES"}</definedName>
    <definedName name="wrn.WAGES." localSheetId="10" hidden="1">{#N/A,#N/A,FALSE,"WAGES"}</definedName>
    <definedName name="wrn.WAGES." localSheetId="8" hidden="1">{#N/A,#N/A,FALSE,"WAGES"}</definedName>
    <definedName name="wrn.WAGES." localSheetId="0" hidden="1">{#N/A,#N/A,FALSE,"WAGES"}</definedName>
    <definedName name="wrn.WAGES." localSheetId="1" hidden="1">{#N/A,#N/A,FALSE,"WAGES"}</definedName>
    <definedName name="wrn.WAGES." localSheetId="3" hidden="1">{#N/A,#N/A,FALSE,"WAGES"}</definedName>
    <definedName name="wrn.WAGES." localSheetId="7" hidden="1">{#N/A,#N/A,FALSE,"WAGES"}</definedName>
    <definedName name="wrn.WAGES." localSheetId="12" hidden="1">{#N/A,#N/A,FALSE,"WAGES"}</definedName>
    <definedName name="wrn.WAGES." hidden="1">{#N/A,#N/A,FALSE,"WAGES"}</definedName>
    <definedName name="wrn.WEO." localSheetId="13" hidden="1">{"WEO",#N/A,FALSE,"T"}</definedName>
    <definedName name="wrn.WEO." localSheetId="14" hidden="1">{"WEO",#N/A,FALSE,"T"}</definedName>
    <definedName name="wrn.WEO." localSheetId="15" hidden="1">{"WEO",#N/A,FALSE,"T"}</definedName>
    <definedName name="wrn.WEO." localSheetId="16" hidden="1">{"WEO",#N/A,FALSE,"T"}</definedName>
    <definedName name="wrn.WEO." localSheetId="2" hidden="1">{"WEO",#N/A,FALSE,"T"}</definedName>
    <definedName name="wrn.WEO." localSheetId="4" hidden="1">{"WEO",#N/A,FALSE,"T"}</definedName>
    <definedName name="wrn.WEO." localSheetId="5" hidden="1">{"WEO",#N/A,FALSE,"T"}</definedName>
    <definedName name="wrn.WEO." localSheetId="9" hidden="1">{"WEO",#N/A,FALSE,"T"}</definedName>
    <definedName name="wrn.WEO." localSheetId="10" hidden="1">{"WEO",#N/A,FALSE,"T"}</definedName>
    <definedName name="wrn.WEO." localSheetId="8" hidden="1">{"WEO",#N/A,FALSE,"T"}</definedName>
    <definedName name="wrn.WEO." localSheetId="0" hidden="1">{"WEO",#N/A,FALSE,"T"}</definedName>
    <definedName name="wrn.WEO." localSheetId="1" hidden="1">{"WEO",#N/A,FALSE,"T"}</definedName>
    <definedName name="wrn.WEO." localSheetId="3" hidden="1">{"WEO",#N/A,FALSE,"T"}</definedName>
    <definedName name="wrn.WEO." localSheetId="7" hidden="1">{"WEO",#N/A,FALSE,"T"}</definedName>
    <definedName name="wrn.WEO." localSheetId="12" hidden="1">{"WEO",#N/A,FALSE,"T"}</definedName>
    <definedName name="wrn.WEO." hidden="1">{"WEO",#N/A,FALSE,"T"}</definedName>
    <definedName name="Wt_d">[51]CIRRs!$C$59</definedName>
    <definedName name="wtewt" localSheetId="4" hidden="1">#REF!</definedName>
    <definedName name="wtewt" localSheetId="5" hidden="1">#REF!</definedName>
    <definedName name="wtewt" localSheetId="10" hidden="1">#REF!</definedName>
    <definedName name="wtewt" localSheetId="8" hidden="1">#REF!</definedName>
    <definedName name="wtewt" localSheetId="0" hidden="1">#REF!</definedName>
    <definedName name="wtewt" localSheetId="1" hidden="1">#REF!</definedName>
    <definedName name="wtewt" localSheetId="3" hidden="1">#REF!</definedName>
    <definedName name="wtewt" localSheetId="7" hidden="1">#REF!</definedName>
    <definedName name="wtewt" hidden="1">#REF!</definedName>
    <definedName name="wvu.PLA1.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1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6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9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8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7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w" hidden="1">[122]M!#REF!</definedName>
    <definedName name="www" localSheetId="13" hidden="1">{"Riqfin97",#N/A,FALSE,"Tran";"Riqfinpro",#N/A,FALSE,"Tran"}</definedName>
    <definedName name="www" localSheetId="14" hidden="1">{"Riqfin97",#N/A,FALSE,"Tran";"Riqfinpro",#N/A,FALSE,"Tran"}</definedName>
    <definedName name="www" localSheetId="15" hidden="1">{"Riqfin97",#N/A,FALSE,"Tran";"Riqfinpro",#N/A,FALSE,"Tran"}</definedName>
    <definedName name="www" localSheetId="16" hidden="1">{"Riqfin97",#N/A,FALSE,"Tran";"Riqfinpro",#N/A,FALSE,"Tran"}</definedName>
    <definedName name="www" localSheetId="2" hidden="1">{"Riqfin97",#N/A,FALSE,"Tran";"Riqfinpro",#N/A,FALSE,"Tran"}</definedName>
    <definedName name="www" localSheetId="4" hidden="1">{"Riqfin97",#N/A,FALSE,"Tran";"Riqfinpro",#N/A,FALSE,"Tran"}</definedName>
    <definedName name="www" localSheetId="5" hidden="1">{"Riqfin97",#N/A,FALSE,"Tran";"Riqfinpro",#N/A,FALSE,"Tran"}</definedName>
    <definedName name="www" localSheetId="9" hidden="1">{"Riqfin97",#N/A,FALSE,"Tran";"Riqfinpro",#N/A,FALSE,"Tran"}</definedName>
    <definedName name="www" localSheetId="10" hidden="1">{"Riqfin97",#N/A,FALSE,"Tran";"Riqfinpro",#N/A,FALSE,"Tran"}</definedName>
    <definedName name="www" localSheetId="8" hidden="1">{"Riqfin97",#N/A,FALSE,"Tran";"Riqfinpro",#N/A,FALSE,"Tran"}</definedName>
    <definedName name="www" localSheetId="0" hidden="1">{"Riqfin97",#N/A,FALSE,"Tran";"Riqfinpro",#N/A,FALSE,"Tran"}</definedName>
    <definedName name="www" localSheetId="1" hidden="1">{"Riqfin97",#N/A,FALSE,"Tran";"Riqfinpro",#N/A,FALSE,"Tran"}</definedName>
    <definedName name="www" localSheetId="3" hidden="1">{"Riqfin97",#N/A,FALSE,"Tran";"Riqfinpro",#N/A,FALSE,"Tran"}</definedName>
    <definedName name="www" localSheetId="7" hidden="1">{"Riqfin97",#N/A,FALSE,"Tran";"Riqfinpro",#N/A,FALSE,"Tran"}</definedName>
    <definedName name="www" localSheetId="12" hidden="1">{"Riqfin97",#N/A,FALSE,"Tran";"Riqfinpro",#N/A,FALSE,"Tran"}</definedName>
    <definedName name="www" hidden="1">{"Riqfin97",#N/A,FALSE,"Tran";"Riqfinpro",#N/A,FALSE,"Tran"}</definedName>
    <definedName name="wwwjjj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[158]M!#REF!</definedName>
    <definedName name="wwwww" localSheetId="13" hidden="1">{"Minpmon",#N/A,FALSE,"Monthinput"}</definedName>
    <definedName name="wwwww" localSheetId="14" hidden="1">{"Minpmon",#N/A,FALSE,"Monthinput"}</definedName>
    <definedName name="wwwww" localSheetId="15" hidden="1">{"Minpmon",#N/A,FALSE,"Monthinput"}</definedName>
    <definedName name="wwwww" localSheetId="16" hidden="1">{"Minpmon",#N/A,FALSE,"Monthinput"}</definedName>
    <definedName name="wwwww" localSheetId="2" hidden="1">{"Minpmon",#N/A,FALSE,"Monthinput"}</definedName>
    <definedName name="wwwww" localSheetId="4" hidden="1">{"Minpmon",#N/A,FALSE,"Monthinput"}</definedName>
    <definedName name="wwwww" localSheetId="5" hidden="1">{"Minpmon",#N/A,FALSE,"Monthinput"}</definedName>
    <definedName name="wwwww" localSheetId="9" hidden="1">{"Minpmon",#N/A,FALSE,"Monthinput"}</definedName>
    <definedName name="wwwww" localSheetId="10" hidden="1">{"Minpmon",#N/A,FALSE,"Monthinput"}</definedName>
    <definedName name="wwwww" localSheetId="8" hidden="1">{"Minpmon",#N/A,FALSE,"Monthinput"}</definedName>
    <definedName name="wwwww" localSheetId="0" hidden="1">{"Minpmon",#N/A,FALSE,"Monthinput"}</definedName>
    <definedName name="wwwww" localSheetId="1" hidden="1">{"Minpmon",#N/A,FALSE,"Monthinput"}</definedName>
    <definedName name="wwwww" localSheetId="3" hidden="1">{"Minpmon",#N/A,FALSE,"Monthinput"}</definedName>
    <definedName name="wwwww" localSheetId="7" hidden="1">{"Minpmon",#N/A,FALSE,"Monthinput"}</definedName>
    <definedName name="wwwww" localSheetId="12" hidden="1">{"Minpmon",#N/A,FALSE,"Monthinput"}</definedName>
    <definedName name="wwwww" hidden="1">{"Minpmon",#N/A,FALSE,"Monthinput"}</definedName>
    <definedName name="wwwwwww" localSheetId="13" hidden="1">{"Riqfin97",#N/A,FALSE,"Tran";"Riqfinpro",#N/A,FALSE,"Tran"}</definedName>
    <definedName name="wwwwwww" localSheetId="14" hidden="1">{"Riqfin97",#N/A,FALSE,"Tran";"Riqfinpro",#N/A,FALSE,"Tran"}</definedName>
    <definedName name="wwwwwww" localSheetId="15" hidden="1">{"Riqfin97",#N/A,FALSE,"Tran";"Riqfinpro",#N/A,FALSE,"Tran"}</definedName>
    <definedName name="wwwwwww" localSheetId="16" hidden="1">{"Riqfin97",#N/A,FALSE,"Tran";"Riqfinpro",#N/A,FALSE,"Tran"}</definedName>
    <definedName name="wwwwwww" localSheetId="2" hidden="1">{"Riqfin97",#N/A,FALSE,"Tran";"Riqfinpro",#N/A,FALSE,"Tran"}</definedName>
    <definedName name="wwwwwww" localSheetId="4" hidden="1">{"Riqfin97",#N/A,FALSE,"Tran";"Riqfinpro",#N/A,FALSE,"Tran"}</definedName>
    <definedName name="wwwwwww" localSheetId="5" hidden="1">{"Riqfin97",#N/A,FALSE,"Tran";"Riqfinpro",#N/A,FALSE,"Tran"}</definedName>
    <definedName name="wwwwwww" localSheetId="9" hidden="1">{"Riqfin97",#N/A,FALSE,"Tran";"Riqfinpro",#N/A,FALSE,"Tran"}</definedName>
    <definedName name="wwwwwww" localSheetId="10" hidden="1">{"Riqfin97",#N/A,FALSE,"Tran";"Riqfinpro",#N/A,FALSE,"Tran"}</definedName>
    <definedName name="wwwwwww" localSheetId="8" hidden="1">{"Riqfin97",#N/A,FALSE,"Tran";"Riqfinpro",#N/A,FALSE,"Tran"}</definedName>
    <definedName name="wwwwwww" localSheetId="0" hidden="1">{"Riqfin97",#N/A,FALSE,"Tran";"Riqfinpro",#N/A,FALSE,"Tran"}</definedName>
    <definedName name="wwwwwww" localSheetId="1" hidden="1">{"Riqfin97",#N/A,FALSE,"Tran";"Riqfinpro",#N/A,FALSE,"Tran"}</definedName>
    <definedName name="wwwwwww" localSheetId="3" hidden="1">{"Riqfin97",#N/A,FALSE,"Tran";"Riqfinpro",#N/A,FALSE,"Tran"}</definedName>
    <definedName name="wwwwwww" localSheetId="7" hidden="1">{"Riqfin97",#N/A,FALSE,"Tran";"Riqfinpro",#N/A,FALSE,"Tran"}</definedName>
    <definedName name="wwwwwww" localSheetId="12" hidden="1">{"Riqfin97",#N/A,FALSE,"Tran";"Riqfinpro",#N/A,FALSE,"Tran"}</definedName>
    <definedName name="wwwwwww" hidden="1">{"Riqfin97",#N/A,FALSE,"Tran";"Riqfinpro",#N/A,FALSE,"Tran"}</definedName>
    <definedName name="wwwwwwww" localSheetId="13" hidden="1">{"Tab1",#N/A,FALSE,"P";"Tab2",#N/A,FALSE,"P"}</definedName>
    <definedName name="wwwwwwww" localSheetId="14" hidden="1">{"Tab1",#N/A,FALSE,"P";"Tab2",#N/A,FALSE,"P"}</definedName>
    <definedName name="wwwwwwww" localSheetId="15" hidden="1">{"Tab1",#N/A,FALSE,"P";"Tab2",#N/A,FALSE,"P"}</definedName>
    <definedName name="wwwwwwww" localSheetId="16" hidden="1">{"Tab1",#N/A,FALSE,"P";"Tab2",#N/A,FALSE,"P"}</definedName>
    <definedName name="wwwwwwww" localSheetId="2" hidden="1">{"Tab1",#N/A,FALSE,"P";"Tab2",#N/A,FALSE,"P"}</definedName>
    <definedName name="wwwwwwww" localSheetId="4" hidden="1">{"Tab1",#N/A,FALSE,"P";"Tab2",#N/A,FALSE,"P"}</definedName>
    <definedName name="wwwwwwww" localSheetId="5" hidden="1">{"Tab1",#N/A,FALSE,"P";"Tab2",#N/A,FALSE,"P"}</definedName>
    <definedName name="wwwwwwww" localSheetId="9" hidden="1">{"Tab1",#N/A,FALSE,"P";"Tab2",#N/A,FALSE,"P"}</definedName>
    <definedName name="wwwwwwww" localSheetId="10" hidden="1">{"Tab1",#N/A,FALSE,"P";"Tab2",#N/A,FALSE,"P"}</definedName>
    <definedName name="wwwwwwww" localSheetId="8" hidden="1">{"Tab1",#N/A,FALSE,"P";"Tab2",#N/A,FALSE,"P"}</definedName>
    <definedName name="wwwwwwww" localSheetId="0" hidden="1">{"Tab1",#N/A,FALSE,"P";"Tab2",#N/A,FALSE,"P"}</definedName>
    <definedName name="wwwwwwww" localSheetId="1" hidden="1">{"Tab1",#N/A,FALSE,"P";"Tab2",#N/A,FALSE,"P"}</definedName>
    <definedName name="wwwwwwww" localSheetId="3" hidden="1">{"Tab1",#N/A,FALSE,"P";"Tab2",#N/A,FALSE,"P"}</definedName>
    <definedName name="wwwwwwww" localSheetId="7" hidden="1">{"Tab1",#N/A,FALSE,"P";"Tab2",#N/A,FALSE,"P"}</definedName>
    <definedName name="wwwwwwww" localSheetId="12" hidden="1">{"Tab1",#N/A,FALSE,"P";"Tab2",#N/A,FALSE,"P"}</definedName>
    <definedName name="wwwwwwww" hidden="1">{"Tab1",#N/A,FALSE,"P";"Tab2",#N/A,FALSE,"P"}</definedName>
    <definedName name="X" localSheetId="4">#REF!</definedName>
    <definedName name="X" localSheetId="5">#REF!</definedName>
    <definedName name="X" localSheetId="10">#REF!</definedName>
    <definedName name="X" localSheetId="8">#REF!</definedName>
    <definedName name="X" localSheetId="0">#REF!</definedName>
    <definedName name="X" localSheetId="1">#REF!</definedName>
    <definedName name="X" localSheetId="3">#REF!</definedName>
    <definedName name="X" localSheetId="7">#REF!</definedName>
    <definedName name="X">#REF!</definedName>
    <definedName name="X_Rate" localSheetId="4">#REF!</definedName>
    <definedName name="X_Rate" localSheetId="5">#REF!</definedName>
    <definedName name="X_Rate" localSheetId="10">#REF!</definedName>
    <definedName name="X_Rate" localSheetId="8">#REF!</definedName>
    <definedName name="X_Rate" localSheetId="1">#REF!</definedName>
    <definedName name="X_Rate" localSheetId="3">#REF!</definedName>
    <definedName name="X_Rate" localSheetId="7">#REF!</definedName>
    <definedName name="X_Rate">#REF!</definedName>
    <definedName name="xa" localSheetId="4">'[159]PIB EN CORR'!#REF!</definedName>
    <definedName name="xa" localSheetId="5">'[159]PIB EN CORR'!#REF!</definedName>
    <definedName name="xa" localSheetId="10">'[159]PIB EN CORR'!#REF!</definedName>
    <definedName name="xa" localSheetId="8">'[159]PIB EN CORR'!#REF!</definedName>
    <definedName name="xa" localSheetId="0">'[159]PIB EN CORR'!#REF!</definedName>
    <definedName name="xa" localSheetId="1">'[159]PIB EN CORR'!#REF!</definedName>
    <definedName name="xa" localSheetId="3">'[159]PIB EN CORR'!#REF!</definedName>
    <definedName name="xa" localSheetId="7">'[159]PIB EN CORR'!#REF!</definedName>
    <definedName name="xa">'[159]PIB EN CORR'!#REF!</definedName>
    <definedName name="xaa">'[160]PIB EN CORR'!$AV$5:$AV$77</definedName>
    <definedName name="XandRev">'[116]tab 3'!$F$63:$Z$65</definedName>
    <definedName name="Xaxis" localSheetId="4">#REF!</definedName>
    <definedName name="Xaxis" localSheetId="5">#REF!</definedName>
    <definedName name="Xaxis" localSheetId="10">#REF!</definedName>
    <definedName name="Xaxis" localSheetId="8">#REF!</definedName>
    <definedName name="Xaxis" localSheetId="0">#REF!</definedName>
    <definedName name="Xaxis" localSheetId="1">#REF!</definedName>
    <definedName name="Xaxis" localSheetId="3">#REF!</definedName>
    <definedName name="Xaxis" localSheetId="7">#REF!</definedName>
    <definedName name="Xaxis">#REF!</definedName>
    <definedName name="XBANANO" localSheetId="4">#REF!</definedName>
    <definedName name="XBANANO" localSheetId="5">#REF!</definedName>
    <definedName name="XBANANO" localSheetId="10">#REF!</definedName>
    <definedName name="XBANANO" localSheetId="8">#REF!</definedName>
    <definedName name="XBANANO" localSheetId="1">#REF!</definedName>
    <definedName name="XBANANO" localSheetId="3">#REF!</definedName>
    <definedName name="XBANANO" localSheetId="7">#REF!</definedName>
    <definedName name="XBANANO">#REF!</definedName>
    <definedName name="xbb" localSheetId="4">'[159]PIB EN CORR'!#REF!</definedName>
    <definedName name="xbb" localSheetId="5">'[159]PIB EN CORR'!#REF!</definedName>
    <definedName name="xbb" localSheetId="10">'[159]PIB EN CORR'!#REF!</definedName>
    <definedName name="xbb" localSheetId="8">'[159]PIB EN CORR'!#REF!</definedName>
    <definedName name="xbb" localSheetId="0">'[159]PIB EN CORR'!#REF!</definedName>
    <definedName name="xbb" localSheetId="1">'[159]PIB EN CORR'!#REF!</definedName>
    <definedName name="xbb" localSheetId="3">'[159]PIB EN CORR'!#REF!</definedName>
    <definedName name="xbb" localSheetId="7">'[159]PIB EN CORR'!#REF!</definedName>
    <definedName name="xbb">'[159]PIB EN CORR'!#REF!</definedName>
    <definedName name="XBS">[84]SREAL!A$41</definedName>
    <definedName name="xc">'[86]graf 1'!$A$3:$C$28</definedName>
    <definedName name="XCAFE" localSheetId="4">#REF!</definedName>
    <definedName name="XCAFE" localSheetId="5">#REF!</definedName>
    <definedName name="XCAFE" localSheetId="10">#REF!</definedName>
    <definedName name="XCAFE" localSheetId="8">#REF!</definedName>
    <definedName name="XCAFE" localSheetId="0">#REF!</definedName>
    <definedName name="XCAFE" localSheetId="1">#REF!</definedName>
    <definedName name="XCAFE" localSheetId="3">#REF!</definedName>
    <definedName name="XCAFE" localSheetId="7">#REF!</definedName>
    <definedName name="XCAFE">#REF!</definedName>
    <definedName name="xdr" localSheetId="4">#REF!</definedName>
    <definedName name="xdr" localSheetId="5">#REF!</definedName>
    <definedName name="xdr" localSheetId="10">#REF!</definedName>
    <definedName name="xdr" localSheetId="8">#REF!</definedName>
    <definedName name="xdr" localSheetId="1">#REF!</definedName>
    <definedName name="xdr" localSheetId="3">#REF!</definedName>
    <definedName name="xdr" localSheetId="7">#REF!</definedName>
    <definedName name="xdr">#REF!</definedName>
    <definedName name="XGS" localSheetId="4">#REF!</definedName>
    <definedName name="XGS" localSheetId="5">#REF!</definedName>
    <definedName name="XGS" localSheetId="10">#REF!</definedName>
    <definedName name="XGS" localSheetId="8">#REF!</definedName>
    <definedName name="XGS" localSheetId="1">#REF!</definedName>
    <definedName name="XGS" localSheetId="3">#REF!</definedName>
    <definedName name="XGS" localSheetId="7">#REF!</definedName>
    <definedName name="XGS">#REF!</definedName>
    <definedName name="XMENSUALES" localSheetId="4">#REF!</definedName>
    <definedName name="XMENSUALES" localSheetId="5">#REF!</definedName>
    <definedName name="XMENSUALES" localSheetId="10">#REF!</definedName>
    <definedName name="XMENSUALES" localSheetId="8">#REF!</definedName>
    <definedName name="XMENSUALES" localSheetId="1">#REF!</definedName>
    <definedName name="XMENSUALES">#REF!</definedName>
    <definedName name="XOF" localSheetId="4">#REF!</definedName>
    <definedName name="XOF" localSheetId="5">#REF!</definedName>
    <definedName name="XOF" localSheetId="10">#REF!</definedName>
    <definedName name="XOF" localSheetId="8">#REF!</definedName>
    <definedName name="XOF" localSheetId="1">#REF!</definedName>
    <definedName name="XOF">#REF!</definedName>
    <definedName name="xr" localSheetId="4">#REF!</definedName>
    <definedName name="xr" localSheetId="5">#REF!</definedName>
    <definedName name="xr" localSheetId="10">#REF!</definedName>
    <definedName name="xr" localSheetId="8">#REF!</definedName>
    <definedName name="xr" localSheetId="1">#REF!</definedName>
    <definedName name="xr">#REF!</definedName>
    <definedName name="xx" localSheetId="13" hidden="1">{"Riqfin97",#N/A,FALSE,"Tran";"Riqfinpro",#N/A,FALSE,"Tran"}</definedName>
    <definedName name="xx" localSheetId="14" hidden="1">{"Riqfin97",#N/A,FALSE,"Tran";"Riqfinpro",#N/A,FALSE,"Tran"}</definedName>
    <definedName name="xx" localSheetId="15" hidden="1">{"Riqfin97",#N/A,FALSE,"Tran";"Riqfinpro",#N/A,FALSE,"Tran"}</definedName>
    <definedName name="xx" localSheetId="16" hidden="1">{"Riqfin97",#N/A,FALSE,"Tran";"Riqfinpro",#N/A,FALSE,"Tran"}</definedName>
    <definedName name="xx" localSheetId="2" hidden="1">{"Riqfin97",#N/A,FALSE,"Tran";"Riqfinpro",#N/A,FALSE,"Tran"}</definedName>
    <definedName name="xx" localSheetId="4" hidden="1">{"Riqfin97",#N/A,FALSE,"Tran";"Riqfinpro",#N/A,FALSE,"Tran"}</definedName>
    <definedName name="xx" localSheetId="5" hidden="1">{"Riqfin97",#N/A,FALSE,"Tran";"Riqfinpro",#N/A,FALSE,"Tran"}</definedName>
    <definedName name="xx" localSheetId="9" hidden="1">{"Riqfin97",#N/A,FALSE,"Tran";"Riqfinpro",#N/A,FALSE,"Tran"}</definedName>
    <definedName name="xx" localSheetId="10" hidden="1">{"Riqfin97",#N/A,FALSE,"Tran";"Riqfinpro",#N/A,FALSE,"Tran"}</definedName>
    <definedName name="xx" localSheetId="8" hidden="1">{"Riqfin97",#N/A,FALSE,"Tran";"Riqfinpro",#N/A,FALSE,"Tran"}</definedName>
    <definedName name="xx" localSheetId="0" hidden="1">{"Riqfin97",#N/A,FALSE,"Tran";"Riqfinpro",#N/A,FALSE,"Tran"}</definedName>
    <definedName name="xx" localSheetId="1" hidden="1">{"Riqfin97",#N/A,FALSE,"Tran";"Riqfinpro",#N/A,FALSE,"Tran"}</definedName>
    <definedName name="xx" localSheetId="3" hidden="1">{"Riqfin97",#N/A,FALSE,"Tran";"Riqfinpro",#N/A,FALSE,"Tran"}</definedName>
    <definedName name="xx" localSheetId="7" hidden="1">{"Riqfin97",#N/A,FALSE,"Tran";"Riqfinpro",#N/A,FALSE,"Tran"}</definedName>
    <definedName name="xx" localSheetId="12" hidden="1">{"Riqfin97",#N/A,FALSE,"Tran";"Riqfinpro",#N/A,FALSE,"Tran"}</definedName>
    <definedName name="xx" hidden="1">{"Riqfin97",#N/A,FALSE,"Tran";"Riqfinpro",#N/A,FALSE,"Tran"}</definedName>
    <definedName name="xxWRS_1">'[45]shared data'!$A$1:$A$77</definedName>
    <definedName name="xxWRS_11" localSheetId="4">#REF!</definedName>
    <definedName name="xxWRS_11" localSheetId="5">#REF!</definedName>
    <definedName name="xxWRS_11" localSheetId="10">#REF!</definedName>
    <definedName name="xxWRS_11" localSheetId="8">#REF!</definedName>
    <definedName name="xxWRS_11" localSheetId="0">#REF!</definedName>
    <definedName name="xxWRS_11" localSheetId="1">#REF!</definedName>
    <definedName name="xxWRS_11" localSheetId="3">#REF!</definedName>
    <definedName name="xxWRS_11" localSheetId="7">#REF!</definedName>
    <definedName name="xxWRS_11">#REF!</definedName>
    <definedName name="xxWRS_19" localSheetId="4">#REF!</definedName>
    <definedName name="xxWRS_19" localSheetId="5">#REF!</definedName>
    <definedName name="xxWRS_19" localSheetId="10">#REF!</definedName>
    <definedName name="xxWRS_19" localSheetId="8">#REF!</definedName>
    <definedName name="xxWRS_19" localSheetId="1">#REF!</definedName>
    <definedName name="xxWRS_19" localSheetId="3">#REF!</definedName>
    <definedName name="xxWRS_19" localSheetId="7">#REF!</definedName>
    <definedName name="xxWRS_19">#REF!</definedName>
    <definedName name="xxWRS_2" localSheetId="4">#REF!</definedName>
    <definedName name="xxWRS_2" localSheetId="5">#REF!</definedName>
    <definedName name="xxWRS_2" localSheetId="10">#REF!</definedName>
    <definedName name="xxWRS_2" localSheetId="8">#REF!</definedName>
    <definedName name="xxWRS_2" localSheetId="0">#REF!</definedName>
    <definedName name="xxWRS_2" localSheetId="1">#REF!</definedName>
    <definedName name="xxWRS_2" localSheetId="3">#REF!</definedName>
    <definedName name="xxWRS_2" localSheetId="7">#REF!</definedName>
    <definedName name="xxWRS_2">#REF!</definedName>
    <definedName name="xxWRS_20" localSheetId="4">#REF!</definedName>
    <definedName name="xxWRS_20" localSheetId="5">#REF!</definedName>
    <definedName name="xxWRS_20" localSheetId="10">#REF!</definedName>
    <definedName name="xxWRS_20" localSheetId="8">#REF!</definedName>
    <definedName name="xxWRS_20" localSheetId="1">#REF!</definedName>
    <definedName name="xxWRS_20">#REF!</definedName>
    <definedName name="xxWRS_3" localSheetId="4">#REF!</definedName>
    <definedName name="xxWRS_3" localSheetId="5">#REF!</definedName>
    <definedName name="xxWRS_3" localSheetId="10">#REF!</definedName>
    <definedName name="xxWRS_3" localSheetId="8">#REF!</definedName>
    <definedName name="xxWRS_3" localSheetId="0">#REF!</definedName>
    <definedName name="xxWRS_3" localSheetId="1">#REF!</definedName>
    <definedName name="xxWRS_3">#REF!</definedName>
    <definedName name="xxWRS_4">[98]Q5!$A$1:$A$104</definedName>
    <definedName name="xxWRS_5">[98]Q6!$A$1:$A$160</definedName>
    <definedName name="xxWRS_6">[98]Q7!$A$1:$A$59</definedName>
    <definedName name="xxWRS_7">[98]Q5!$A$1:$A$109</definedName>
    <definedName name="xxWRS_8">[98]Q6!$A$1:$A$162</definedName>
    <definedName name="xxWRS_9">[98]Q7!$A$1:$A$61</definedName>
    <definedName name="xxx">[111]GDP_WEO!$A$3:$AB$188</definedName>
    <definedName name="XXX1" localSheetId="4">#REF!</definedName>
    <definedName name="XXX1" localSheetId="5">#REF!</definedName>
    <definedName name="XXX1" localSheetId="10">#REF!</definedName>
    <definedName name="XXX1" localSheetId="8">#REF!</definedName>
    <definedName name="XXX1" localSheetId="0">#REF!</definedName>
    <definedName name="XXX1" localSheetId="1">#REF!</definedName>
    <definedName name="XXX1" localSheetId="3">#REF!</definedName>
    <definedName name="XXX1" localSheetId="7">#REF!</definedName>
    <definedName name="XXX1">#REF!</definedName>
    <definedName name="xxxx" localSheetId="13" hidden="1">{"Riqfin97",#N/A,FALSE,"Tran";"Riqfinpro",#N/A,FALSE,"Tran"}</definedName>
    <definedName name="xxxx" localSheetId="14" hidden="1">{"Riqfin97",#N/A,FALSE,"Tran";"Riqfinpro",#N/A,FALSE,"Tran"}</definedName>
    <definedName name="xxxx" localSheetId="15" hidden="1">{"Riqfin97",#N/A,FALSE,"Tran";"Riqfinpro",#N/A,FALSE,"Tran"}</definedName>
    <definedName name="xxxx" localSheetId="16" hidden="1">{"Riqfin97",#N/A,FALSE,"Tran";"Riqfinpro",#N/A,FALSE,"Tran"}</definedName>
    <definedName name="xxxx" localSheetId="2" hidden="1">{"Riqfin97",#N/A,FALSE,"Tran";"Riqfinpro",#N/A,FALSE,"Tran"}</definedName>
    <definedName name="xxxx" localSheetId="4" hidden="1">{"Riqfin97",#N/A,FALSE,"Tran";"Riqfinpro",#N/A,FALSE,"Tran"}</definedName>
    <definedName name="xxxx" localSheetId="5" hidden="1">{"Riqfin97",#N/A,FALSE,"Tran";"Riqfinpro",#N/A,FALSE,"Tran"}</definedName>
    <definedName name="xxxx" localSheetId="9" hidden="1">{"Riqfin97",#N/A,FALSE,"Tran";"Riqfinpro",#N/A,FALSE,"Tran"}</definedName>
    <definedName name="xxxx" localSheetId="10" hidden="1">{"Riqfin97",#N/A,FALSE,"Tran";"Riqfinpro",#N/A,FALSE,"Tran"}</definedName>
    <definedName name="xxxx" localSheetId="8" hidden="1">{"Riqfin97",#N/A,FALSE,"Tran";"Riqfinpro",#N/A,FALSE,"Tran"}</definedName>
    <definedName name="xxxx" localSheetId="0" hidden="1">{"Riqfin97",#N/A,FALSE,"Tran";"Riqfinpro",#N/A,FALSE,"Tran"}</definedName>
    <definedName name="xxxx" localSheetId="1" hidden="1">{"Riqfin97",#N/A,FALSE,"Tran";"Riqfinpro",#N/A,FALSE,"Tran"}</definedName>
    <definedName name="xxxx" localSheetId="3" hidden="1">{"Riqfin97",#N/A,FALSE,"Tran";"Riqfinpro",#N/A,FALSE,"Tran"}</definedName>
    <definedName name="xxxx" localSheetId="7" hidden="1">{"Riqfin97",#N/A,FALSE,"Tran";"Riqfinpro",#N/A,FALSE,"Tran"}</definedName>
    <definedName name="xxxx" localSheetId="12" hidden="1">{"Riqfin97",#N/A,FALSE,"Tran";"Riqfinpro",#N/A,FALSE,"Tran"}</definedName>
    <definedName name="xxxx" hidden="1">{"Riqfin97",#N/A,FALSE,"Tran";"Riqfinpro",#N/A,FALSE,"Tran"}</definedName>
    <definedName name="xxxxxxxxxxxxxx" localSheetId="13" hidden="1">{"Riqfin97",#N/A,FALSE,"Tran";"Riqfinpro",#N/A,FALSE,"Tran"}</definedName>
    <definedName name="xxxxxxxxxxxxxx" localSheetId="14" hidden="1">{"Riqfin97",#N/A,FALSE,"Tran";"Riqfinpro",#N/A,FALSE,"Tran"}</definedName>
    <definedName name="xxxxxxxxxxxxxx" localSheetId="15" hidden="1">{"Riqfin97",#N/A,FALSE,"Tran";"Riqfinpro",#N/A,FALSE,"Tran"}</definedName>
    <definedName name="xxxxxxxxxxxxxx" localSheetId="16" hidden="1">{"Riqfin97",#N/A,FALSE,"Tran";"Riqfinpro",#N/A,FALSE,"Tran"}</definedName>
    <definedName name="xxxxxxxxxxxxxx" localSheetId="2" hidden="1">{"Riqfin97",#N/A,FALSE,"Tran";"Riqfinpro",#N/A,FALSE,"Tran"}</definedName>
    <definedName name="xxxxxxxxxxxxxx" localSheetId="4" hidden="1">{"Riqfin97",#N/A,FALSE,"Tran";"Riqfinpro",#N/A,FALSE,"Tran"}</definedName>
    <definedName name="xxxxxxxxxxxxxx" localSheetId="5" hidden="1">{"Riqfin97",#N/A,FALSE,"Tran";"Riqfinpro",#N/A,FALSE,"Tran"}</definedName>
    <definedName name="xxxxxxxxxxxxxx" localSheetId="9" hidden="1">{"Riqfin97",#N/A,FALSE,"Tran";"Riqfinpro",#N/A,FALSE,"Tran"}</definedName>
    <definedName name="xxxxxxxxxxxxxx" localSheetId="10" hidden="1">{"Riqfin97",#N/A,FALSE,"Tran";"Riqfinpro",#N/A,FALSE,"Tran"}</definedName>
    <definedName name="xxxxxxxxxxxxxx" localSheetId="8" hidden="1">{"Riqfin97",#N/A,FALSE,"Tran";"Riqfinpro",#N/A,FALSE,"Tran"}</definedName>
    <definedName name="xxxxxxxxxxxxxx" localSheetId="0" hidden="1">{"Riqfin97",#N/A,FALSE,"Tran";"Riqfinpro",#N/A,FALSE,"Tran"}</definedName>
    <definedName name="xxxxxxxxxxxxxx" localSheetId="1" hidden="1">{"Riqfin97",#N/A,FALSE,"Tran";"Riqfinpro",#N/A,FALSE,"Tran"}</definedName>
    <definedName name="xxxxxxxxxxxxxx" localSheetId="3" hidden="1">{"Riqfin97",#N/A,FALSE,"Tran";"Riqfinpro",#N/A,FALSE,"Tran"}</definedName>
    <definedName name="xxxxxxxxxxxxxx" localSheetId="7" hidden="1">{"Riqfin97",#N/A,FALSE,"Tran";"Riqfinpro",#N/A,FALSE,"Tran"}</definedName>
    <definedName name="xxxxxxxxxxxxxx" localSheetId="12" hidden="1">{"Riqfin97",#N/A,FALSE,"Tran";"Riqfinpro",#N/A,FALSE,"Tran"}</definedName>
    <definedName name="xxxxxxxxxxxxxx" hidden="1">{"Riqfin97",#N/A,FALSE,"Tran";"Riqfinpro",#N/A,FALSE,"Tran"}</definedName>
    <definedName name="y" localSheetId="4" hidden="1">#REF!</definedName>
    <definedName name="y" localSheetId="5" hidden="1">#REF!</definedName>
    <definedName name="y" localSheetId="10" hidden="1">#REF!</definedName>
    <definedName name="y" localSheetId="8" hidden="1">#REF!</definedName>
    <definedName name="y" localSheetId="0" hidden="1">#REF!</definedName>
    <definedName name="y" localSheetId="1" hidden="1">#REF!</definedName>
    <definedName name="y" localSheetId="3" hidden="1">#REF!</definedName>
    <definedName name="y" localSheetId="7" hidden="1">#REF!</definedName>
    <definedName name="y" hidden="1">#REF!</definedName>
    <definedName name="ycirr" localSheetId="4">#REF!</definedName>
    <definedName name="ycirr" localSheetId="5">#REF!</definedName>
    <definedName name="ycirr" localSheetId="10">#REF!</definedName>
    <definedName name="ycirr" localSheetId="8">#REF!</definedName>
    <definedName name="ycirr" localSheetId="0">#REF!</definedName>
    <definedName name="ycirr" localSheetId="1">#REF!</definedName>
    <definedName name="ycirr" localSheetId="3">#REF!</definedName>
    <definedName name="ycirr" localSheetId="7">#REF!</definedName>
    <definedName name="ycirr">#REF!</definedName>
    <definedName name="Year" localSheetId="4">#REF!</definedName>
    <definedName name="Year" localSheetId="5">#REF!</definedName>
    <definedName name="Year" localSheetId="10">#REF!</definedName>
    <definedName name="Year" localSheetId="8">#REF!</definedName>
    <definedName name="Year" localSheetId="1">#REF!</definedName>
    <definedName name="Year" localSheetId="3">#REF!</definedName>
    <definedName name="Year" localSheetId="7">#REF!</definedName>
    <definedName name="Year">#REF!</definedName>
    <definedName name="Years" localSheetId="4">#REF!</definedName>
    <definedName name="Years" localSheetId="5">#REF!</definedName>
    <definedName name="Years" localSheetId="10">#REF!</definedName>
    <definedName name="Years" localSheetId="8">#REF!</definedName>
    <definedName name="Years" localSheetId="1">#REF!</definedName>
    <definedName name="Years">#REF!</definedName>
    <definedName name="yenr" localSheetId="4">#REF!</definedName>
    <definedName name="yenr" localSheetId="5">#REF!</definedName>
    <definedName name="yenr" localSheetId="10">#REF!</definedName>
    <definedName name="yenr" localSheetId="8">#REF!</definedName>
    <definedName name="yenr" localSheetId="1">#REF!</definedName>
    <definedName name="yenr">#REF!</definedName>
    <definedName name="YRB">'[3]Imp:DSA output'!$B$9:$B$464</definedName>
    <definedName name="YRHIDE">'[3]Imp:DSA output'!$C$9:$G$464</definedName>
    <definedName name="YRPOST">'[3]Imp:DSA output'!$M$9:$IH$9</definedName>
    <definedName name="YRPRE">'[3]Imp:DSA output'!$B$9:$F$464</definedName>
    <definedName name="YRTITLES">'[3]Imp:DSA output'!$A$1</definedName>
    <definedName name="YRX">'[3]Imp:DSA output'!$S$9:$IG$464</definedName>
    <definedName name="ytyry" localSheetId="8" hidden="1">'[63]Fax a enviar'!#REF!</definedName>
    <definedName name="ytyry" localSheetId="0" hidden="1">#REF!</definedName>
    <definedName name="ytyry" localSheetId="1" hidden="1">#REF!</definedName>
    <definedName name="ytyry" localSheetId="3" hidden="1">'[63]Fax a enviar'!#REF!</definedName>
    <definedName name="ytyry" localSheetId="7" hidden="1">'[63]Fax a enviar'!#REF!</definedName>
    <definedName name="ytyry" hidden="1">'[63]Fax a enviar'!#REF!</definedName>
    <definedName name="ytytryry" localSheetId="4" hidden="1">#REF!</definedName>
    <definedName name="ytytryry" localSheetId="5" hidden="1">#REF!</definedName>
    <definedName name="ytytryry" localSheetId="10" hidden="1">#REF!</definedName>
    <definedName name="ytytryry" localSheetId="8" hidden="1">#REF!</definedName>
    <definedName name="ytytryry" localSheetId="0" hidden="1">#REF!</definedName>
    <definedName name="ytytryry" localSheetId="1" hidden="1">#REF!</definedName>
    <definedName name="ytytryry" localSheetId="3" hidden="1">#REF!</definedName>
    <definedName name="ytytryry" localSheetId="7" hidden="1">#REF!</definedName>
    <definedName name="ytytryry" hidden="1">#REF!</definedName>
    <definedName name="ytyty" localSheetId="8" hidden="1">'[33]Fax a enviar'!#REF!</definedName>
    <definedName name="ytyty" localSheetId="0" hidden="1">#REF!</definedName>
    <definedName name="ytyty" localSheetId="1" hidden="1">#REF!</definedName>
    <definedName name="ytyty" localSheetId="3" hidden="1">'[33]Fax a enviar'!#REF!</definedName>
    <definedName name="ytyty" localSheetId="7" hidden="1">'[33]Fax a enviar'!#REF!</definedName>
    <definedName name="ytyty" hidden="1">'[33]Fax a enviar'!#REF!</definedName>
    <definedName name="ytytyt" localSheetId="8" hidden="1">'[33]Fax a enviar'!#REF!</definedName>
    <definedName name="ytytyt" localSheetId="0" hidden="1">'[33]Fax a enviar'!#REF!</definedName>
    <definedName name="ytytyt" localSheetId="1" hidden="1">'[33]Fax a enviar'!#REF!</definedName>
    <definedName name="ytytyt" localSheetId="3" hidden="1">'[33]Fax a enviar'!#REF!</definedName>
    <definedName name="ytytyt" localSheetId="7" hidden="1">'[33]Fax a enviar'!#REF!</definedName>
    <definedName name="ytytyt" hidden="1">'[33]Fax a enviar'!#REF!</definedName>
    <definedName name="yu" localSheetId="13" hidden="1">{"Tab1",#N/A,FALSE,"P";"Tab2",#N/A,FALSE,"P"}</definedName>
    <definedName name="yu" localSheetId="14" hidden="1">{"Tab1",#N/A,FALSE,"P";"Tab2",#N/A,FALSE,"P"}</definedName>
    <definedName name="yu" localSheetId="15" hidden="1">{"Tab1",#N/A,FALSE,"P";"Tab2",#N/A,FALSE,"P"}</definedName>
    <definedName name="yu" localSheetId="16" hidden="1">{"Tab1",#N/A,FALSE,"P";"Tab2",#N/A,FALSE,"P"}</definedName>
    <definedName name="yu" localSheetId="2" hidden="1">{"Tab1",#N/A,FALSE,"P";"Tab2",#N/A,FALSE,"P"}</definedName>
    <definedName name="yu" localSheetId="4" hidden="1">{"Tab1",#N/A,FALSE,"P";"Tab2",#N/A,FALSE,"P"}</definedName>
    <definedName name="yu" localSheetId="5" hidden="1">{"Tab1",#N/A,FALSE,"P";"Tab2",#N/A,FALSE,"P"}</definedName>
    <definedName name="yu" localSheetId="9" hidden="1">{"Tab1",#N/A,FALSE,"P";"Tab2",#N/A,FALSE,"P"}</definedName>
    <definedName name="yu" localSheetId="10" hidden="1">{"Tab1",#N/A,FALSE,"P";"Tab2",#N/A,FALSE,"P"}</definedName>
    <definedName name="yu" localSheetId="8" hidden="1">{"Tab1",#N/A,FALSE,"P";"Tab2",#N/A,FALSE,"P"}</definedName>
    <definedName name="yu" localSheetId="0" hidden="1">{"Tab1",#N/A,FALSE,"P";"Tab2",#N/A,FALSE,"P"}</definedName>
    <definedName name="yu" localSheetId="1" hidden="1">{"Tab1",#N/A,FALSE,"P";"Tab2",#N/A,FALSE,"P"}</definedName>
    <definedName name="yu" localSheetId="3" hidden="1">{"Tab1",#N/A,FALSE,"P";"Tab2",#N/A,FALSE,"P"}</definedName>
    <definedName name="yu" localSheetId="7" hidden="1">{"Tab1",#N/A,FALSE,"P";"Tab2",#N/A,FALSE,"P"}</definedName>
    <definedName name="yu" localSheetId="12" hidden="1">{"Tab1",#N/A,FALSE,"P";"Tab2",#N/A,FALSE,"P"}</definedName>
    <definedName name="yu" hidden="1">{"Tab1",#N/A,FALSE,"P";"Tab2",#N/A,FALSE,"P"}</definedName>
    <definedName name="yucvvjkjo09" hidden="1">'[95]Fax a enviar'!#REF!</definedName>
    <definedName name="YY" localSheetId="4">#REF!</definedName>
    <definedName name="YY" localSheetId="5">#REF!</definedName>
    <definedName name="YY" localSheetId="10">#REF!</definedName>
    <definedName name="YY" localSheetId="8">#REF!</definedName>
    <definedName name="YY" localSheetId="0">#REF!</definedName>
    <definedName name="YY" localSheetId="1">#REF!</definedName>
    <definedName name="YY" localSheetId="3">#REF!</definedName>
    <definedName name="YY" localSheetId="7">#REF!</definedName>
    <definedName name="YY">#REF!</definedName>
    <definedName name="YY1A" localSheetId="4">#REF!</definedName>
    <definedName name="YY1A" localSheetId="5">#REF!</definedName>
    <definedName name="YY1A" localSheetId="10">#REF!</definedName>
    <definedName name="YY1A" localSheetId="8">#REF!</definedName>
    <definedName name="YY1A" localSheetId="0">#REF!</definedName>
    <definedName name="YY1A" localSheetId="1">#REF!</definedName>
    <definedName name="YY1A" localSheetId="3">#REF!</definedName>
    <definedName name="YY1A" localSheetId="7">#REF!</definedName>
    <definedName name="YY1A">#REF!</definedName>
    <definedName name="yytutyu" localSheetId="4" hidden="1">#REF!</definedName>
    <definedName name="yytutyu" localSheetId="5" hidden="1">#REF!</definedName>
    <definedName name="yytutyu" localSheetId="10" hidden="1">#REF!</definedName>
    <definedName name="yytutyu" localSheetId="8" hidden="1">#REF!</definedName>
    <definedName name="yytutyu" localSheetId="0" hidden="1">#REF!</definedName>
    <definedName name="yytutyu" localSheetId="1" hidden="1">#REF!</definedName>
    <definedName name="yytutyu" localSheetId="3" hidden="1">#REF!</definedName>
    <definedName name="yytutyu" localSheetId="7" hidden="1">#REF!</definedName>
    <definedName name="yytutyu" hidden="1">#REF!</definedName>
    <definedName name="yyy" localSheetId="13" hidden="1">{"Tab1",#N/A,FALSE,"P";"Tab2",#N/A,FALSE,"P"}</definedName>
    <definedName name="yyy" localSheetId="14" hidden="1">{"Tab1",#N/A,FALSE,"P";"Tab2",#N/A,FALSE,"P"}</definedName>
    <definedName name="yyy" localSheetId="15" hidden="1">{"Tab1",#N/A,FALSE,"P";"Tab2",#N/A,FALSE,"P"}</definedName>
    <definedName name="yyy" localSheetId="16" hidden="1">{"Tab1",#N/A,FALSE,"P";"Tab2",#N/A,FALSE,"P"}</definedName>
    <definedName name="yyy" localSheetId="2" hidden="1">{"Tab1",#N/A,FALSE,"P";"Tab2",#N/A,FALSE,"P"}</definedName>
    <definedName name="yyy" localSheetId="4" hidden="1">{"Tab1",#N/A,FALSE,"P";"Tab2",#N/A,FALSE,"P"}</definedName>
    <definedName name="yyy" localSheetId="5" hidden="1">{"Tab1",#N/A,FALSE,"P";"Tab2",#N/A,FALSE,"P"}</definedName>
    <definedName name="yyy" localSheetId="9" hidden="1">{"Tab1",#N/A,FALSE,"P";"Tab2",#N/A,FALSE,"P"}</definedName>
    <definedName name="yyy" localSheetId="10" hidden="1">{"Tab1",#N/A,FALSE,"P";"Tab2",#N/A,FALSE,"P"}</definedName>
    <definedName name="yyy" localSheetId="8" hidden="1">{"Tab1",#N/A,FALSE,"P";"Tab2",#N/A,FALSE,"P"}</definedName>
    <definedName name="yyy" localSheetId="0" hidden="1">{"Tab1",#N/A,FALSE,"P";"Tab2",#N/A,FALSE,"P"}</definedName>
    <definedName name="yyy" localSheetId="1" hidden="1">{"Tab1",#N/A,FALSE,"P";"Tab2",#N/A,FALSE,"P"}</definedName>
    <definedName name="yyy" localSheetId="3" hidden="1">{"Tab1",#N/A,FALSE,"P";"Tab2",#N/A,FALSE,"P"}</definedName>
    <definedName name="yyy" localSheetId="7" hidden="1">{"Tab1",#N/A,FALSE,"P";"Tab2",#N/A,FALSE,"P"}</definedName>
    <definedName name="yyy" localSheetId="12" hidden="1">{"Tab1",#N/A,FALSE,"P";"Tab2",#N/A,FALSE,"P"}</definedName>
    <definedName name="yyy" hidden="1">{"Tab1",#N/A,FALSE,"P";"Tab2",#N/A,FALSE,"P"}</definedName>
    <definedName name="yyyy" localSheetId="13" hidden="1">{"Tab1",#N/A,FALSE,"P";"Tab2",#N/A,FALSE,"P"}</definedName>
    <definedName name="yyyy" localSheetId="14" hidden="1">{"Tab1",#N/A,FALSE,"P";"Tab2",#N/A,FALSE,"P"}</definedName>
    <definedName name="yyyy" localSheetId="15" hidden="1">{"Tab1",#N/A,FALSE,"P";"Tab2",#N/A,FALSE,"P"}</definedName>
    <definedName name="yyyy" localSheetId="16" hidden="1">{"Tab1",#N/A,FALSE,"P";"Tab2",#N/A,FALSE,"P"}</definedName>
    <definedName name="yyyy" localSheetId="2" hidden="1">{"Tab1",#N/A,FALSE,"P";"Tab2",#N/A,FALSE,"P"}</definedName>
    <definedName name="yyyy" localSheetId="4" hidden="1">{"Tab1",#N/A,FALSE,"P";"Tab2",#N/A,FALSE,"P"}</definedName>
    <definedName name="yyyy" localSheetId="5" hidden="1">{"Tab1",#N/A,FALSE,"P";"Tab2",#N/A,FALSE,"P"}</definedName>
    <definedName name="yyyy" localSheetId="9" hidden="1">{"Tab1",#N/A,FALSE,"P";"Tab2",#N/A,FALSE,"P"}</definedName>
    <definedName name="yyyy" localSheetId="10" hidden="1">{"Tab1",#N/A,FALSE,"P";"Tab2",#N/A,FALSE,"P"}</definedName>
    <definedName name="yyyy" localSheetId="8" hidden="1">{"Tab1",#N/A,FALSE,"P";"Tab2",#N/A,FALSE,"P"}</definedName>
    <definedName name="yyyy" localSheetId="0" hidden="1">{"Tab1",#N/A,FALSE,"P";"Tab2",#N/A,FALSE,"P"}</definedName>
    <definedName name="yyyy" localSheetId="1" hidden="1">{"Tab1",#N/A,FALSE,"P";"Tab2",#N/A,FALSE,"P"}</definedName>
    <definedName name="yyyy" localSheetId="3" hidden="1">{"Tab1",#N/A,FALSE,"P";"Tab2",#N/A,FALSE,"P"}</definedName>
    <definedName name="yyyy" localSheetId="7" hidden="1">{"Tab1",#N/A,FALSE,"P";"Tab2",#N/A,FALSE,"P"}</definedName>
    <definedName name="yyyy" localSheetId="12" hidden="1">{"Tab1",#N/A,FALSE,"P";"Tab2",#N/A,FALSE,"P"}</definedName>
    <definedName name="yyyy" hidden="1">{"Tab1",#N/A,FALSE,"P";"Tab2",#N/A,FALSE,"P"}</definedName>
    <definedName name="yyyyyy" hidden="1">'[96]Fax a enviar'!#REF!</definedName>
    <definedName name="yyyyyyyy" hidden="1">'[96]Fax a enviar'!#REF!</definedName>
    <definedName name="yyyyyyyyyyy" hidden="1">'[36]Fax a enviar'!#REF!</definedName>
    <definedName name="yyyyyyyyyyyyy" localSheetId="4" hidden="1">#REF!</definedName>
    <definedName name="yyyyyyyyyyyyy" localSheetId="5" hidden="1">#REF!</definedName>
    <definedName name="yyyyyyyyyyyyy" localSheetId="10" hidden="1">#REF!</definedName>
    <definedName name="yyyyyyyyyyyyy" localSheetId="8" hidden="1">#REF!</definedName>
    <definedName name="yyyyyyyyyyyyy" localSheetId="0" hidden="1">#REF!</definedName>
    <definedName name="yyyyyyyyyyyyy" localSheetId="1" hidden="1">#REF!</definedName>
    <definedName name="yyyyyyyyyyyyy" localSheetId="3" hidden="1">#REF!</definedName>
    <definedName name="yyyyyyyyyyyyy" localSheetId="7" hidden="1">#REF!</definedName>
    <definedName name="yyyyyyyyyyyyy" hidden="1">#REF!</definedName>
    <definedName name="yyyyyyyyyyyyyyy" localSheetId="8" hidden="1">'[96]Fax a enviar'!#REF!</definedName>
    <definedName name="yyyyyyyyyyyyyyy" localSheetId="0" hidden="1">#REF!</definedName>
    <definedName name="yyyyyyyyyyyyyyy" localSheetId="1" hidden="1">#REF!</definedName>
    <definedName name="yyyyyyyyyyyyyyy" localSheetId="7" hidden="1">'[96]Fax a enviar'!#REF!</definedName>
    <definedName name="yyyyyyyyyyyyyyy" hidden="1">'[96]Fax a enviar'!#REF!</definedName>
    <definedName name="yyyyyyyyyyyyyyyyyyyyyy" localSheetId="0" hidden="1">#REF!</definedName>
    <definedName name="yyyyyyyyyyyyyyyyyyyyyy" localSheetId="1" hidden="1">#REF!</definedName>
    <definedName name="yyyyyyyyyyyyyyyyyyyyyy" hidden="1">'[90]Fax a enviar'!#REF!</definedName>
    <definedName name="Z" localSheetId="4">#REF!</definedName>
    <definedName name="Z" localSheetId="5">#REF!</definedName>
    <definedName name="Z" localSheetId="10">#REF!</definedName>
    <definedName name="Z" localSheetId="8">#REF!</definedName>
    <definedName name="Z" localSheetId="0">#REF!</definedName>
    <definedName name="Z" localSheetId="1">#REF!</definedName>
    <definedName name="Z" localSheetId="3">#REF!</definedName>
    <definedName name="Z" localSheetId="7">#REF!</definedName>
    <definedName name="Z">#REF!</definedName>
    <definedName name="Z_1A8C061B_2301_11D3_BFD1_000039E37209_.wvu.Cols" localSheetId="4" hidden="1">#REF!,#REF!,#REF!</definedName>
    <definedName name="Z_1A8C061B_2301_11D3_BFD1_000039E37209_.wvu.Cols" localSheetId="5" hidden="1">#REF!,#REF!,#REF!</definedName>
    <definedName name="Z_1A8C061B_2301_11D3_BFD1_000039E37209_.wvu.Cols" localSheetId="10" hidden="1">#REF!,#REF!,#REF!</definedName>
    <definedName name="Z_1A8C061B_2301_11D3_BFD1_000039E37209_.wvu.Cols" localSheetId="8" hidden="1">#REF!,#REF!,#REF!</definedName>
    <definedName name="Z_1A8C061B_2301_11D3_BFD1_000039E37209_.wvu.Cols" localSheetId="0" hidden="1">#REF!,#REF!,#REF!</definedName>
    <definedName name="Z_1A8C061B_2301_11D3_BFD1_000039E37209_.wvu.Cols" localSheetId="1" hidden="1">#REF!,#REF!,#REF!</definedName>
    <definedName name="Z_1A8C061B_2301_11D3_BFD1_000039E37209_.wvu.Cols" localSheetId="3" hidden="1">#REF!,#REF!,#REF!</definedName>
    <definedName name="Z_1A8C061B_2301_11D3_BFD1_000039E37209_.wvu.Cols" localSheetId="7" hidden="1">#REF!,#REF!,#REF!</definedName>
    <definedName name="Z_1A8C061B_2301_11D3_BFD1_000039E37209_.wvu.Cols" hidden="1">#REF!,#REF!,#REF!</definedName>
    <definedName name="Z_1A8C061B_2301_11D3_BFD1_000039E37209_.wvu.Rows" localSheetId="4" hidden="1">#REF!,#REF!,#REF!</definedName>
    <definedName name="Z_1A8C061B_2301_11D3_BFD1_000039E37209_.wvu.Rows" localSheetId="5" hidden="1">#REF!,#REF!,#REF!</definedName>
    <definedName name="Z_1A8C061B_2301_11D3_BFD1_000039E37209_.wvu.Rows" localSheetId="10" hidden="1">#REF!,#REF!,#REF!</definedName>
    <definedName name="Z_1A8C061B_2301_11D3_BFD1_000039E37209_.wvu.Rows" localSheetId="8" hidden="1">#REF!,#REF!,#REF!</definedName>
    <definedName name="Z_1A8C061B_2301_11D3_BFD1_000039E37209_.wvu.Rows" localSheetId="0" hidden="1">#REF!,#REF!,#REF!</definedName>
    <definedName name="Z_1A8C061B_2301_11D3_BFD1_000039E37209_.wvu.Rows" localSheetId="1" hidden="1">#REF!,#REF!,#REF!</definedName>
    <definedName name="Z_1A8C061B_2301_11D3_BFD1_000039E37209_.wvu.Rows" localSheetId="3" hidden="1">#REF!,#REF!,#REF!</definedName>
    <definedName name="Z_1A8C061B_2301_11D3_BFD1_000039E37209_.wvu.Rows" localSheetId="7" hidden="1">#REF!,#REF!,#REF!</definedName>
    <definedName name="Z_1A8C061B_2301_11D3_BFD1_000039E37209_.wvu.Rows" hidden="1">#REF!,#REF!,#REF!</definedName>
    <definedName name="Z_1A8C061C_2301_11D3_BFD1_000039E37209_.wvu.Cols" localSheetId="4" hidden="1">#REF!,#REF!,#REF!</definedName>
    <definedName name="Z_1A8C061C_2301_11D3_BFD1_000039E37209_.wvu.Cols" localSheetId="5" hidden="1">#REF!,#REF!,#REF!</definedName>
    <definedName name="Z_1A8C061C_2301_11D3_BFD1_000039E37209_.wvu.Cols" localSheetId="10" hidden="1">#REF!,#REF!,#REF!</definedName>
    <definedName name="Z_1A8C061C_2301_11D3_BFD1_000039E37209_.wvu.Cols" localSheetId="8" hidden="1">#REF!,#REF!,#REF!</definedName>
    <definedName name="Z_1A8C061C_2301_11D3_BFD1_000039E37209_.wvu.Cols" localSheetId="0" hidden="1">#REF!,#REF!,#REF!</definedName>
    <definedName name="Z_1A8C061C_2301_11D3_BFD1_000039E37209_.wvu.Cols" localSheetId="1" hidden="1">#REF!,#REF!,#REF!</definedName>
    <definedName name="Z_1A8C061C_2301_11D3_BFD1_000039E37209_.wvu.Cols" localSheetId="3" hidden="1">#REF!,#REF!,#REF!</definedName>
    <definedName name="Z_1A8C061C_2301_11D3_BFD1_000039E37209_.wvu.Cols" localSheetId="7" hidden="1">#REF!,#REF!,#REF!</definedName>
    <definedName name="Z_1A8C061C_2301_11D3_BFD1_000039E37209_.wvu.Cols" hidden="1">#REF!,#REF!,#REF!</definedName>
    <definedName name="Z_1A8C061C_2301_11D3_BFD1_000039E37209_.wvu.Rows" localSheetId="4" hidden="1">#REF!,#REF!,#REF!</definedName>
    <definedName name="Z_1A8C061C_2301_11D3_BFD1_000039E37209_.wvu.Rows" localSheetId="5" hidden="1">#REF!,#REF!,#REF!</definedName>
    <definedName name="Z_1A8C061C_2301_11D3_BFD1_000039E37209_.wvu.Rows" localSheetId="10" hidden="1">#REF!,#REF!,#REF!</definedName>
    <definedName name="Z_1A8C061C_2301_11D3_BFD1_000039E37209_.wvu.Rows" localSheetId="8" hidden="1">#REF!,#REF!,#REF!</definedName>
    <definedName name="Z_1A8C061C_2301_11D3_BFD1_000039E37209_.wvu.Rows" localSheetId="0" hidden="1">#REF!,#REF!,#REF!</definedName>
    <definedName name="Z_1A8C061C_2301_11D3_BFD1_000039E37209_.wvu.Rows" localSheetId="1" hidden="1">#REF!,#REF!,#REF!</definedName>
    <definedName name="Z_1A8C061C_2301_11D3_BFD1_000039E37209_.wvu.Rows" hidden="1">#REF!,#REF!,#REF!</definedName>
    <definedName name="Z_1A8C061E_2301_11D3_BFD1_000039E37209_.wvu.Cols" localSheetId="4" hidden="1">#REF!,#REF!,#REF!</definedName>
    <definedName name="Z_1A8C061E_2301_11D3_BFD1_000039E37209_.wvu.Cols" localSheetId="5" hidden="1">#REF!,#REF!,#REF!</definedName>
    <definedName name="Z_1A8C061E_2301_11D3_BFD1_000039E37209_.wvu.Cols" localSheetId="10" hidden="1">#REF!,#REF!,#REF!</definedName>
    <definedName name="Z_1A8C061E_2301_11D3_BFD1_000039E37209_.wvu.Cols" localSheetId="8" hidden="1">#REF!,#REF!,#REF!</definedName>
    <definedName name="Z_1A8C061E_2301_11D3_BFD1_000039E37209_.wvu.Cols" localSheetId="0" hidden="1">#REF!,#REF!,#REF!</definedName>
    <definedName name="Z_1A8C061E_2301_11D3_BFD1_000039E37209_.wvu.Cols" localSheetId="1" hidden="1">#REF!,#REF!,#REF!</definedName>
    <definedName name="Z_1A8C061E_2301_11D3_BFD1_000039E37209_.wvu.Cols" hidden="1">#REF!,#REF!,#REF!</definedName>
    <definedName name="Z_1A8C061E_2301_11D3_BFD1_000039E37209_.wvu.Rows" localSheetId="4" hidden="1">#REF!,#REF!,#REF!</definedName>
    <definedName name="Z_1A8C061E_2301_11D3_BFD1_000039E37209_.wvu.Rows" localSheetId="5" hidden="1">#REF!,#REF!,#REF!</definedName>
    <definedName name="Z_1A8C061E_2301_11D3_BFD1_000039E37209_.wvu.Rows" localSheetId="10" hidden="1">#REF!,#REF!,#REF!</definedName>
    <definedName name="Z_1A8C061E_2301_11D3_BFD1_000039E37209_.wvu.Rows" localSheetId="8" hidden="1">#REF!,#REF!,#REF!</definedName>
    <definedName name="Z_1A8C061E_2301_11D3_BFD1_000039E37209_.wvu.Rows" localSheetId="0" hidden="1">#REF!,#REF!,#REF!</definedName>
    <definedName name="Z_1A8C061E_2301_11D3_BFD1_000039E37209_.wvu.Rows" localSheetId="1" hidden="1">#REF!,#REF!,#REF!</definedName>
    <definedName name="Z_1A8C061E_2301_11D3_BFD1_000039E37209_.wvu.Rows" hidden="1">#REF!,#REF!,#REF!</definedName>
    <definedName name="Z_1A8C061F_2301_11D3_BFD1_000039E37209_.wvu.Cols" localSheetId="4" hidden="1">#REF!,#REF!,#REF!</definedName>
    <definedName name="Z_1A8C061F_2301_11D3_BFD1_000039E37209_.wvu.Cols" localSheetId="5" hidden="1">#REF!,#REF!,#REF!</definedName>
    <definedName name="Z_1A8C061F_2301_11D3_BFD1_000039E37209_.wvu.Cols" localSheetId="10" hidden="1">#REF!,#REF!,#REF!</definedName>
    <definedName name="Z_1A8C061F_2301_11D3_BFD1_000039E37209_.wvu.Cols" localSheetId="8" hidden="1">#REF!,#REF!,#REF!</definedName>
    <definedName name="Z_1A8C061F_2301_11D3_BFD1_000039E37209_.wvu.Cols" localSheetId="0" hidden="1">#REF!,#REF!,#REF!</definedName>
    <definedName name="Z_1A8C061F_2301_11D3_BFD1_000039E37209_.wvu.Cols" localSheetId="1" hidden="1">#REF!,#REF!,#REF!</definedName>
    <definedName name="Z_1A8C061F_2301_11D3_BFD1_000039E37209_.wvu.Cols" hidden="1">#REF!,#REF!,#REF!</definedName>
    <definedName name="Z_1A8C061F_2301_11D3_BFD1_000039E37209_.wvu.Rows" localSheetId="4" hidden="1">#REF!,#REF!,#REF!</definedName>
    <definedName name="Z_1A8C061F_2301_11D3_BFD1_000039E37209_.wvu.Rows" localSheetId="5" hidden="1">#REF!,#REF!,#REF!</definedName>
    <definedName name="Z_1A8C061F_2301_11D3_BFD1_000039E37209_.wvu.Rows" localSheetId="10" hidden="1">#REF!,#REF!,#REF!</definedName>
    <definedName name="Z_1A8C061F_2301_11D3_BFD1_000039E37209_.wvu.Rows" localSheetId="8" hidden="1">#REF!,#REF!,#REF!</definedName>
    <definedName name="Z_1A8C061F_2301_11D3_BFD1_000039E37209_.wvu.Rows" localSheetId="0" hidden="1">#REF!,#REF!,#REF!</definedName>
    <definedName name="Z_1A8C061F_2301_11D3_BFD1_000039E37209_.wvu.Rows" localSheetId="1" hidden="1">#REF!,#REF!,#REF!</definedName>
    <definedName name="Z_1A8C061F_2301_11D3_BFD1_000039E37209_.wvu.Rows" hidden="1">#REF!,#REF!,#REF!</definedName>
    <definedName name="Z_95224721_0485_11D4_BFD1_00508B5F4DA4_.wvu.Cols" localSheetId="4" hidden="1">#REF!</definedName>
    <definedName name="Z_95224721_0485_11D4_BFD1_00508B5F4DA4_.wvu.Cols" localSheetId="5" hidden="1">#REF!</definedName>
    <definedName name="Z_95224721_0485_11D4_BFD1_00508B5F4DA4_.wvu.Cols" localSheetId="10" hidden="1">#REF!</definedName>
    <definedName name="Z_95224721_0485_11D4_BFD1_00508B5F4DA4_.wvu.Cols" localSheetId="8" hidden="1">#REF!</definedName>
    <definedName name="Z_95224721_0485_11D4_BFD1_00508B5F4DA4_.wvu.Cols" localSheetId="0" hidden="1">#REF!</definedName>
    <definedName name="Z_95224721_0485_11D4_BFD1_00508B5F4DA4_.wvu.Cols" localSheetId="1" hidden="1">#REF!</definedName>
    <definedName name="Z_95224721_0485_11D4_BFD1_00508B5F4DA4_.wvu.Cols" localSheetId="3" hidden="1">#REF!</definedName>
    <definedName name="Z_95224721_0485_11D4_BFD1_00508B5F4DA4_.wvu.Cols" localSheetId="7" hidden="1">#REF!</definedName>
    <definedName name="Z_95224721_0485_11D4_BFD1_00508B5F4DA4_.wvu.Cols" hidden="1">#REF!</definedName>
    <definedName name="zc" localSheetId="13" hidden="1">{"Riqfin97",#N/A,FALSE,"Tran";"Riqfinpro",#N/A,FALSE,"Tran"}</definedName>
    <definedName name="zc" localSheetId="14" hidden="1">{"Riqfin97",#N/A,FALSE,"Tran";"Riqfinpro",#N/A,FALSE,"Tran"}</definedName>
    <definedName name="zc" localSheetId="15" hidden="1">{"Riqfin97",#N/A,FALSE,"Tran";"Riqfinpro",#N/A,FALSE,"Tran"}</definedName>
    <definedName name="zc" localSheetId="16" hidden="1">{"Riqfin97",#N/A,FALSE,"Tran";"Riqfinpro",#N/A,FALSE,"Tran"}</definedName>
    <definedName name="zc" localSheetId="2" hidden="1">{"Riqfin97",#N/A,FALSE,"Tran";"Riqfinpro",#N/A,FALSE,"Tran"}</definedName>
    <definedName name="zc" localSheetId="4" hidden="1">{"Riqfin97",#N/A,FALSE,"Tran";"Riqfinpro",#N/A,FALSE,"Tran"}</definedName>
    <definedName name="zc" localSheetId="5" hidden="1">{"Riqfin97",#N/A,FALSE,"Tran";"Riqfinpro",#N/A,FALSE,"Tran"}</definedName>
    <definedName name="zc" localSheetId="9" hidden="1">{"Riqfin97",#N/A,FALSE,"Tran";"Riqfinpro",#N/A,FALSE,"Tran"}</definedName>
    <definedName name="zc" localSheetId="10" hidden="1">{"Riqfin97",#N/A,FALSE,"Tran";"Riqfinpro",#N/A,FALSE,"Tran"}</definedName>
    <definedName name="zc" localSheetId="8" hidden="1">{"Riqfin97",#N/A,FALSE,"Tran";"Riqfinpro",#N/A,FALSE,"Tran"}</definedName>
    <definedName name="zc" localSheetId="0" hidden="1">{"Riqfin97",#N/A,FALSE,"Tran";"Riqfinpro",#N/A,FALSE,"Tran"}</definedName>
    <definedName name="zc" localSheetId="1" hidden="1">{"Riqfin97",#N/A,FALSE,"Tran";"Riqfinpro",#N/A,FALSE,"Tran"}</definedName>
    <definedName name="zc" localSheetId="3" hidden="1">{"Riqfin97",#N/A,FALSE,"Tran";"Riqfinpro",#N/A,FALSE,"Tran"}</definedName>
    <definedName name="zc" localSheetId="7" hidden="1">{"Riqfin97",#N/A,FALSE,"Tran";"Riqfinpro",#N/A,FALSE,"Tran"}</definedName>
    <definedName name="zc" localSheetId="12" hidden="1">{"Riqfin97",#N/A,FALSE,"Tran";"Riqfinpro",#N/A,FALSE,"Tran"}</definedName>
    <definedName name="zc" hidden="1">{"Riqfin97",#N/A,FALSE,"Tran";"Riqfinpro",#N/A,FALSE,"Tran"}</definedName>
    <definedName name="zio" localSheetId="13" hidden="1">{"Tab1",#N/A,FALSE,"P";"Tab2",#N/A,FALSE,"P"}</definedName>
    <definedName name="zio" localSheetId="14" hidden="1">{"Tab1",#N/A,FALSE,"P";"Tab2",#N/A,FALSE,"P"}</definedName>
    <definedName name="zio" localSheetId="15" hidden="1">{"Tab1",#N/A,FALSE,"P";"Tab2",#N/A,FALSE,"P"}</definedName>
    <definedName name="zio" localSheetId="16" hidden="1">{"Tab1",#N/A,FALSE,"P";"Tab2",#N/A,FALSE,"P"}</definedName>
    <definedName name="zio" localSheetId="2" hidden="1">{"Tab1",#N/A,FALSE,"P";"Tab2",#N/A,FALSE,"P"}</definedName>
    <definedName name="zio" localSheetId="4" hidden="1">{"Tab1",#N/A,FALSE,"P";"Tab2",#N/A,FALSE,"P"}</definedName>
    <definedName name="zio" localSheetId="5" hidden="1">{"Tab1",#N/A,FALSE,"P";"Tab2",#N/A,FALSE,"P"}</definedName>
    <definedName name="zio" localSheetId="9" hidden="1">{"Tab1",#N/A,FALSE,"P";"Tab2",#N/A,FALSE,"P"}</definedName>
    <definedName name="zio" localSheetId="10" hidden="1">{"Tab1",#N/A,FALSE,"P";"Tab2",#N/A,FALSE,"P"}</definedName>
    <definedName name="zio" localSheetId="8" hidden="1">{"Tab1",#N/A,FALSE,"P";"Tab2",#N/A,FALSE,"P"}</definedName>
    <definedName name="zio" localSheetId="0" hidden="1">{"Tab1",#N/A,FALSE,"P";"Tab2",#N/A,FALSE,"P"}</definedName>
    <definedName name="zio" localSheetId="1" hidden="1">{"Tab1",#N/A,FALSE,"P";"Tab2",#N/A,FALSE,"P"}</definedName>
    <definedName name="zio" localSheetId="3" hidden="1">{"Tab1",#N/A,FALSE,"P";"Tab2",#N/A,FALSE,"P"}</definedName>
    <definedName name="zio" localSheetId="7" hidden="1">{"Tab1",#N/A,FALSE,"P";"Tab2",#N/A,FALSE,"P"}</definedName>
    <definedName name="zio" localSheetId="12" hidden="1">{"Tab1",#N/A,FALSE,"P";"Tab2",#N/A,FALSE,"P"}</definedName>
    <definedName name="zio" hidden="1">{"Tab1",#N/A,FALSE,"P";"Tab2",#N/A,FALSE,"P"}</definedName>
    <definedName name="zn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rrae" localSheetId="4">#REF!</definedName>
    <definedName name="zrrae" localSheetId="5">#REF!</definedName>
    <definedName name="zrrae" localSheetId="10">#REF!</definedName>
    <definedName name="zrrae" localSheetId="8">#REF!</definedName>
    <definedName name="zrrae" localSheetId="0">#REF!</definedName>
    <definedName name="zrrae" localSheetId="1">#REF!</definedName>
    <definedName name="zrrae" localSheetId="3">#REF!</definedName>
    <definedName name="zrrae" localSheetId="7">#REF!</definedName>
    <definedName name="zrrae">#REF!</definedName>
    <definedName name="zv" localSheetId="13" hidden="1">{"Tab1",#N/A,FALSE,"P";"Tab2",#N/A,FALSE,"P"}</definedName>
    <definedName name="zv" localSheetId="14" hidden="1">{"Tab1",#N/A,FALSE,"P";"Tab2",#N/A,FALSE,"P"}</definedName>
    <definedName name="zv" localSheetId="15" hidden="1">{"Tab1",#N/A,FALSE,"P";"Tab2",#N/A,FALSE,"P"}</definedName>
    <definedName name="zv" localSheetId="16" hidden="1">{"Tab1",#N/A,FALSE,"P";"Tab2",#N/A,FALSE,"P"}</definedName>
    <definedName name="zv" localSheetId="2" hidden="1">{"Tab1",#N/A,FALSE,"P";"Tab2",#N/A,FALSE,"P"}</definedName>
    <definedName name="zv" localSheetId="4" hidden="1">{"Tab1",#N/A,FALSE,"P";"Tab2",#N/A,FALSE,"P"}</definedName>
    <definedName name="zv" localSheetId="5" hidden="1">{"Tab1",#N/A,FALSE,"P";"Tab2",#N/A,FALSE,"P"}</definedName>
    <definedName name="zv" localSheetId="9" hidden="1">{"Tab1",#N/A,FALSE,"P";"Tab2",#N/A,FALSE,"P"}</definedName>
    <definedName name="zv" localSheetId="10" hidden="1">{"Tab1",#N/A,FALSE,"P";"Tab2",#N/A,FALSE,"P"}</definedName>
    <definedName name="zv" localSheetId="8" hidden="1">{"Tab1",#N/A,FALSE,"P";"Tab2",#N/A,FALSE,"P"}</definedName>
    <definedName name="zv" localSheetId="0" hidden="1">{"Tab1",#N/A,FALSE,"P";"Tab2",#N/A,FALSE,"P"}</definedName>
    <definedName name="zv" localSheetId="1" hidden="1">{"Tab1",#N/A,FALSE,"P";"Tab2",#N/A,FALSE,"P"}</definedName>
    <definedName name="zv" localSheetId="3" hidden="1">{"Tab1",#N/A,FALSE,"P";"Tab2",#N/A,FALSE,"P"}</definedName>
    <definedName name="zv" localSheetId="7" hidden="1">{"Tab1",#N/A,FALSE,"P";"Tab2",#N/A,FALSE,"P"}</definedName>
    <definedName name="zv" localSheetId="12" hidden="1">{"Tab1",#N/A,FALSE,"P";"Tab2",#N/A,FALSE,"P"}</definedName>
    <definedName name="zv" hidden="1">{"Tab1",#N/A,FALSE,"P";"Tab2",#N/A,FALSE,"P"}</definedName>
    <definedName name="zx" localSheetId="13" hidden="1">{"Tab1",#N/A,FALSE,"P";"Tab2",#N/A,FALSE,"P"}</definedName>
    <definedName name="zx" localSheetId="14" hidden="1">{"Tab1",#N/A,FALSE,"P";"Tab2",#N/A,FALSE,"P"}</definedName>
    <definedName name="zx" localSheetId="15" hidden="1">{"Tab1",#N/A,FALSE,"P";"Tab2",#N/A,FALSE,"P"}</definedName>
    <definedName name="zx" localSheetId="16" hidden="1">{"Tab1",#N/A,FALSE,"P";"Tab2",#N/A,FALSE,"P"}</definedName>
    <definedName name="zx" localSheetId="2" hidden="1">{"Tab1",#N/A,FALSE,"P";"Tab2",#N/A,FALSE,"P"}</definedName>
    <definedName name="zx" localSheetId="4" hidden="1">{"Tab1",#N/A,FALSE,"P";"Tab2",#N/A,FALSE,"P"}</definedName>
    <definedName name="zx" localSheetId="5" hidden="1">{"Tab1",#N/A,FALSE,"P";"Tab2",#N/A,FALSE,"P"}</definedName>
    <definedName name="zx" localSheetId="9" hidden="1">{"Tab1",#N/A,FALSE,"P";"Tab2",#N/A,FALSE,"P"}</definedName>
    <definedName name="zx" localSheetId="10" hidden="1">{"Tab1",#N/A,FALSE,"P";"Tab2",#N/A,FALSE,"P"}</definedName>
    <definedName name="zx" localSheetId="8" hidden="1">{"Tab1",#N/A,FALSE,"P";"Tab2",#N/A,FALSE,"P"}</definedName>
    <definedName name="zx" localSheetId="0" hidden="1">{"Tab1",#N/A,FALSE,"P";"Tab2",#N/A,FALSE,"P"}</definedName>
    <definedName name="zx" localSheetId="1" hidden="1">{"Tab1",#N/A,FALSE,"P";"Tab2",#N/A,FALSE,"P"}</definedName>
    <definedName name="zx" localSheetId="3" hidden="1">{"Tab1",#N/A,FALSE,"P";"Tab2",#N/A,FALSE,"P"}</definedName>
    <definedName name="zx" localSheetId="7" hidden="1">{"Tab1",#N/A,FALSE,"P";"Tab2",#N/A,FALSE,"P"}</definedName>
    <definedName name="zx" localSheetId="12" hidden="1">{"Tab1",#N/A,FALSE,"P";"Tab2",#N/A,FALSE,"P"}</definedName>
    <definedName name="zx" hidden="1">{"Tab1",#N/A,FALSE,"P";"Tab2",#N/A,FALSE,"P"}</definedName>
    <definedName name="zz" localSheetId="13" hidden="1">{"Tab1",#N/A,FALSE,"P";"Tab2",#N/A,FALSE,"P"}</definedName>
    <definedName name="zz" localSheetId="14" hidden="1">{"Tab1",#N/A,FALSE,"P";"Tab2",#N/A,FALSE,"P"}</definedName>
    <definedName name="zz" localSheetId="15" hidden="1">{"Tab1",#N/A,FALSE,"P";"Tab2",#N/A,FALSE,"P"}</definedName>
    <definedName name="zz" localSheetId="16" hidden="1">{"Tab1",#N/A,FALSE,"P";"Tab2",#N/A,FALSE,"P"}</definedName>
    <definedName name="zz" localSheetId="2" hidden="1">{"Tab1",#N/A,FALSE,"P";"Tab2",#N/A,FALSE,"P"}</definedName>
    <definedName name="zz" localSheetId="4" hidden="1">{"Tab1",#N/A,FALSE,"P";"Tab2",#N/A,FALSE,"P"}</definedName>
    <definedName name="zz" localSheetId="5" hidden="1">{"Tab1",#N/A,FALSE,"P";"Tab2",#N/A,FALSE,"P"}</definedName>
    <definedName name="zz" localSheetId="9" hidden="1">{"Tab1",#N/A,FALSE,"P";"Tab2",#N/A,FALSE,"P"}</definedName>
    <definedName name="zz" localSheetId="10" hidden="1">{"Tab1",#N/A,FALSE,"P";"Tab2",#N/A,FALSE,"P"}</definedName>
    <definedName name="zz" localSheetId="8" hidden="1">{"Tab1",#N/A,FALSE,"P";"Tab2",#N/A,FALSE,"P"}</definedName>
    <definedName name="zz" localSheetId="0" hidden="1">{"Tab1",#N/A,FALSE,"P";"Tab2",#N/A,FALSE,"P"}</definedName>
    <definedName name="zz" localSheetId="1" hidden="1">{"Tab1",#N/A,FALSE,"P";"Tab2",#N/A,FALSE,"P"}</definedName>
    <definedName name="zz" localSheetId="3" hidden="1">{"Tab1",#N/A,FALSE,"P";"Tab2",#N/A,FALSE,"P"}</definedName>
    <definedName name="zz" localSheetId="7" hidden="1">{"Tab1",#N/A,FALSE,"P";"Tab2",#N/A,FALSE,"P"}</definedName>
    <definedName name="zz" localSheetId="12" hidden="1">{"Tab1",#N/A,FALSE,"P";"Tab2",#N/A,FALSE,"P"}</definedName>
    <definedName name="zz" hidden="1">{"Tab1",#N/A,FALSE,"P";"Tab2",#N/A,FALSE,"P"}</definedName>
    <definedName name="zzrr" localSheetId="4">#REF!</definedName>
    <definedName name="zzrr" localSheetId="5">#REF!</definedName>
    <definedName name="zzrr" localSheetId="10">#REF!</definedName>
    <definedName name="zzrr" localSheetId="8">#REF!</definedName>
    <definedName name="zzrr" localSheetId="0">#REF!</definedName>
    <definedName name="zzrr" localSheetId="1">#REF!</definedName>
    <definedName name="zzrr" localSheetId="3">#REF!</definedName>
    <definedName name="zzrr" localSheetId="7">#REF!</definedName>
    <definedName name="zzrr">#REF!</definedName>
    <definedName name="zzzz" localSheetId="13" hidden="1">{"Tab1",#N/A,FALSE,"P";"Tab2",#N/A,FALSE,"P"}</definedName>
    <definedName name="zzzz" localSheetId="14" hidden="1">{"Tab1",#N/A,FALSE,"P";"Tab2",#N/A,FALSE,"P"}</definedName>
    <definedName name="zzzz" localSheetId="15" hidden="1">{"Tab1",#N/A,FALSE,"P";"Tab2",#N/A,FALSE,"P"}</definedName>
    <definedName name="zzzz" localSheetId="16" hidden="1">{"Tab1",#N/A,FALSE,"P";"Tab2",#N/A,FALSE,"P"}</definedName>
    <definedName name="zzzz" localSheetId="2" hidden="1">{"Tab1",#N/A,FALSE,"P";"Tab2",#N/A,FALSE,"P"}</definedName>
    <definedName name="zzzz" localSheetId="4" hidden="1">{"Tab1",#N/A,FALSE,"P";"Tab2",#N/A,FALSE,"P"}</definedName>
    <definedName name="zzzz" localSheetId="5" hidden="1">{"Tab1",#N/A,FALSE,"P";"Tab2",#N/A,FALSE,"P"}</definedName>
    <definedName name="zzzz" localSheetId="9" hidden="1">{"Tab1",#N/A,FALSE,"P";"Tab2",#N/A,FALSE,"P"}</definedName>
    <definedName name="zzzz" localSheetId="10" hidden="1">{"Tab1",#N/A,FALSE,"P";"Tab2",#N/A,FALSE,"P"}</definedName>
    <definedName name="zzzz" localSheetId="8" hidden="1">{"Tab1",#N/A,FALSE,"P";"Tab2",#N/A,FALSE,"P"}</definedName>
    <definedName name="zzzz" localSheetId="0" hidden="1">{"Tab1",#N/A,FALSE,"P";"Tab2",#N/A,FALSE,"P"}</definedName>
    <definedName name="zzzz" localSheetId="1" hidden="1">{"Tab1",#N/A,FALSE,"P";"Tab2",#N/A,FALSE,"P"}</definedName>
    <definedName name="zzzz" localSheetId="3" hidden="1">{"Tab1",#N/A,FALSE,"P";"Tab2",#N/A,FALSE,"P"}</definedName>
    <definedName name="zzzz" localSheetId="7" hidden="1">{"Tab1",#N/A,FALSE,"P";"Tab2",#N/A,FALSE,"P"}</definedName>
    <definedName name="zzzz" localSheetId="12" hidden="1">{"Tab1",#N/A,FALSE,"P";"Tab2",#N/A,FALSE,"P"}</definedName>
    <definedName name="zzzz" hidden="1">{"Tab1",#N/A,FALSE,"P";"Tab2",#N/A,FALSE,"P"}</definedName>
    <definedName name="zzzzzzzzzz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5" i="17" l="1"/>
  <c r="H54" i="17"/>
  <c r="E54" i="17"/>
  <c r="G54" i="17" s="1"/>
  <c r="H53" i="17"/>
  <c r="E53" i="17"/>
  <c r="G53" i="17" s="1"/>
  <c r="H52" i="17"/>
  <c r="E52" i="17"/>
  <c r="G52" i="17" s="1"/>
  <c r="H51" i="17"/>
  <c r="E51" i="17"/>
  <c r="G51" i="17" s="1"/>
  <c r="H50" i="17"/>
  <c r="E50" i="17"/>
  <c r="G50" i="17" s="1"/>
  <c r="H49" i="17"/>
  <c r="E49" i="17"/>
  <c r="G49" i="17" s="1"/>
  <c r="H48" i="17"/>
  <c r="E48" i="17"/>
  <c r="G48" i="17" s="1"/>
  <c r="H47" i="17"/>
  <c r="E47" i="17"/>
  <c r="G47" i="17" s="1"/>
  <c r="H46" i="17"/>
  <c r="E46" i="17"/>
  <c r="G46" i="17" s="1"/>
  <c r="C46" i="17"/>
  <c r="H45" i="17"/>
  <c r="E45" i="17"/>
  <c r="G45" i="17" s="1"/>
  <c r="H44" i="17"/>
  <c r="E44" i="17"/>
  <c r="G44" i="17" s="1"/>
  <c r="H43" i="17"/>
  <c r="F43" i="17"/>
  <c r="G43" i="17" s="1"/>
  <c r="H42" i="17"/>
  <c r="E42" i="17"/>
  <c r="G42" i="17" s="1"/>
  <c r="H41" i="17"/>
  <c r="E41" i="17"/>
  <c r="G41" i="17" s="1"/>
  <c r="H40" i="17"/>
  <c r="E40" i="17"/>
  <c r="G40" i="17" s="1"/>
  <c r="H39" i="17"/>
  <c r="E39" i="17"/>
  <c r="G39" i="17" s="1"/>
  <c r="H38" i="17"/>
  <c r="E38" i="17"/>
  <c r="E35" i="17" s="1"/>
  <c r="G35" i="17" s="1"/>
  <c r="H37" i="17"/>
  <c r="E37" i="17"/>
  <c r="G37" i="17" s="1"/>
  <c r="H36" i="17"/>
  <c r="E36" i="17"/>
  <c r="G36" i="17" s="1"/>
  <c r="H35" i="17"/>
  <c r="F35" i="17"/>
  <c r="F31" i="17" s="1"/>
  <c r="C35" i="17"/>
  <c r="H34" i="17"/>
  <c r="E34" i="17"/>
  <c r="G34" i="17" s="1"/>
  <c r="H33" i="17"/>
  <c r="E33" i="17"/>
  <c r="G33" i="17" s="1"/>
  <c r="H32" i="17"/>
  <c r="E32" i="17"/>
  <c r="E31" i="17" s="1"/>
  <c r="C32" i="17"/>
  <c r="C31" i="17" s="1"/>
  <c r="H31" i="17"/>
  <c r="H30" i="17"/>
  <c r="E30" i="17"/>
  <c r="G30" i="17" s="1"/>
  <c r="H29" i="17"/>
  <c r="E29" i="17"/>
  <c r="G29" i="17" s="1"/>
  <c r="C29" i="17"/>
  <c r="H28" i="17"/>
  <c r="F28" i="17"/>
  <c r="G28" i="17" s="1"/>
  <c r="H27" i="17"/>
  <c r="F27" i="17"/>
  <c r="G27" i="17" s="1"/>
  <c r="C27" i="17"/>
  <c r="H26" i="17"/>
  <c r="E26" i="17"/>
  <c r="G26" i="17" s="1"/>
  <c r="H25" i="17"/>
  <c r="E25" i="17"/>
  <c r="G25" i="17" s="1"/>
  <c r="H24" i="17"/>
  <c r="F24" i="17"/>
  <c r="H23" i="17"/>
  <c r="F23" i="17"/>
  <c r="G23" i="17" s="1"/>
  <c r="H22" i="17"/>
  <c r="F22" i="17"/>
  <c r="F18" i="17" s="1"/>
  <c r="C22" i="17"/>
  <c r="H21" i="17"/>
  <c r="E21" i="17"/>
  <c r="G21" i="17" s="1"/>
  <c r="H20" i="17"/>
  <c r="E20" i="17"/>
  <c r="G20" i="17" s="1"/>
  <c r="H19" i="17"/>
  <c r="E19" i="17"/>
  <c r="C19" i="17"/>
  <c r="C18" i="17" s="1"/>
  <c r="H18" i="17"/>
  <c r="H17" i="17"/>
  <c r="E17" i="17"/>
  <c r="G17" i="17" s="1"/>
  <c r="H16" i="17"/>
  <c r="E16" i="17"/>
  <c r="G16" i="17" s="1"/>
  <c r="C16" i="17"/>
  <c r="C15" i="17" s="1"/>
  <c r="H15" i="17"/>
  <c r="C55" i="17" l="1"/>
  <c r="G31" i="17"/>
  <c r="F55" i="17"/>
  <c r="E22" i="17"/>
  <c r="G22" i="17" s="1"/>
  <c r="G38" i="17"/>
  <c r="E15" i="17"/>
  <c r="G15" i="17" s="1"/>
  <c r="G19" i="17"/>
  <c r="G32" i="17"/>
  <c r="G24" i="17"/>
  <c r="E18" i="17" l="1"/>
  <c r="G18" i="17" l="1"/>
  <c r="E55" i="17"/>
  <c r="G55" i="17" l="1"/>
  <c r="G14" i="13" l="1"/>
  <c r="H14" i="13"/>
  <c r="G15" i="13"/>
  <c r="H15" i="13" s="1"/>
  <c r="G16" i="13"/>
  <c r="H16" i="13"/>
  <c r="G17" i="13"/>
  <c r="H17" i="13"/>
  <c r="G18" i="13"/>
  <c r="H18" i="13"/>
  <c r="G19" i="13"/>
  <c r="H19" i="13"/>
  <c r="G20" i="13"/>
  <c r="H20" i="13"/>
  <c r="G21" i="13"/>
  <c r="H21" i="13" s="1"/>
  <c r="G22" i="13"/>
  <c r="H22" i="13"/>
  <c r="G23" i="13"/>
  <c r="H23" i="13"/>
  <c r="G24" i="13"/>
  <c r="H24" i="13"/>
  <c r="G25" i="13"/>
  <c r="H25" i="13"/>
  <c r="G26" i="13"/>
  <c r="H26" i="13"/>
  <c r="G27" i="13"/>
  <c r="H27" i="13" s="1"/>
  <c r="G28" i="13"/>
  <c r="H28" i="13"/>
  <c r="G29" i="13"/>
  <c r="H29" i="13"/>
  <c r="G30" i="13"/>
  <c r="H30" i="13"/>
  <c r="G31" i="13"/>
  <c r="H31" i="13"/>
  <c r="G32" i="13"/>
  <c r="H32" i="13"/>
  <c r="G33" i="13"/>
  <c r="H33" i="13" s="1"/>
  <c r="G34" i="13"/>
  <c r="H34" i="13"/>
  <c r="G35" i="13"/>
  <c r="H35" i="13"/>
  <c r="G36" i="13"/>
  <c r="H36" i="13"/>
  <c r="G37" i="13"/>
  <c r="H37" i="13"/>
  <c r="G38" i="13"/>
  <c r="H38" i="13"/>
  <c r="G39" i="13"/>
  <c r="H39" i="13" s="1"/>
  <c r="G40" i="13"/>
  <c r="H40" i="13"/>
  <c r="G41" i="13"/>
  <c r="H41" i="13"/>
  <c r="G42" i="13"/>
  <c r="H42" i="13"/>
  <c r="G43" i="13"/>
  <c r="H43" i="13"/>
  <c r="G44" i="13"/>
  <c r="H44" i="13"/>
  <c r="G45" i="13"/>
  <c r="H45" i="13" s="1"/>
  <c r="G46" i="13"/>
  <c r="H46" i="13"/>
  <c r="G47" i="13"/>
  <c r="H47" i="13"/>
  <c r="G48" i="13"/>
  <c r="H48" i="13"/>
  <c r="G49" i="13"/>
  <c r="H49" i="13"/>
  <c r="G50" i="13"/>
  <c r="H50" i="13"/>
  <c r="G51" i="13"/>
  <c r="H51" i="13" s="1"/>
  <c r="G52" i="13"/>
  <c r="H52" i="13"/>
  <c r="G53" i="13"/>
  <c r="H53" i="13"/>
  <c r="G54" i="13"/>
  <c r="H54" i="13"/>
  <c r="G55" i="13"/>
  <c r="H55" i="13"/>
  <c r="G56" i="13"/>
  <c r="H56" i="13"/>
  <c r="G57" i="13"/>
  <c r="H57" i="13" s="1"/>
  <c r="G58" i="13"/>
  <c r="H58" i="13"/>
  <c r="G59" i="13"/>
  <c r="H59" i="13"/>
  <c r="G60" i="13"/>
  <c r="H60" i="13"/>
  <c r="G61" i="13"/>
  <c r="H61" i="13"/>
  <c r="G62" i="13"/>
  <c r="H62" i="13"/>
  <c r="G63" i="13"/>
  <c r="H63" i="13" s="1"/>
  <c r="G64" i="13"/>
  <c r="H64" i="13"/>
  <c r="G65" i="13"/>
  <c r="H65" i="13"/>
  <c r="G66" i="13"/>
  <c r="H66" i="13"/>
  <c r="G67" i="13"/>
  <c r="H67" i="13"/>
  <c r="G68" i="13"/>
  <c r="H68" i="13"/>
  <c r="G69" i="13"/>
  <c r="H69" i="13" s="1"/>
  <c r="G70" i="13"/>
  <c r="H70" i="13"/>
  <c r="G71" i="13"/>
  <c r="H71" i="13"/>
  <c r="G72" i="13"/>
  <c r="H72" i="13"/>
  <c r="G73" i="13"/>
  <c r="H73" i="13"/>
  <c r="G74" i="13"/>
  <c r="H74" i="13"/>
  <c r="G75" i="13"/>
  <c r="H75" i="13" s="1"/>
  <c r="G76" i="13"/>
  <c r="H76" i="13"/>
  <c r="G77" i="13"/>
  <c r="H77" i="13"/>
  <c r="G78" i="13"/>
  <c r="H78" i="13"/>
  <c r="G79" i="13"/>
  <c r="H79" i="13"/>
  <c r="G80" i="13"/>
  <c r="H80" i="13"/>
  <c r="G81" i="13"/>
  <c r="H81" i="13" s="1"/>
  <c r="G82" i="13"/>
  <c r="H82" i="13"/>
  <c r="G83" i="13"/>
  <c r="H83" i="13"/>
  <c r="G84" i="13"/>
  <c r="H84" i="13"/>
  <c r="G85" i="13"/>
  <c r="H85" i="13"/>
  <c r="G86" i="13"/>
  <c r="H86" i="13"/>
  <c r="G87" i="13"/>
  <c r="H87" i="13" s="1"/>
  <c r="G88" i="13"/>
  <c r="H88" i="13"/>
  <c r="G89" i="13"/>
  <c r="H89" i="13"/>
  <c r="G90" i="13"/>
  <c r="H90" i="13"/>
  <c r="G91" i="13"/>
  <c r="H91" i="13"/>
  <c r="G92" i="13"/>
  <c r="H92" i="13"/>
  <c r="G93" i="13"/>
  <c r="H93" i="13" s="1"/>
  <c r="G94" i="13"/>
  <c r="H94" i="13"/>
  <c r="G95" i="13"/>
  <c r="H95" i="13"/>
  <c r="G96" i="13"/>
  <c r="H96" i="13"/>
  <c r="G97" i="13"/>
  <c r="H97" i="13"/>
  <c r="G98" i="13"/>
  <c r="H98" i="13"/>
  <c r="G99" i="13"/>
  <c r="H99" i="13" s="1"/>
  <c r="G100" i="13"/>
  <c r="H100" i="13"/>
  <c r="G101" i="13"/>
  <c r="H101" i="13"/>
  <c r="G102" i="13"/>
  <c r="H102" i="13"/>
  <c r="G103" i="13"/>
  <c r="H103" i="13"/>
  <c r="G104" i="13"/>
  <c r="H104" i="13"/>
  <c r="G105" i="13"/>
  <c r="H105" i="13" s="1"/>
  <c r="G106" i="13"/>
  <c r="H106" i="13"/>
  <c r="G107" i="13"/>
  <c r="H107" i="13"/>
  <c r="G108" i="13"/>
  <c r="H108" i="13"/>
  <c r="G109" i="13"/>
  <c r="H109" i="13"/>
  <c r="G110" i="13"/>
  <c r="H110" i="13"/>
  <c r="G111" i="13"/>
  <c r="H111" i="13" s="1"/>
  <c r="G112" i="13"/>
  <c r="H112" i="13"/>
  <c r="G113" i="13"/>
  <c r="H113" i="13"/>
  <c r="G114" i="13"/>
  <c r="H114" i="13"/>
  <c r="G115" i="13"/>
  <c r="H115" i="13"/>
  <c r="G116" i="13"/>
  <c r="H116" i="13"/>
  <c r="G117" i="13"/>
  <c r="H117" i="13" s="1"/>
  <c r="G118" i="13"/>
  <c r="H118" i="13"/>
  <c r="G119" i="13"/>
  <c r="H119" i="13"/>
  <c r="G120" i="13"/>
  <c r="H120" i="13"/>
  <c r="G121" i="13"/>
  <c r="H121" i="13"/>
  <c r="G122" i="13"/>
  <c r="H122" i="13"/>
  <c r="G123" i="13"/>
  <c r="H123" i="13" s="1"/>
  <c r="G124" i="13"/>
  <c r="H124" i="13"/>
  <c r="G125" i="13"/>
  <c r="H125" i="13"/>
  <c r="G126" i="13"/>
  <c r="H126" i="13"/>
  <c r="G127" i="13"/>
  <c r="H127" i="13"/>
  <c r="G128" i="13"/>
  <c r="H128" i="13"/>
  <c r="G129" i="13"/>
  <c r="H129" i="13" s="1"/>
  <c r="G130" i="13"/>
  <c r="H130" i="13"/>
  <c r="G131" i="13"/>
  <c r="H131" i="13"/>
  <c r="G132" i="13"/>
  <c r="H132" i="13"/>
  <c r="G133" i="13"/>
  <c r="H133" i="13"/>
  <c r="G134" i="13"/>
  <c r="H134" i="13"/>
  <c r="G135" i="13"/>
  <c r="H135" i="13" s="1"/>
  <c r="G136" i="13"/>
  <c r="H136" i="13"/>
  <c r="G137" i="13"/>
  <c r="H137" i="13"/>
  <c r="G138" i="13"/>
  <c r="H138" i="13"/>
  <c r="G139" i="13"/>
  <c r="H139" i="13"/>
  <c r="G140" i="13"/>
  <c r="H140" i="13"/>
  <c r="G141" i="13"/>
  <c r="H141" i="13" s="1"/>
  <c r="G142" i="13"/>
  <c r="H142" i="13"/>
  <c r="G143" i="13"/>
  <c r="H143" i="13"/>
  <c r="G144" i="13"/>
  <c r="H144" i="13"/>
  <c r="G145" i="13"/>
  <c r="H145" i="13"/>
  <c r="G146" i="13"/>
  <c r="H146" i="13"/>
  <c r="G147" i="13"/>
  <c r="H147" i="13" s="1"/>
  <c r="G148" i="13"/>
  <c r="H148" i="13"/>
  <c r="G149" i="13"/>
  <c r="H149" i="13"/>
  <c r="G150" i="13"/>
  <c r="H150" i="13"/>
  <c r="G151" i="13"/>
  <c r="H151" i="13"/>
  <c r="G152" i="13"/>
  <c r="H152" i="13"/>
  <c r="G153" i="13"/>
  <c r="H153" i="13" s="1"/>
  <c r="G154" i="13"/>
  <c r="H154" i="13"/>
  <c r="G155" i="13"/>
  <c r="H155" i="13"/>
  <c r="G156" i="13"/>
  <c r="H156" i="13"/>
  <c r="G157" i="13"/>
  <c r="H157" i="13"/>
  <c r="G158" i="13"/>
  <c r="H158" i="13"/>
  <c r="G159" i="13"/>
  <c r="H159" i="13" s="1"/>
  <c r="G160" i="13"/>
  <c r="H160" i="13"/>
  <c r="G161" i="13"/>
  <c r="H161" i="13"/>
  <c r="G162" i="13"/>
  <c r="H162" i="13"/>
  <c r="G163" i="13"/>
  <c r="H163" i="13"/>
  <c r="G164" i="13"/>
  <c r="H164" i="13"/>
  <c r="G165" i="13"/>
  <c r="H165" i="13" s="1"/>
  <c r="G166" i="13"/>
  <c r="H166" i="13"/>
  <c r="G167" i="13"/>
  <c r="H167" i="13"/>
  <c r="G168" i="13"/>
  <c r="H168" i="13"/>
  <c r="G169" i="13"/>
  <c r="H169" i="13"/>
  <c r="G170" i="13"/>
  <c r="H170" i="13"/>
  <c r="G171" i="13"/>
  <c r="H171" i="13" s="1"/>
  <c r="G172" i="13"/>
  <c r="H172" i="13"/>
  <c r="G173" i="13"/>
  <c r="H173" i="13"/>
  <c r="G174" i="13"/>
  <c r="H174" i="13"/>
  <c r="G175" i="13"/>
  <c r="H175" i="13"/>
  <c r="G176" i="13"/>
  <c r="H176" i="13"/>
  <c r="G177" i="13"/>
  <c r="H177" i="13" s="1"/>
  <c r="G178" i="13"/>
  <c r="H178" i="13"/>
  <c r="G179" i="13"/>
  <c r="H179" i="13"/>
  <c r="G180" i="13"/>
  <c r="H180" i="13"/>
  <c r="G181" i="13"/>
  <c r="H181" i="13"/>
  <c r="G182" i="13"/>
  <c r="H182" i="13"/>
  <c r="G183" i="13"/>
  <c r="H183" i="13" s="1"/>
  <c r="G184" i="13"/>
  <c r="H184" i="13"/>
  <c r="G185" i="13"/>
  <c r="H185" i="13"/>
  <c r="G186" i="13"/>
  <c r="H186" i="13"/>
  <c r="G187" i="13"/>
  <c r="H187" i="13"/>
  <c r="G188" i="13"/>
  <c r="H188" i="13"/>
  <c r="G189" i="13"/>
  <c r="H189" i="13" s="1"/>
  <c r="G190" i="13"/>
  <c r="H190" i="13"/>
  <c r="G191" i="13"/>
  <c r="H191" i="13"/>
  <c r="G192" i="13"/>
  <c r="H192" i="13"/>
  <c r="G193" i="13"/>
  <c r="H193" i="13"/>
  <c r="G194" i="13"/>
  <c r="H194" i="13"/>
  <c r="G195" i="13"/>
  <c r="H195" i="13" s="1"/>
  <c r="G196" i="13"/>
  <c r="H196" i="13"/>
  <c r="G197" i="13"/>
  <c r="H197" i="13"/>
  <c r="G198" i="13"/>
  <c r="H198" i="13"/>
  <c r="G199" i="13"/>
  <c r="H199" i="13"/>
  <c r="G200" i="13"/>
  <c r="H200" i="13"/>
  <c r="G201" i="13"/>
  <c r="H201" i="13" s="1"/>
  <c r="G202" i="13"/>
  <c r="H202" i="13"/>
  <c r="G203" i="13"/>
  <c r="H203" i="13"/>
  <c r="G204" i="13"/>
  <c r="H204" i="13"/>
  <c r="G205" i="13"/>
  <c r="H205" i="13"/>
  <c r="G206" i="13"/>
  <c r="H206" i="13"/>
  <c r="G207" i="13"/>
  <c r="H207" i="13" s="1"/>
  <c r="G208" i="13"/>
  <c r="H208" i="13"/>
  <c r="G209" i="13"/>
  <c r="H209" i="13"/>
  <c r="G210" i="13"/>
  <c r="H210" i="13"/>
  <c r="G211" i="13"/>
  <c r="H211" i="13"/>
  <c r="G212" i="13"/>
  <c r="H212" i="13"/>
  <c r="G213" i="13"/>
  <c r="H213" i="13" s="1"/>
  <c r="G214" i="13"/>
  <c r="H214" i="13"/>
  <c r="G215" i="13"/>
  <c r="H215" i="13"/>
  <c r="G216" i="13"/>
  <c r="H216" i="13"/>
  <c r="G217" i="13"/>
  <c r="H217" i="13"/>
  <c r="G218" i="13"/>
  <c r="H218" i="13"/>
  <c r="G219" i="13"/>
  <c r="H219" i="13" s="1"/>
  <c r="G220" i="13"/>
  <c r="H220" i="13"/>
  <c r="G221" i="13"/>
  <c r="H221" i="13"/>
  <c r="G222" i="13"/>
  <c r="H222" i="13"/>
  <c r="G223" i="13"/>
  <c r="H223" i="13"/>
  <c r="G224" i="13"/>
  <c r="H224" i="13"/>
  <c r="G225" i="13"/>
  <c r="H225" i="13" s="1"/>
  <c r="G226" i="13"/>
  <c r="H226" i="13"/>
  <c r="G227" i="13"/>
  <c r="H227" i="13"/>
  <c r="G228" i="13"/>
  <c r="H228" i="13"/>
  <c r="G229" i="13"/>
  <c r="H229" i="13"/>
  <c r="G230" i="13"/>
  <c r="H230" i="13"/>
  <c r="G231" i="13"/>
  <c r="H231" i="13" s="1"/>
  <c r="G232" i="13"/>
  <c r="H232" i="13"/>
  <c r="G233" i="13"/>
  <c r="H233" i="13"/>
  <c r="G234" i="13"/>
  <c r="H234" i="13"/>
  <c r="G235" i="13"/>
  <c r="H235" i="13"/>
  <c r="G236" i="13"/>
  <c r="H236" i="13"/>
  <c r="G237" i="13"/>
  <c r="H237" i="13" s="1"/>
  <c r="G238" i="13"/>
  <c r="H238" i="13"/>
  <c r="G239" i="13"/>
  <c r="H239" i="13"/>
  <c r="G240" i="13"/>
  <c r="H240" i="13"/>
  <c r="G241" i="13"/>
  <c r="H241" i="13"/>
  <c r="G242" i="13"/>
  <c r="H242" i="13"/>
  <c r="G243" i="13"/>
  <c r="H243" i="13" s="1"/>
  <c r="G244" i="13"/>
  <c r="H244" i="13"/>
  <c r="G245" i="13"/>
  <c r="H245" i="13"/>
  <c r="G246" i="13"/>
  <c r="H246" i="13"/>
  <c r="G247" i="13"/>
  <c r="H247" i="13"/>
  <c r="G248" i="13"/>
  <c r="H248" i="13"/>
  <c r="G249" i="13"/>
  <c r="H249" i="13" s="1"/>
  <c r="G250" i="13"/>
  <c r="H250" i="13"/>
  <c r="G251" i="13"/>
  <c r="H251" i="13"/>
  <c r="G252" i="13"/>
  <c r="H252" i="13"/>
  <c r="G253" i="13"/>
  <c r="H253" i="13"/>
  <c r="G254" i="13"/>
  <c r="H254" i="13"/>
  <c r="G255" i="13"/>
  <c r="H255" i="13" s="1"/>
  <c r="G256" i="13"/>
  <c r="H256" i="13"/>
  <c r="G257" i="13"/>
  <c r="H257" i="13"/>
  <c r="G258" i="13"/>
  <c r="H258" i="13"/>
  <c r="G259" i="13"/>
  <c r="H259" i="13"/>
  <c r="G260" i="13"/>
  <c r="H260" i="13"/>
  <c r="G261" i="13"/>
  <c r="H261" i="13" s="1"/>
  <c r="G262" i="13"/>
  <c r="H262" i="13"/>
  <c r="G263" i="13"/>
  <c r="H263" i="13"/>
  <c r="G264" i="13"/>
  <c r="H264" i="13"/>
  <c r="G265" i="13"/>
  <c r="H265" i="13"/>
  <c r="G266" i="13"/>
  <c r="H266" i="13"/>
  <c r="G267" i="13"/>
  <c r="H267" i="13" s="1"/>
  <c r="G268" i="13"/>
  <c r="H268" i="13"/>
  <c r="G269" i="13"/>
  <c r="H269" i="13"/>
  <c r="G270" i="13"/>
  <c r="H270" i="13"/>
  <c r="G271" i="13"/>
  <c r="H271" i="13"/>
  <c r="G272" i="13"/>
  <c r="H272" i="13"/>
  <c r="G273" i="13"/>
  <c r="H273" i="13" s="1"/>
  <c r="G274" i="13"/>
  <c r="H274" i="13"/>
  <c r="G275" i="13"/>
  <c r="H275" i="13"/>
  <c r="G276" i="13"/>
  <c r="H276" i="13"/>
  <c r="G277" i="13"/>
  <c r="H277" i="13"/>
  <c r="G278" i="13"/>
  <c r="H278" i="13"/>
  <c r="G279" i="13"/>
  <c r="H279" i="13" s="1"/>
  <c r="G280" i="13"/>
  <c r="H280" i="13"/>
  <c r="G281" i="13"/>
  <c r="H281" i="13"/>
  <c r="G282" i="13"/>
  <c r="H282" i="13"/>
  <c r="G283" i="13"/>
  <c r="H283" i="13"/>
  <c r="G284" i="13"/>
  <c r="H284" i="13"/>
  <c r="G285" i="13"/>
  <c r="H285" i="13" s="1"/>
  <c r="G286" i="13"/>
  <c r="H286" i="13"/>
  <c r="G287" i="13"/>
  <c r="H287" i="13"/>
  <c r="G288" i="13"/>
  <c r="H288" i="13"/>
  <c r="G289" i="13"/>
  <c r="H289" i="13"/>
  <c r="G290" i="13"/>
  <c r="H290" i="13"/>
  <c r="G291" i="13"/>
  <c r="H291" i="13" s="1"/>
  <c r="G292" i="13"/>
  <c r="H292" i="13"/>
  <c r="G293" i="13"/>
  <c r="H293" i="13"/>
  <c r="G294" i="13"/>
  <c r="H294" i="13"/>
  <c r="G295" i="13"/>
  <c r="H295" i="13"/>
  <c r="G296" i="13"/>
  <c r="H296" i="13"/>
  <c r="G297" i="13"/>
  <c r="H297" i="13" s="1"/>
  <c r="G298" i="13"/>
  <c r="H298" i="13"/>
  <c r="G299" i="13"/>
  <c r="H299" i="13"/>
  <c r="G300" i="13"/>
  <c r="H300" i="13"/>
  <c r="G301" i="13"/>
  <c r="H301" i="13"/>
  <c r="G302" i="13"/>
  <c r="H302" i="13"/>
  <c r="G303" i="13"/>
  <c r="H303" i="13" s="1"/>
  <c r="G304" i="13"/>
  <c r="H304" i="13"/>
  <c r="G305" i="13"/>
  <c r="H305" i="13"/>
  <c r="G306" i="13"/>
  <c r="H306" i="13"/>
  <c r="G307" i="13"/>
  <c r="H307" i="13"/>
  <c r="G308" i="13"/>
  <c r="H308" i="13"/>
  <c r="G309" i="13"/>
  <c r="H309" i="13" s="1"/>
  <c r="G310" i="13"/>
  <c r="H310" i="13"/>
  <c r="G311" i="13"/>
  <c r="H311" i="13"/>
  <c r="G312" i="13"/>
  <c r="H312" i="13"/>
  <c r="G313" i="13"/>
  <c r="H313" i="13"/>
  <c r="G314" i="13"/>
  <c r="H314" i="13"/>
  <c r="G315" i="13"/>
  <c r="H315" i="13" s="1"/>
  <c r="G316" i="13"/>
  <c r="H316" i="13"/>
  <c r="G317" i="13"/>
  <c r="H317" i="13"/>
  <c r="G318" i="13"/>
  <c r="H318" i="13"/>
  <c r="G319" i="13"/>
  <c r="H319" i="13"/>
  <c r="G320" i="13"/>
  <c r="H320" i="13"/>
  <c r="G321" i="13"/>
  <c r="H321" i="13" s="1"/>
  <c r="G322" i="13"/>
  <c r="H322" i="13"/>
  <c r="G323" i="13"/>
  <c r="H323" i="13"/>
  <c r="G324" i="13"/>
  <c r="H324" i="13"/>
  <c r="G325" i="13"/>
  <c r="H325" i="13"/>
  <c r="G326" i="13"/>
  <c r="H326" i="13"/>
  <c r="G327" i="13"/>
  <c r="H327" i="13" s="1"/>
  <c r="G328" i="13"/>
  <c r="H328" i="13"/>
  <c r="D14" i="9" l="1"/>
  <c r="D53" i="9" s="1"/>
  <c r="E14" i="9"/>
  <c r="F14" i="9"/>
  <c r="G14" i="9"/>
  <c r="I14" i="9" s="1"/>
  <c r="J14" i="9" s="1"/>
  <c r="H14" i="9"/>
  <c r="H53" i="9" s="1"/>
  <c r="I15" i="9"/>
  <c r="J15" i="9"/>
  <c r="K15" i="9"/>
  <c r="I16" i="9"/>
  <c r="J16" i="9"/>
  <c r="K16" i="9"/>
  <c r="D17" i="9"/>
  <c r="E17" i="9"/>
  <c r="F17" i="9"/>
  <c r="G17" i="9"/>
  <c r="H17" i="9"/>
  <c r="I17" i="9"/>
  <c r="J17" i="9"/>
  <c r="K17" i="9"/>
  <c r="I18" i="9"/>
  <c r="J18" i="9"/>
  <c r="K18" i="9"/>
  <c r="I19" i="9"/>
  <c r="J19" i="9" s="1"/>
  <c r="K19" i="9"/>
  <c r="I20" i="9"/>
  <c r="J20" i="9" s="1"/>
  <c r="K20" i="9"/>
  <c r="I21" i="9"/>
  <c r="J21" i="9"/>
  <c r="K21" i="9"/>
  <c r="I22" i="9"/>
  <c r="J22" i="9"/>
  <c r="K22" i="9"/>
  <c r="I23" i="9"/>
  <c r="J23" i="9" s="1"/>
  <c r="K23" i="9"/>
  <c r="I24" i="9"/>
  <c r="J24" i="9" s="1"/>
  <c r="K24" i="9"/>
  <c r="I25" i="9"/>
  <c r="J25" i="9"/>
  <c r="K25" i="9"/>
  <c r="I26" i="9"/>
  <c r="J26" i="9"/>
  <c r="K26" i="9"/>
  <c r="I27" i="9"/>
  <c r="J27" i="9" s="1"/>
  <c r="K27" i="9"/>
  <c r="I28" i="9"/>
  <c r="J28" i="9" s="1"/>
  <c r="K28" i="9"/>
  <c r="I29" i="9"/>
  <c r="J29" i="9"/>
  <c r="K29" i="9"/>
  <c r="I30" i="9"/>
  <c r="J30" i="9"/>
  <c r="K30" i="9"/>
  <c r="I31" i="9"/>
  <c r="J31" i="9" s="1"/>
  <c r="K31" i="9"/>
  <c r="I32" i="9"/>
  <c r="J32" i="9" s="1"/>
  <c r="K32" i="9"/>
  <c r="I33" i="9"/>
  <c r="J33" i="9"/>
  <c r="K33" i="9"/>
  <c r="I34" i="9"/>
  <c r="J34" i="9"/>
  <c r="K34" i="9"/>
  <c r="I35" i="9"/>
  <c r="J35" i="9" s="1"/>
  <c r="K35" i="9"/>
  <c r="I36" i="9"/>
  <c r="J36" i="9" s="1"/>
  <c r="K36" i="9"/>
  <c r="I37" i="9"/>
  <c r="J37" i="9"/>
  <c r="K37" i="9"/>
  <c r="I38" i="9"/>
  <c r="J38" i="9"/>
  <c r="K38" i="9"/>
  <c r="I39" i="9"/>
  <c r="J39" i="9" s="1"/>
  <c r="K39" i="9"/>
  <c r="I40" i="9"/>
  <c r="J40" i="9" s="1"/>
  <c r="K40" i="9"/>
  <c r="D41" i="9"/>
  <c r="E41" i="9"/>
  <c r="F41" i="9"/>
  <c r="G41" i="9"/>
  <c r="G53" i="9" s="1"/>
  <c r="H41" i="9"/>
  <c r="I41" i="9"/>
  <c r="J41" i="9" s="1"/>
  <c r="I42" i="9"/>
  <c r="J42" i="9"/>
  <c r="K42" i="9"/>
  <c r="D43" i="9"/>
  <c r="E43" i="9"/>
  <c r="F43" i="9"/>
  <c r="G43" i="9"/>
  <c r="K43" i="9" s="1"/>
  <c r="H43" i="9"/>
  <c r="I43" i="9"/>
  <c r="J43" i="9"/>
  <c r="I44" i="9"/>
  <c r="J44" i="9"/>
  <c r="K44" i="9"/>
  <c r="I45" i="9"/>
  <c r="J45" i="9" s="1"/>
  <c r="K45" i="9"/>
  <c r="I46" i="9"/>
  <c r="J46" i="9"/>
  <c r="K46" i="9"/>
  <c r="I47" i="9"/>
  <c r="J47" i="9"/>
  <c r="K47" i="9"/>
  <c r="I48" i="9"/>
  <c r="J48" i="9"/>
  <c r="K48" i="9"/>
  <c r="I49" i="9"/>
  <c r="J49" i="9" s="1"/>
  <c r="K49" i="9"/>
  <c r="D50" i="9"/>
  <c r="E50" i="9"/>
  <c r="F50" i="9"/>
  <c r="G50" i="9"/>
  <c r="I50" i="9" s="1"/>
  <c r="J50" i="9" s="1"/>
  <c r="H50" i="9"/>
  <c r="I51" i="9"/>
  <c r="J51" i="9" s="1"/>
  <c r="K51" i="9"/>
  <c r="I52" i="9"/>
  <c r="J52" i="9"/>
  <c r="K52" i="9"/>
  <c r="E53" i="9"/>
  <c r="F53" i="9"/>
  <c r="I53" i="9" l="1"/>
  <c r="J53" i="9" s="1"/>
  <c r="K53" i="9"/>
  <c r="K14" i="9"/>
  <c r="K41" i="9"/>
  <c r="K50" i="9"/>
  <c r="C15" i="8"/>
  <c r="C27" i="8" s="1"/>
  <c r="D15" i="8"/>
  <c r="E15" i="8" s="1"/>
  <c r="E16" i="8"/>
  <c r="F16" i="8"/>
  <c r="E17" i="8"/>
  <c r="F17" i="8"/>
  <c r="E18" i="8"/>
  <c r="F18" i="8"/>
  <c r="E19" i="8"/>
  <c r="F19" i="8"/>
  <c r="C20" i="8"/>
  <c r="D20" i="8"/>
  <c r="E20" i="8" s="1"/>
  <c r="E21" i="8"/>
  <c r="F21" i="8"/>
  <c r="E22" i="8"/>
  <c r="F22" i="8"/>
  <c r="E23" i="8"/>
  <c r="F23" i="8"/>
  <c r="C25" i="8"/>
  <c r="D25" i="8"/>
  <c r="E25" i="8" s="1"/>
  <c r="F25" i="8"/>
  <c r="C26" i="8"/>
  <c r="D26" i="8"/>
  <c r="E26" i="8"/>
  <c r="F26" i="8"/>
  <c r="C28" i="8"/>
  <c r="C29" i="8"/>
  <c r="D29" i="8"/>
  <c r="E29" i="8"/>
  <c r="F29" i="8"/>
  <c r="E31" i="8"/>
  <c r="F31" i="8"/>
  <c r="E33" i="8"/>
  <c r="F33" i="8"/>
  <c r="D28" i="8" l="1"/>
  <c r="D27" i="8"/>
  <c r="F20" i="8"/>
  <c r="F15" i="8"/>
  <c r="F27" i="8" l="1"/>
  <c r="E27" i="8"/>
  <c r="E28" i="8"/>
  <c r="F28" i="8"/>
  <c r="H16" i="5"/>
  <c r="I16" i="5"/>
  <c r="J16" i="5"/>
  <c r="K16" i="5"/>
  <c r="H17" i="5"/>
  <c r="I17" i="5"/>
  <c r="J17" i="5"/>
  <c r="K17" i="5"/>
  <c r="H18" i="5"/>
  <c r="I18" i="5"/>
  <c r="J18" i="5" s="1"/>
  <c r="K18" i="5"/>
  <c r="H19" i="5"/>
  <c r="I19" i="5"/>
  <c r="J19" i="5"/>
  <c r="K19" i="5"/>
  <c r="C20" i="5"/>
  <c r="C15" i="5" s="1"/>
  <c r="C36" i="5" s="1"/>
  <c r="D20" i="5"/>
  <c r="D15" i="5" s="1"/>
  <c r="E20" i="5"/>
  <c r="E15" i="5" s="1"/>
  <c r="E36" i="5" s="1"/>
  <c r="F20" i="5"/>
  <c r="I20" i="5" s="1"/>
  <c r="J20" i="5" s="1"/>
  <c r="G20" i="5"/>
  <c r="G15" i="5" s="1"/>
  <c r="H20" i="5"/>
  <c r="H21" i="5"/>
  <c r="I21" i="5"/>
  <c r="J21" i="5"/>
  <c r="K21" i="5"/>
  <c r="H22" i="5"/>
  <c r="I22" i="5"/>
  <c r="J22" i="5"/>
  <c r="K22" i="5"/>
  <c r="H23" i="5"/>
  <c r="I23" i="5"/>
  <c r="J23" i="5"/>
  <c r="K23" i="5"/>
  <c r="H24" i="5"/>
  <c r="I24" i="5"/>
  <c r="J24" i="5"/>
  <c r="K24" i="5"/>
  <c r="H25" i="5"/>
  <c r="I25" i="5"/>
  <c r="J25" i="5"/>
  <c r="K25" i="5"/>
  <c r="C26" i="5"/>
  <c r="E26" i="5"/>
  <c r="H27" i="5"/>
  <c r="I27" i="5"/>
  <c r="J27" i="5"/>
  <c r="K27" i="5"/>
  <c r="H28" i="5"/>
  <c r="I28" i="5"/>
  <c r="J28" i="5" s="1"/>
  <c r="K28" i="5"/>
  <c r="H29" i="5"/>
  <c r="I29" i="5"/>
  <c r="J29" i="5"/>
  <c r="K29" i="5"/>
  <c r="H30" i="5"/>
  <c r="I30" i="5"/>
  <c r="J30" i="5"/>
  <c r="K30" i="5"/>
  <c r="C31" i="5"/>
  <c r="D31" i="5"/>
  <c r="D26" i="5" s="1"/>
  <c r="E31" i="5"/>
  <c r="F31" i="5"/>
  <c r="F26" i="5" s="1"/>
  <c r="G31" i="5"/>
  <c r="G26" i="5" s="1"/>
  <c r="H31" i="5"/>
  <c r="I31" i="5"/>
  <c r="J31" i="5"/>
  <c r="K31" i="5"/>
  <c r="H32" i="5"/>
  <c r="I32" i="5"/>
  <c r="J32" i="5"/>
  <c r="K32" i="5"/>
  <c r="H33" i="5"/>
  <c r="I33" i="5"/>
  <c r="J33" i="5"/>
  <c r="K33" i="5"/>
  <c r="H34" i="5"/>
  <c r="I34" i="5"/>
  <c r="J34" i="5"/>
  <c r="K34" i="5"/>
  <c r="H35" i="5"/>
  <c r="I35" i="5"/>
  <c r="J35" i="5"/>
  <c r="K35" i="5"/>
  <c r="K37" i="5"/>
  <c r="G36" i="5" l="1"/>
  <c r="D36" i="5"/>
  <c r="H26" i="5"/>
  <c r="I26" i="5"/>
  <c r="J26" i="5" s="1"/>
  <c r="K26" i="5"/>
  <c r="F15" i="5"/>
  <c r="K20" i="5"/>
  <c r="H15" i="5" l="1"/>
  <c r="K15" i="5"/>
  <c r="F36" i="5"/>
  <c r="I15" i="5"/>
  <c r="J15" i="5" s="1"/>
  <c r="H36" i="5" l="1"/>
  <c r="I36" i="5"/>
  <c r="J36" i="5" s="1"/>
  <c r="K36" i="5"/>
  <c r="I42" i="2"/>
  <c r="G42" i="2"/>
  <c r="H42" i="2" s="1"/>
  <c r="F42" i="2"/>
  <c r="B42" i="2"/>
  <c r="I41" i="2"/>
  <c r="G41" i="2"/>
  <c r="H41" i="2" s="1"/>
  <c r="F41" i="2"/>
  <c r="B41" i="2"/>
  <c r="E40" i="2"/>
  <c r="I40" i="2" s="1"/>
  <c r="D40" i="2"/>
  <c r="C40" i="2"/>
  <c r="I38" i="2"/>
  <c r="G38" i="2"/>
  <c r="H38" i="2" s="1"/>
  <c r="F38" i="2"/>
  <c r="F37" i="2"/>
  <c r="I36" i="2"/>
  <c r="G36" i="2"/>
  <c r="F36" i="2"/>
  <c r="E35" i="2"/>
  <c r="I35" i="2" s="1"/>
  <c r="D35" i="2"/>
  <c r="C35" i="2"/>
  <c r="I34" i="2"/>
  <c r="G34" i="2"/>
  <c r="H34" i="2" s="1"/>
  <c r="F34" i="2"/>
  <c r="I33" i="2"/>
  <c r="G33" i="2"/>
  <c r="H33" i="2" s="1"/>
  <c r="F33" i="2"/>
  <c r="I32" i="2"/>
  <c r="G32" i="2"/>
  <c r="H32" i="2" s="1"/>
  <c r="F32" i="2"/>
  <c r="I31" i="2"/>
  <c r="G31" i="2"/>
  <c r="F31" i="2"/>
  <c r="I30" i="2"/>
  <c r="H30" i="2"/>
  <c r="G30" i="2"/>
  <c r="F30" i="2"/>
  <c r="E29" i="2"/>
  <c r="I29" i="2" s="1"/>
  <c r="D29" i="2"/>
  <c r="C29" i="2"/>
  <c r="I28" i="2"/>
  <c r="G28" i="2"/>
  <c r="H28" i="2" s="1"/>
  <c r="F28" i="2"/>
  <c r="I27" i="2"/>
  <c r="G27" i="2"/>
  <c r="H27" i="2" s="1"/>
  <c r="F27" i="2"/>
  <c r="E26" i="2"/>
  <c r="D26" i="2"/>
  <c r="C26" i="2"/>
  <c r="I25" i="2"/>
  <c r="G25" i="2"/>
  <c r="H25" i="2" s="1"/>
  <c r="F25" i="2"/>
  <c r="I24" i="2"/>
  <c r="G24" i="2"/>
  <c r="H24" i="2" s="1"/>
  <c r="F24" i="2"/>
  <c r="E23" i="2"/>
  <c r="F23" i="2" s="1"/>
  <c r="D23" i="2"/>
  <c r="C23" i="2"/>
  <c r="I22" i="2"/>
  <c r="G22" i="2"/>
  <c r="H22" i="2" s="1"/>
  <c r="F22" i="2"/>
  <c r="I21" i="2"/>
  <c r="G21" i="2"/>
  <c r="H21" i="2" s="1"/>
  <c r="F21" i="2"/>
  <c r="I20" i="2"/>
  <c r="G20" i="2"/>
  <c r="H20" i="2" s="1"/>
  <c r="F20" i="2"/>
  <c r="I19" i="2"/>
  <c r="G19" i="2"/>
  <c r="H19" i="2" s="1"/>
  <c r="F19" i="2"/>
  <c r="I18" i="2"/>
  <c r="G18" i="2"/>
  <c r="H18" i="2" s="1"/>
  <c r="F18" i="2"/>
  <c r="I17" i="2"/>
  <c r="G17" i="2"/>
  <c r="H17" i="2" s="1"/>
  <c r="F17" i="2"/>
  <c r="E16" i="2"/>
  <c r="I16" i="2" s="1"/>
  <c r="D16" i="2"/>
  <c r="D15" i="2" s="1"/>
  <c r="D39" i="2" s="1"/>
  <c r="D43" i="2" s="1"/>
  <c r="C16" i="2"/>
  <c r="L8" i="2"/>
  <c r="I23" i="2" l="1"/>
  <c r="G23" i="2"/>
  <c r="H23" i="2" s="1"/>
  <c r="E15" i="2"/>
  <c r="C15" i="2"/>
  <c r="C39" i="2" s="1"/>
  <c r="C43" i="2" s="1"/>
  <c r="F15" i="2"/>
  <c r="I15" i="2"/>
  <c r="F26" i="2"/>
  <c r="G26" i="2"/>
  <c r="H26" i="2" s="1"/>
  <c r="F16" i="2"/>
  <c r="F40" i="2"/>
  <c r="G40" i="2"/>
  <c r="H40" i="2" s="1"/>
  <c r="G16" i="2"/>
  <c r="H16" i="2" s="1"/>
  <c r="I26" i="2"/>
  <c r="F29" i="2"/>
  <c r="G29" i="2"/>
  <c r="H29" i="2" s="1"/>
  <c r="F35" i="2"/>
  <c r="G35" i="2"/>
  <c r="H35" i="2" s="1"/>
  <c r="E39" i="2"/>
  <c r="G15" i="2" l="1"/>
  <c r="H15" i="2" s="1"/>
  <c r="I39" i="2"/>
  <c r="G39" i="2"/>
  <c r="H39" i="2" s="1"/>
  <c r="F39" i="2"/>
  <c r="E43" i="2"/>
  <c r="I43" i="2" l="1"/>
  <c r="G43" i="2"/>
  <c r="H43" i="2" s="1"/>
  <c r="F43" i="2"/>
</calcChain>
</file>

<file path=xl/sharedStrings.xml><?xml version="1.0" encoding="utf-8"?>
<sst xmlns="http://schemas.openxmlformats.org/spreadsheetml/2006/main" count="1970" uniqueCount="1010">
  <si>
    <t>MINISTERIO DE HACIENDA</t>
  </si>
  <si>
    <t>DIRECCIÓN GENERAL DE PRESUPUESTO</t>
  </si>
  <si>
    <t>DIRECCIÓN DE ESTUDIOS ECONÓMICOS Y SEGUIMIENTO FINANCIERO</t>
  </si>
  <si>
    <t xml:space="preserve">Tabla 2. Ingresos por Clasificación Económica </t>
  </si>
  <si>
    <t>Junio 2024 y 2025</t>
  </si>
  <si>
    <t>Valores en Millones de RD$</t>
  </si>
  <si>
    <t>PIB Nominal (Millones RD$)</t>
  </si>
  <si>
    <t>DETALLE</t>
  </si>
  <si>
    <t>VARIACIÓN 2025/2024</t>
  </si>
  <si>
    <t>% PIB</t>
  </si>
  <si>
    <t>PERCIBIDO JUNIO</t>
  </si>
  <si>
    <t>PRESUPUESTO INICIAL</t>
  </si>
  <si>
    <t>PERCIBIDO*</t>
  </si>
  <si>
    <t>% EJECUCION*</t>
  </si>
  <si>
    <t>ABS.</t>
  </si>
  <si>
    <t>REL.</t>
  </si>
  <si>
    <t>4 = (3/2)</t>
  </si>
  <si>
    <t>5 = (3 - 1)</t>
  </si>
  <si>
    <t>6 = (5/1)</t>
  </si>
  <si>
    <t>7= 3/PIB</t>
  </si>
  <si>
    <t>1.1 Ingresos Corrientes</t>
  </si>
  <si>
    <t>1.1.1 - Impuestos</t>
  </si>
  <si>
    <t>1.1.1.1 - Impuestos sobre el ingreso, las utilidades y las ganancias de capital</t>
  </si>
  <si>
    <t>1.1.1.3 - Impuestos sobre la propiedad</t>
  </si>
  <si>
    <t>1.1.1.4 - Impuestos sobre los bienes y servicios</t>
  </si>
  <si>
    <t>1.1.1.5 - Impuestos sobre el comercio y las transacciones internacionales/comercio exterior</t>
  </si>
  <si>
    <t>1.1.1.6 - Impuestos ecológicos</t>
  </si>
  <si>
    <t>1.1.1.9 - Impuestos diversos</t>
  </si>
  <si>
    <t>1.1.2 - Contribuciones a la seguridad social</t>
  </si>
  <si>
    <t>1.1.2.1 - Contribuciones de los empleados</t>
  </si>
  <si>
    <t>1.1.2.2 - Contribuciones de los empleadores</t>
  </si>
  <si>
    <t>1.1.3 - Ventas de bienes y servicios</t>
  </si>
  <si>
    <t>1.1.3.1 - Ventas de establecimientos no de mercado</t>
  </si>
  <si>
    <t>1.1.3.3 - Derechos administrativos</t>
  </si>
  <si>
    <t>1.1.4 - Rentas de la propiedad</t>
  </si>
  <si>
    <t>1.1.4.1-Intereses</t>
  </si>
  <si>
    <t>1.1.4.2 - Rentas de la propiedad distinta de intereses</t>
  </si>
  <si>
    <t>NA</t>
  </si>
  <si>
    <t>1.1.6 - Transferencias corrientes recibidas</t>
  </si>
  <si>
    <t>1.1.7 - Multas y sanciones pecuniarias</t>
  </si>
  <si>
    <t>1.1.9 - Otros ingresos corrientes</t>
  </si>
  <si>
    <t xml:space="preserve">1.2 Ingresos De Capital </t>
  </si>
  <si>
    <t>1.2.1 - Venta (disposición) de activos no financieros (a valores brutos)</t>
  </si>
  <si>
    <t>1.2.4 - Transferencias de capital recibidas</t>
  </si>
  <si>
    <t>1.2.5 - Recuperación de inversiones financieras realizadas con fines de política</t>
  </si>
  <si>
    <t>Total de Ingresos (1.1 + 1.2)</t>
  </si>
  <si>
    <t>Donaciones</t>
  </si>
  <si>
    <t>Total de Ingresos con Donaciones</t>
  </si>
  <si>
    <r>
      <t xml:space="preserve">Notas: </t>
    </r>
    <r>
      <rPr>
        <sz val="12"/>
        <rFont val="Avenir Next LT Pro"/>
        <family val="2"/>
      </rPr>
      <t>*Cifras preliminares.</t>
    </r>
  </si>
  <si>
    <t xml:space="preserve">1. Se incluyen los Recursos de Captación Directa. </t>
  </si>
  <si>
    <t xml:space="preserve">2. Fecha de imputación al 30/06/2025 // fecha de registro al 07/07/2025. </t>
  </si>
  <si>
    <t xml:space="preserve">3. Se utilizó el PIB del Panorama Macroeconómico actualizado al 09 de junio del 2025, elaborado por el Ministerio de Economía Planificación y Desarrollo. </t>
  </si>
  <si>
    <r>
      <t xml:space="preserve">Fuente: </t>
    </r>
    <r>
      <rPr>
        <sz val="12"/>
        <rFont val="Avenir Next LT Pro"/>
        <family val="2"/>
      </rPr>
      <t>Sistema de Información de la Gestión Financiera (SIGEF).</t>
    </r>
  </si>
  <si>
    <t>1.Fecha de imputación al 31/07/2022 // Fecha de registro al 07/08/2022</t>
  </si>
  <si>
    <t>Ilustración 1. Figuras impositivas</t>
  </si>
  <si>
    <t>Valores en millones de RD$</t>
  </si>
  <si>
    <t>*Cifras preliminares.</t>
  </si>
  <si>
    <t xml:space="preserve">Fecha de imputación al 30/06/2025 // fecha de registro al 07/07/2025. </t>
  </si>
  <si>
    <r>
      <t xml:space="preserve">Fuente: </t>
    </r>
    <r>
      <rPr>
        <sz val="8"/>
        <color theme="1"/>
        <rFont val="Avenir Next LT Pro"/>
        <family val="2"/>
      </rPr>
      <t>Sistema de Información de la Gestión Financiera (SIGEF).</t>
    </r>
  </si>
  <si>
    <t>País</t>
  </si>
  <si>
    <t xml:space="preserve">Provincia </t>
  </si>
  <si>
    <t>Montos</t>
  </si>
  <si>
    <t xml:space="preserve">República Dominicana </t>
  </si>
  <si>
    <t xml:space="preserve">Distrito Nacional </t>
  </si>
  <si>
    <t xml:space="preserve">Azua </t>
  </si>
  <si>
    <t>Bahoruco</t>
  </si>
  <si>
    <t>Barahona</t>
  </si>
  <si>
    <t>Dajabón</t>
  </si>
  <si>
    <t>Duarte</t>
  </si>
  <si>
    <t>Elías Piña</t>
  </si>
  <si>
    <t>El seibo</t>
  </si>
  <si>
    <t>Espaillat</t>
  </si>
  <si>
    <t>Independencia</t>
  </si>
  <si>
    <t>La Altagracia</t>
  </si>
  <si>
    <t>La Romana</t>
  </si>
  <si>
    <t>La vega</t>
  </si>
  <si>
    <t xml:space="preserve">María Trinidad Sánchez </t>
  </si>
  <si>
    <t>Monte Cristí</t>
  </si>
  <si>
    <t>Pedernales</t>
  </si>
  <si>
    <t>Peravia</t>
  </si>
  <si>
    <t>Puerto Plata</t>
  </si>
  <si>
    <t>Hermanas Mirabal</t>
  </si>
  <si>
    <t>Samaná</t>
  </si>
  <si>
    <t>San Cristobal</t>
  </si>
  <si>
    <t>San Juan</t>
  </si>
  <si>
    <t>San Pedro de Macorís</t>
  </si>
  <si>
    <t>Sanchez Ramírez</t>
  </si>
  <si>
    <t>Santiago</t>
  </si>
  <si>
    <t>Santiago Rodríguez</t>
  </si>
  <si>
    <t>Valverde</t>
  </si>
  <si>
    <t>Monseñor Nouel</t>
  </si>
  <si>
    <t>Monte Plata</t>
  </si>
  <si>
    <t>Hato Mayor</t>
  </si>
  <si>
    <t>San José de Ocoa</t>
  </si>
  <si>
    <t xml:space="preserve">Santo Domingo </t>
  </si>
  <si>
    <r>
      <t> *</t>
    </r>
    <r>
      <rPr>
        <sz val="8"/>
        <color theme="1"/>
        <rFont val="Avenir Next LT Pro"/>
        <family val="2"/>
      </rPr>
      <t>Cifras preliminares.</t>
    </r>
  </si>
  <si>
    <t>1. Fecha de imputación al 30/06/2025 // fecha de registro al 07/07/2025. </t>
  </si>
  <si>
    <t>2. Se excluye el monto a nivel multiprovincial del mapa. </t>
  </si>
  <si>
    <t>Fuente: Sistema de Información de la Gestión Financiera (SIGEF) </t>
  </si>
  <si>
    <r>
      <t xml:space="preserve">Fuente: </t>
    </r>
    <r>
      <rPr>
        <sz val="11"/>
        <color theme="1"/>
        <rFont val="Avenir Next LT Pro"/>
        <family val="2"/>
      </rPr>
      <t>Sistema de Información de la Gestión Financiera (SIGEF).</t>
    </r>
  </si>
  <si>
    <t>2. Se utilizó el PIB del Panorama Macroeconómico actualizado al 09 de junio de 2025, elaborado por el Ministerio de Economía Planificación y Desarrollo.</t>
  </si>
  <si>
    <t>1. Fecha de imputación al 30/06/2025// Fecha de registro al 07/07/2025</t>
  </si>
  <si>
    <r>
      <t>Notas:</t>
    </r>
    <r>
      <rPr>
        <sz val="11"/>
        <color theme="1"/>
        <rFont val="Avenir Next LT Pro"/>
        <family val="2"/>
      </rPr>
      <t xml:space="preserve"> *Cifras preliminares.</t>
    </r>
  </si>
  <si>
    <t>TOTAL</t>
  </si>
  <si>
    <t>2.2.8 - Gastos de capital, reserva presupuestaria</t>
  </si>
  <si>
    <t>2.2.6.7 - Otras transferencias de capital</t>
  </si>
  <si>
    <t>2.2.6.2 - Transferencias de capital al sector público</t>
  </si>
  <si>
    <t>2.2.6.1 - Transferencias de capital al sector privado</t>
  </si>
  <si>
    <t>2.2.6 - Transferencias de capital</t>
  </si>
  <si>
    <t>2.2.5 - Activos no producidos</t>
  </si>
  <si>
    <t>2.2.4 - Objetos de valor</t>
  </si>
  <si>
    <t>2.2.2 - Activos fijos (formación bruta de capital fijo)</t>
  </si>
  <si>
    <t>2.2.1 - Construcciones en proceso</t>
  </si>
  <si>
    <t>2.2 - Gastos de capital</t>
  </si>
  <si>
    <t>2.1.9 - Otros gastos corrientes</t>
  </si>
  <si>
    <t>2.1.6.4 - Transferencias a otras instituciones públicas</t>
  </si>
  <si>
    <t>2.1.6.3 - Transferencia al sector externo</t>
  </si>
  <si>
    <t>2.1.6.2 - Transferencias al sector público</t>
  </si>
  <si>
    <t>2.1.6.1 - Transferencias al sector privado</t>
  </si>
  <si>
    <t>2.1.6 - Transferencias corrientes</t>
  </si>
  <si>
    <t>2.1.5 - Subvenciones otorgadas a empresas</t>
  </si>
  <si>
    <t>2.1.4 - Intereses de la deuda</t>
  </si>
  <si>
    <t>2.1.3 - Prestaciones de la seguridad social</t>
  </si>
  <si>
    <t>2.1.2 - Gastos de consumo</t>
  </si>
  <si>
    <t>2.1 - Gastos corrientes</t>
  </si>
  <si>
    <t>9 = (4/PIB)</t>
  </si>
  <si>
    <t>8= 7/1</t>
  </si>
  <si>
    <t>7 = (4-1)</t>
  </si>
  <si>
    <t>6= (4/2)</t>
  </si>
  <si>
    <t>% EJECUCION</t>
  </si>
  <si>
    <r>
      <t>PAGADO</t>
    </r>
    <r>
      <rPr>
        <b/>
        <vertAlign val="superscript"/>
        <sz val="16"/>
        <color theme="0"/>
        <rFont val="Avenir Next LT Pro"/>
        <family val="2"/>
      </rPr>
      <t>*</t>
    </r>
  </si>
  <si>
    <r>
      <t>DEVENGADO</t>
    </r>
    <r>
      <rPr>
        <b/>
        <vertAlign val="superscript"/>
        <sz val="16"/>
        <color theme="0"/>
        <rFont val="Avenir Next LT Pro"/>
        <family val="2"/>
      </rPr>
      <t>*</t>
    </r>
  </si>
  <si>
    <r>
      <t>COMPROMETIDO</t>
    </r>
    <r>
      <rPr>
        <b/>
        <vertAlign val="superscript"/>
        <sz val="16"/>
        <color theme="0"/>
        <rFont val="Avenir Next LT Pro"/>
        <family val="2"/>
      </rPr>
      <t>*</t>
    </r>
  </si>
  <si>
    <t>JUNIO</t>
  </si>
  <si>
    <t>DEVENGADO JUNIO</t>
  </si>
  <si>
    <t>EJECUCIÓN
% PIB</t>
  </si>
  <si>
    <t>Tabla 3. Gastos del Gobierno Central por Clasificación Económica (Junio 2024 y 2025)</t>
  </si>
  <si>
    <t xml:space="preserve">Nota: </t>
  </si>
  <si>
    <t>Ilustración 2. Transferencias corrientes otorgadas a Instituciones</t>
  </si>
  <si>
    <t>Ilustración 3. Transferencias de Capital del Gobierno Central</t>
  </si>
  <si>
    <t>3. Se utilizó el PIB del Panorama Macroeconómico actualizado al 09 de junio de 2025, elaborado por el Ministerio de Economía Planificación y Desarrollo.</t>
  </si>
  <si>
    <t>2. Fecha de recaudación al 30/06/2025// Fecha de registro al 07/07/2025</t>
  </si>
  <si>
    <t>3.2 - Aplicaciones financieras</t>
  </si>
  <si>
    <t>3.1 - Fuentes financieras</t>
  </si>
  <si>
    <t>FINANCIAMIENTO NETO</t>
  </si>
  <si>
    <t>Resultado financiero (1- 2)</t>
  </si>
  <si>
    <t>Resultado primario (1- (2 - 2.1.4))</t>
  </si>
  <si>
    <t>Resultado de la cuenta de capital (1.2-2.2)</t>
  </si>
  <si>
    <t>Resultado de la cuenta corriente (1.1-2.1)</t>
  </si>
  <si>
    <t>RESULTADOS</t>
  </si>
  <si>
    <t>2 - GASTOS</t>
  </si>
  <si>
    <t>1.2.4.4 - Donaciones  de Capital</t>
  </si>
  <si>
    <t>1.2 - Ingresos de capital</t>
  </si>
  <si>
    <t>1.1.6.5 - Donaciones Corrientes</t>
  </si>
  <si>
    <t>1.1 - Ingresos corrientes</t>
  </si>
  <si>
    <t>1 - INGRESOS</t>
  </si>
  <si>
    <t>4 = (2/PIB)</t>
  </si>
  <si>
    <t>3 = 2/1</t>
  </si>
  <si>
    <t>Ley núm. 80-24</t>
  </si>
  <si>
    <t>% del PIB</t>
  </si>
  <si>
    <t>% Devengado</t>
  </si>
  <si>
    <t>Devengado</t>
  </si>
  <si>
    <t xml:space="preserve">Pres. Inicial      </t>
  </si>
  <si>
    <t>Indicadores</t>
  </si>
  <si>
    <t>Tabla 1. Resultados Presupuestarios del Gobierno Central (Junio 2025)</t>
  </si>
  <si>
    <t xml:space="preserve">2. Se utilizó el PIB del Panorama Macroeconómico actualizado al 09 de junio del 2025, elaborado por el Ministerio de Economía Planificación y Desarrollo. </t>
  </si>
  <si>
    <t>1.Fecha de imputación al 30/06/2025 // Fecha de registro al 07/07/2025</t>
  </si>
  <si>
    <r>
      <t xml:space="preserve">Notas: </t>
    </r>
    <r>
      <rPr>
        <sz val="11"/>
        <color theme="1"/>
        <rFont val="Avenir Next LT Pro"/>
        <family val="2"/>
      </rPr>
      <t>*Cifras preliminares.</t>
    </r>
  </si>
  <si>
    <t>0999 - ADMINISTRACIÓN DE OBLIGACIONES DEL TESORO NACIONAL</t>
  </si>
  <si>
    <t>0998 - ADMINISTRACIÓN DE DEUDA PÚBLICA Y ACTIVOS FINANCIEROS</t>
  </si>
  <si>
    <t>OTROS</t>
  </si>
  <si>
    <t>0406-OFICINA NACIONAL DE DEFENSA PÚBLICA</t>
  </si>
  <si>
    <t>0405 - TRIBUNAL SUPERIOR  ELECTORAL (TSE)</t>
  </si>
  <si>
    <t>0404 - DEFENSOR DEL PUEBLO</t>
  </si>
  <si>
    <t>0403 - TRIBUNAL CONSTITUCIONAL</t>
  </si>
  <si>
    <t>0402 - CÁMARA DE CUENTAS</t>
  </si>
  <si>
    <t>0401 - JUNTA CENTRAL ELECTORAL</t>
  </si>
  <si>
    <t>ORGANISMOS ESPECIALES</t>
  </si>
  <si>
    <t>0301 - PODER JUDICIAL</t>
  </si>
  <si>
    <t>PODER JUDICIAL</t>
  </si>
  <si>
    <t>0223 - MINISTERIO DE LA VIVIENDA, HABITAT Y EDIFICACIONES (MIVHED)</t>
  </si>
  <si>
    <t>0222 - MINISTERIO DE ENERGIA Y MINAS</t>
  </si>
  <si>
    <t>0221 - MINISTERIO DE ADMINISTRACIÓN PÚBLICA</t>
  </si>
  <si>
    <t>0220 - MINISTERIO DE ECONOMÍA, PLANIFICACIÓN Y DESARROLLO</t>
  </si>
  <si>
    <t>0219 - MINISTERIO DE EDUCACIÓN SUPERIOR CIENCIA Y TECNOLOGÍA</t>
  </si>
  <si>
    <t>0218 - MINISTERIO DE MEDIO AMBIENTE Y RECURSOS NATURALES</t>
  </si>
  <si>
    <t>0217 - MINISTERIO DE LA JUVENTUD</t>
  </si>
  <si>
    <t>0216 - MINISTERIO DE CULTURA</t>
  </si>
  <si>
    <t>0215 - MINISTERIO DE LA MUJER</t>
  </si>
  <si>
    <t>0214 - PROCURADURÍA GENERAL DE LA REPÚBLICA</t>
  </si>
  <si>
    <t>0213 - MINISTERIO DE TURISMO</t>
  </si>
  <si>
    <t>0212 - MINISTERIO DE INDUSTRIA, COMERCIO Y MIPYMES (MICM)</t>
  </si>
  <si>
    <t>0211 - MINISTERIO DE OBRAS PÚBLICAS Y COMUNICACIONES</t>
  </si>
  <si>
    <t>0210 - MINISTERIO DE AGRICULTURA</t>
  </si>
  <si>
    <t>0209 - MINISTERIO DE TRABAJO</t>
  </si>
  <si>
    <t>0208 - MINISTERIO DE DEPORTES Y RECREACIÓN</t>
  </si>
  <si>
    <t>0207 - MINISTERIO DE SALUD PÚBLICA Y ASISTENCIA SOCIAL</t>
  </si>
  <si>
    <t>0206 - MINISTERIO DE EDUCACIÓN</t>
  </si>
  <si>
    <t>0205 - MINISTERIO DE HACIENDA</t>
  </si>
  <si>
    <t>0204 - MINISTERIO DE RELACIONES EXTERIORES</t>
  </si>
  <si>
    <t>0203 - MINISTERIO DE DEFENSA</t>
  </si>
  <si>
    <t>0202 - MINISTERIO DE  INTERIOR Y POLICÍA</t>
  </si>
  <si>
    <t>0201 - PRESIDENCIA DE LA REPÚBLICA</t>
  </si>
  <si>
    <t>PODER EJECUTIVO</t>
  </si>
  <si>
    <t>0102 - CÁMARA DE DIPUTADOS</t>
  </si>
  <si>
    <t>0101 - SENADO DE LA REPÚBLICA</t>
  </si>
  <si>
    <t>PODER LEGISLATIVO</t>
  </si>
  <si>
    <t>8 = (6/1)</t>
  </si>
  <si>
    <t>PAGADO*</t>
  </si>
  <si>
    <t>Tabla 4. Gastos de Gobierno Central por Clasificación Institucional (Junio 2024 vs 2025)</t>
  </si>
  <si>
    <t>Ilustración 4. Top 3 Instituciones con Mayor Ejecución de Gastos - Junio 2025</t>
  </si>
  <si>
    <t>1. Fecha de imputación al 30/06/2025 // Fecha de registro al 07/07/2025.</t>
  </si>
  <si>
    <t>Total general</t>
  </si>
  <si>
    <t>5.1.01-Intereses y comisiones de deuda pública</t>
  </si>
  <si>
    <t>5.1-Intereses y comisiones de deuda pública</t>
  </si>
  <si>
    <t>5-INTERESES DE LA DEUDA PÚBLICA</t>
  </si>
  <si>
    <t>4.6.04-Acciones de prevención, atención y protección de violencia de género</t>
  </si>
  <si>
    <t>4.6.03-Acciones para una cultura de igualdad de género.</t>
  </si>
  <si>
    <t>4.6.02-Corresponsabilidad social y pública en el cuidado de la familia y la reproducción de la fuerza de trabajo</t>
  </si>
  <si>
    <t>4.6.01-Acciones focalizada en mujeres</t>
  </si>
  <si>
    <t>4.6-Equidad de género</t>
  </si>
  <si>
    <t>4.5.99-Planificación, gestión y supervisión de la protección social</t>
  </si>
  <si>
    <t>4.5.98-Investigación y desarrollo relacionado con la protección social</t>
  </si>
  <si>
    <t>4.5.10-Asistencia social</t>
  </si>
  <si>
    <t>4.5.09-Juventud</t>
  </si>
  <si>
    <t>4.5.07-Vivienda social</t>
  </si>
  <si>
    <t>4.5.06-Desempleo</t>
  </si>
  <si>
    <t>4.5.05-Familia e hijos</t>
  </si>
  <si>
    <t>4.5.01-Edad avanzada, pensiones (por edad o incapacidad)</t>
  </si>
  <si>
    <t>4.5-Protección social</t>
  </si>
  <si>
    <t>4.4.99-Planificación, gestión y supervisión de la educación</t>
  </si>
  <si>
    <t>4.4.98-Investigación y desarrollo relacionados con la educación</t>
  </si>
  <si>
    <t>4.4.09-Enseñanza no atribuible a ningún nivel</t>
  </si>
  <si>
    <t>4.4.08-Enseñanza y capacitación para defensa y seguridad</t>
  </si>
  <si>
    <t>4.4.07-Educación vocacional</t>
  </si>
  <si>
    <t>4.4.06-Educación técnica</t>
  </si>
  <si>
    <t>4.4.05-Educación de adultos</t>
  </si>
  <si>
    <t>4.4.04-Educación superior</t>
  </si>
  <si>
    <t>4.4.03-Educación secundaria</t>
  </si>
  <si>
    <t>4.4.02-Educación primaria</t>
  </si>
  <si>
    <t>4.4.01-Educación inicial</t>
  </si>
  <si>
    <t>4.4-Educación</t>
  </si>
  <si>
    <t>4.3.99-Planificación, gestión y supervisión de las actividades deportivas, recreativas, culturales y religiosas</t>
  </si>
  <si>
    <t>4.3.05-Servicios religiosos y otros servicios comunitarios religiosos</t>
  </si>
  <si>
    <t>4.3.04-Servicios de radio, televisión y servicios editoriales</t>
  </si>
  <si>
    <t>4.3.03-Servicios culturales</t>
  </si>
  <si>
    <t>4.3.02-Servicios recreativos y deportivos</t>
  </si>
  <si>
    <t>4.3.01-Deportes de alto rendimiento</t>
  </si>
  <si>
    <t>4.3-Actividades deportivas, recreativas, culturales y religiosas</t>
  </si>
  <si>
    <t>4.2.99-Planificación, gestión y supervisión de la salud</t>
  </si>
  <si>
    <t>4.2.98-Investigación y desarrollo relacionados con la salud</t>
  </si>
  <si>
    <t>4.2.04-Servicios médicos en salud sexual/reproductiva y de centros de salud materno infantil</t>
  </si>
  <si>
    <t>4.2.03-Servicios de la salud pública y prevención de la salud</t>
  </si>
  <si>
    <t>4.2.02-Servicios hospitalarios</t>
  </si>
  <si>
    <t>4.2.01-Servicios para pacientes externos</t>
  </si>
  <si>
    <t>4.2-Salud</t>
  </si>
  <si>
    <t>4.1.99-Planificación, gestión y supervisión de vivienda y servicios comunitarios</t>
  </si>
  <si>
    <t>4.1.03-Abastecimiento de agua potable</t>
  </si>
  <si>
    <t>4.1.02-Desarrollo comunitario</t>
  </si>
  <si>
    <t>4.1.01-Urbanización y servicios comunitarios</t>
  </si>
  <si>
    <t>4.1-Vivienda y servicios comunitarios</t>
  </si>
  <si>
    <t>4-SERVICIOS SOCIALES</t>
  </si>
  <si>
    <t>3.3.99-Planificación, gestión y supervisión de cambio climático</t>
  </si>
  <si>
    <t>3.3.07-Otras medidas de adaptación</t>
  </si>
  <si>
    <t>3.3.06-Respuesta y recuperación de desastres climáticos</t>
  </si>
  <si>
    <t>3.3.05-Reducción del riesgo de desastres climáticos</t>
  </si>
  <si>
    <t>3.3.04-Gobernanza del riesgo de desastres climáticos</t>
  </si>
  <si>
    <t>3.3.03-Conocimiento del riesgo de desastres climáticos</t>
  </si>
  <si>
    <t>3.3.02-Mitigación</t>
  </si>
  <si>
    <t>3.3.01-Mixtos</t>
  </si>
  <si>
    <t>3.3-Cambio Climático</t>
  </si>
  <si>
    <t>3.2.99-Planificación, gestión y supervisión de la protección del medio ambiente</t>
  </si>
  <si>
    <t>3.2.98-Investigación y desarrollo relacionado con la protección del  medio ambiente</t>
  </si>
  <si>
    <t>3.2.14-Tratamiento y eliminación de residuos no peligrosos en vertederos</t>
  </si>
  <si>
    <t>3.2.12-Prevención de la producción de residuos por modificación de procesos</t>
  </si>
  <si>
    <t>3.2.11-Uso sostenible</t>
  </si>
  <si>
    <t>3.2.10-Restauración</t>
  </si>
  <si>
    <t>3.2.09-Áreas protegidas y otras medidas de conservación</t>
  </si>
  <si>
    <t>3.2.08-Gestión de la contaminación</t>
  </si>
  <si>
    <t>3.2.07-Biodiversidad y planificación del desarrollo</t>
  </si>
  <si>
    <t>3.2.06-Economía verde</t>
  </si>
  <si>
    <t>3.2.05-Bioseguridad</t>
  </si>
  <si>
    <t>3.2.04-Conciencia y conocimiento de la biodiversidad</t>
  </si>
  <si>
    <t>3.2.03-Acceso y participación de los beneficios de la biodiversidad</t>
  </si>
  <si>
    <t>3.2.02-Ordenación de desechos</t>
  </si>
  <si>
    <t>3.2-Protección de la biodiversidad y ordenación de desechos</t>
  </si>
  <si>
    <t>3.1.04-Protección del suelo contra la erosión y otras formas de degradación física</t>
  </si>
  <si>
    <t>3.1.03-Ordenación de aguas residuales, drenaje y alcantarillado</t>
  </si>
  <si>
    <t>3.1.02-Administración del agua</t>
  </si>
  <si>
    <t>3.1.01-Reducción de la contaminación</t>
  </si>
  <si>
    <t>3.1-Protección del aire, agua y suelo</t>
  </si>
  <si>
    <t>3-PROTECCIÓN DEL MEDIO AMBIENTE</t>
  </si>
  <si>
    <t>2.9.98-Investigación y desarrollo relacionados con los servicios económicos</t>
  </si>
  <si>
    <t>2.9.03-Turismo</t>
  </si>
  <si>
    <t>2.9.02-Hoteles y restaurantes</t>
  </si>
  <si>
    <t>2.9.01-Comercio de distribución almacenamiento y depósito</t>
  </si>
  <si>
    <t>2.9-Otros servicios económicos</t>
  </si>
  <si>
    <t>2.8.02-Operación de la banca y del sector seguros</t>
  </si>
  <si>
    <t>2.8-Banca y seguros</t>
  </si>
  <si>
    <t>2.7.01-Comunicaciones</t>
  </si>
  <si>
    <t>2.7-Comunicaciones</t>
  </si>
  <si>
    <t>2.6.99-Planificación, gestión y supervisión del transporte</t>
  </si>
  <si>
    <t>2.6.04-Transporte aéreo</t>
  </si>
  <si>
    <t>2.6.03-Transporte por ferrocarril</t>
  </si>
  <si>
    <t>2.6.02-Transporte por agua</t>
  </si>
  <si>
    <t>2.6.01-Transporte por carretera</t>
  </si>
  <si>
    <t>2.6-Transporte</t>
  </si>
  <si>
    <t>2.5.02-Manufacturas</t>
  </si>
  <si>
    <t>2.5.01-Extracción de recursos minerales</t>
  </si>
  <si>
    <t>2.5-Minería, manufactura y construcción</t>
  </si>
  <si>
    <t>2.4.09-Conservación, aprovechamiento y explotación racionalizada de fuentes de electricidad</t>
  </si>
  <si>
    <t>2.4.08-Energía eléctrica de fuentes nucleares</t>
  </si>
  <si>
    <t>2.4.04-Energía eléctrica de fuentes termoeléctricas</t>
  </si>
  <si>
    <t>2.4.03-Combustible</t>
  </si>
  <si>
    <t>2.4-Energía y combustible</t>
  </si>
  <si>
    <t>2.3.01-Riego</t>
  </si>
  <si>
    <t>2.3-Riego</t>
  </si>
  <si>
    <t>2.2.99-Planificación, gestión y supervisión agropecuaria, caza, pesca y silvicultura</t>
  </si>
  <si>
    <t>2.2.06-Gestión o apoyo de labores de reforestación</t>
  </si>
  <si>
    <t>2.2.04-Conservación, ampliación y explotación racionalizada de reservas forestales.</t>
  </si>
  <si>
    <t>2.2.02-Caza y pesca</t>
  </si>
  <si>
    <t>2.2.01-Agropecuaria</t>
  </si>
  <si>
    <t>2.2-Agropecuaria, caza, pesca y silvicultura</t>
  </si>
  <si>
    <t>2.1.03-Asuntos laborales para fortalecer la autonomía económica de las mujeres</t>
  </si>
  <si>
    <t>2.1.02-Asuntos laborales generales</t>
  </si>
  <si>
    <t>2.1.01-Asuntos económicos y regulación del comercio</t>
  </si>
  <si>
    <t>2.1-Asuntos económicos, comerciales y laborales</t>
  </si>
  <si>
    <t>2-SERVICIOS ECONÓMICOS</t>
  </si>
  <si>
    <t>1.4.98-Investigación y desarrollo relacionados con la justicia, orden público y seguridad</t>
  </si>
  <si>
    <t>1.4.06-Administración y servicios de justicia relacionados con la violencia de género</t>
  </si>
  <si>
    <t>1.4.05-Servicios de migraciones</t>
  </si>
  <si>
    <t>1.4.04-Prisiones</t>
  </si>
  <si>
    <t>1.4.03-Administración y servicios de justicia</t>
  </si>
  <si>
    <t>1.4.02-Servicios de protección contra incendios</t>
  </si>
  <si>
    <t>1.4.01-Servicios de seguridad interior</t>
  </si>
  <si>
    <t>1.4-Justicia, orden público y seguridad</t>
  </si>
  <si>
    <t>1.3.98-Investigación y desarrollo para la defensa militar, civil y gestión de riesgos de desastres no climáticos</t>
  </si>
  <si>
    <t>1.3.06-Reducción del riesgo de desastres no climáticos</t>
  </si>
  <si>
    <t>1.3.03-Defensa civil</t>
  </si>
  <si>
    <t>1.3.01-Defensa militar</t>
  </si>
  <si>
    <t>1.3-Defensa nacional</t>
  </si>
  <si>
    <t>1.2.02-Relaciones internacionales desde oficinas en el exterior</t>
  </si>
  <si>
    <t>1.2.01-Relaciones internacionales desde oficinas en el país</t>
  </si>
  <si>
    <t>1.2-Relaciones internacionales</t>
  </si>
  <si>
    <t>1.1.98-Investigación y desarrollo relacionado con la administración general</t>
  </si>
  <si>
    <t>1.1.05-Gestión de la administración general para transversalizar el enfoque de género</t>
  </si>
  <si>
    <t>1.1.04-Órganos electorales y promoción de la participación ciudadana</t>
  </si>
  <si>
    <t>1.1.03-Transferencias a instituciones públicas incluidos los gobiernos locales</t>
  </si>
  <si>
    <t>1.1.02-Gestión administrativa, financiera, fiscal, económica y planificación</t>
  </si>
  <si>
    <t>1.1.01-Órganos ejecutivos y legislativos</t>
  </si>
  <si>
    <t>1.1-Administración general</t>
  </si>
  <si>
    <t>1-SERVICIOS  GENERALES</t>
  </si>
  <si>
    <t>(Ley 80-24)</t>
  </si>
  <si>
    <t>(Finalidad - Función - SubFunción)</t>
  </si>
  <si>
    <t>PAGADO</t>
  </si>
  <si>
    <t>DEVENGADO</t>
  </si>
  <si>
    <t>COMPROMISO</t>
  </si>
  <si>
    <t xml:space="preserve">Valores en Millones de RD$ </t>
  </si>
  <si>
    <t xml:space="preserve">Gobierno Central </t>
  </si>
  <si>
    <t>Anexo 4. Ejecución por Clasificación Funcional (Junio 2025)</t>
  </si>
  <si>
    <t>99-Administración de Activos, Pasivos y Transferencias</t>
  </si>
  <si>
    <t>98-Administración de contribuciones especiales</t>
  </si>
  <si>
    <t>97-Subsidios del Estado</t>
  </si>
  <si>
    <t>11-Representación, fiscalización y gestión legislativa</t>
  </si>
  <si>
    <t>11-Pago Energia No Cortable</t>
  </si>
  <si>
    <t>0001-MINISTERIO DE HACIENDA (OBLIGACIONES DEL TESORO)</t>
  </si>
  <si>
    <t>01-ADM. DE OBLIGACIONES DEL TESORO</t>
  </si>
  <si>
    <t>0999-ADMINISTRACION DE OBLIGACIONES DEL TESORO NACIONAL</t>
  </si>
  <si>
    <t>96-Deuda pública y otras operaciones financieras</t>
  </si>
  <si>
    <t>0001-MINISTERIO  DE HACIENDA (DEUDA PUBLICA)</t>
  </si>
  <si>
    <t>01-DEUDA PUBLICA Y OTRAS OPERACIONES FINANCIERAS</t>
  </si>
  <si>
    <t>0998-ADMINISTRACION DE DEUDA PUBLICA Y ACTIVOS FINANCIEROS</t>
  </si>
  <si>
    <t>11-Defensa nacional</t>
  </si>
  <si>
    <t>0001-OFICINA NACIONAL DE DEFENSA PUBLICA</t>
  </si>
  <si>
    <t>01-OFICINA NACIONAL DE DEFENSA PUBLICA</t>
  </si>
  <si>
    <t>0406-OFICINA NACIONAL DE DEFENSA PUBLICA</t>
  </si>
  <si>
    <t>11-Administración de justicia y derechos Electorales</t>
  </si>
  <si>
    <t>0001-TRIBUNAL SUPERIOR  ELECTORAL TSE</t>
  </si>
  <si>
    <t>01-TRIBUNAL SUPERIOR  ELECTORAL ( TSE)</t>
  </si>
  <si>
    <t>0405-TRIBUNAL SUPERIOR  ELECTORAL ( TSE)</t>
  </si>
  <si>
    <t>0001-DEFENSOR DEL PUEBLO</t>
  </si>
  <si>
    <t>01-DEFENSOR DEL PUEBLO</t>
  </si>
  <si>
    <t>0404-DEFENSOR DEL PUEBLO</t>
  </si>
  <si>
    <t>11-Defensa aérea</t>
  </si>
  <si>
    <t>11-Control fiscal</t>
  </si>
  <si>
    <t>0001-TRIBUNAL CONSTITUCIONAL</t>
  </si>
  <si>
    <t>01-TRIBUNAL CONSTITUCIONAL</t>
  </si>
  <si>
    <t>0403-TRIBUNAL CONSTITUCIONAL</t>
  </si>
  <si>
    <t>0001-CAMARA DE CUENTAS DE LA REPUBLICA DOMINICANA</t>
  </si>
  <si>
    <t>01-CAMARA DE CUENTAS</t>
  </si>
  <si>
    <t>0402-CÁMARA DE CUENTAS</t>
  </si>
  <si>
    <t>13-Sanidad animal, asistencia técnica y fomento pecuario</t>
  </si>
  <si>
    <t>13-Fomento, difusión y desarrollo de la cultura</t>
  </si>
  <si>
    <t>13-Fomento y desarrollo de infraestructuras turísticas</t>
  </si>
  <si>
    <t>13-Desarrollo social comunitario</t>
  </si>
  <si>
    <t>13-Administración general de bienes nacionales</t>
  </si>
  <si>
    <t>12-Protección social</t>
  </si>
  <si>
    <t>12-Expedición, renovación y control de pasaportes</t>
  </si>
  <si>
    <t>01-Actividades centrales</t>
  </si>
  <si>
    <t>0001-JUNTA CENTRAL ELECTORAL</t>
  </si>
  <si>
    <t>01-JUNTA CENTRAL ELECTORAL</t>
  </si>
  <si>
    <t>0401-JUNTA CENTRAL ELECTORAL</t>
  </si>
  <si>
    <t>0001-CONSEJO DEL PODER JUDICIAL</t>
  </si>
  <si>
    <t>01-PODER JUDICIAL</t>
  </si>
  <si>
    <t>0301-PODER JUDICIAL</t>
  </si>
  <si>
    <t>12-Servicio integral de emergencias</t>
  </si>
  <si>
    <t>12-Normalización y producción de estadísticas nacionales</t>
  </si>
  <si>
    <t>12-Mantenimiento, seguridad y asistencia vial</t>
  </si>
  <si>
    <t>12-Construcción, reconstrucción y mejoramiento de edificaciones</t>
  </si>
  <si>
    <t>11-Desarrollo de la vivienda y el hábitat</t>
  </si>
  <si>
    <t>0001-MINISTERIO DE LA VIVIENDA, HABITAT Y EDIFICACIONES (MIVHED)</t>
  </si>
  <si>
    <t>01-MINISTERIO DE LA VIVIENDA, HABITAT Y EDIFICACIONES (MIVHED)</t>
  </si>
  <si>
    <t>0223-MINISTERIO DE LA VIVIENDA, HABITAT Y EDIFICACIONES (MIVHED)</t>
  </si>
  <si>
    <t>0002-DIRECCION GENERAL DE MINERIA</t>
  </si>
  <si>
    <t>12-Transferencia de tecnologías agropecuarias</t>
  </si>
  <si>
    <t>12-Supervisión y regulación de los servicios turísticos</t>
  </si>
  <si>
    <t>12-Regulación y desarrollo energético</t>
  </si>
  <si>
    <t>11-Regulación, fiscalización y desarrollo de la minería metálica, no metálica y MAPE</t>
  </si>
  <si>
    <t>11-Fomento de la producción agrícola</t>
  </si>
  <si>
    <t>0001-MINISTERIO DE ENERGIA Y MINAS</t>
  </si>
  <si>
    <t>01-MINISTERIO DE ENERGIA Y MINAS</t>
  </si>
  <si>
    <t>0222-MINISTERIO DE ENERGIA Y MINAS</t>
  </si>
  <si>
    <t>18-Programación e implementación del gobierno electrónico y atención ciudadana</t>
  </si>
  <si>
    <t>18-Coordinación y fomento de las actividades culturales</t>
  </si>
  <si>
    <t>0003-OFICINA GUBERNAMENTAL DE TECNOLOGIA DE LA INFORMACION Y LA COMUNICACION (OGTIC)</t>
  </si>
  <si>
    <t>17-Servicios de contabilidad gubernamental</t>
  </si>
  <si>
    <t>17-Formación y capacitación de servidores de la administración pública</t>
  </si>
  <si>
    <t>0002-INSTITUTO NACIONAL DE ADMINISTRACION PUBLICA</t>
  </si>
  <si>
    <t>0001-MINISTERIO DE ADMINISTRACION PUBLICA</t>
  </si>
  <si>
    <t>01-MINISTERIO DE ADMINISTRACION PUBLICA (MAP)</t>
  </si>
  <si>
    <t>0221-MINISTERIO DE ADMINISTRACIÓN PÚBLICA</t>
  </si>
  <si>
    <t>13-Manejo sostenible de recursos no renovables, de los suelos y las aguas</t>
  </si>
  <si>
    <t>13-Educación y capacitación militar</t>
  </si>
  <si>
    <t>0018-SISTEMA ÚNICO DE BENEFICIARIOS</t>
  </si>
  <si>
    <t>0017-GOBERNACION DEL EDIFICIO DE OFICINAS GUBERNAMENTALES</t>
  </si>
  <si>
    <t>0009-OFICINA NACIONAL DE ESTADISTICAS</t>
  </si>
  <si>
    <t>16-Coordinación de la cooperación internacional</t>
  </si>
  <si>
    <t>0005-DIRECCION GENERAL DE COOPERACION MULTILATERAL</t>
  </si>
  <si>
    <t>18-Ordenamiento territorial y desarrollo regional</t>
  </si>
  <si>
    <t>16-Fomento de la inclusión socioeconómica de adolescentes y jóvenes de 14 a 24 años en condición de vulnerabilidad</t>
  </si>
  <si>
    <t>14-Planificación económica y social</t>
  </si>
  <si>
    <t>14-Asistencia social integral</t>
  </si>
  <si>
    <t>0001-MINISTERIO DE ECONOMIA, PLANIFICACION Y DESARROLLO</t>
  </si>
  <si>
    <t>01-MINISTERIO DE ECONOMIA, PLANIFICACION Y DESARROLLO</t>
  </si>
  <si>
    <t>0220-MINISTERIO DE ECONOMÍA, PLANIFICACIÓN Y DESARROLLO</t>
  </si>
  <si>
    <t>0004-COMISION INTERNACIONAL ASESORA CIENCIA Y TECNOLOGIA</t>
  </si>
  <si>
    <t>11-Fomento y desarrollo de la educación superior</t>
  </si>
  <si>
    <t>0003-INSTITUTO TECNICO SUPERIOR COMUNITARIO</t>
  </si>
  <si>
    <t>12-Servicios de control y regulación migratoria</t>
  </si>
  <si>
    <t>12-Fomento y desarrollo de la ciencia y la tecnología</t>
  </si>
  <si>
    <t>12-Difusión patrimonio cultural (material e inmaterial)</t>
  </si>
  <si>
    <t>12-Apoyo y supervisión al deporte federado y alto rendimiento</t>
  </si>
  <si>
    <t>0002-INSTITUTO TECNOLÓGICO DE LAS AMÉRICAS</t>
  </si>
  <si>
    <t>0001-MINISTERIO DE EDUCACION SUPERIOR, CIENCIA Y TECNOLOGIA</t>
  </si>
  <si>
    <t>01-MINISTERIO DE EDUCACION SUPERIOR CIENCIA Y TECNOLOGIA</t>
  </si>
  <si>
    <t>0219-MINISTERIO DE EDUCACIÓN SUPERIOR CIENCIA Y TECNOLOGÍA</t>
  </si>
  <si>
    <t>0007-UNIDAD TÉCNICA EJECUTORA DE PROYECTOS DE DESARROLLO AGROFORESTAL</t>
  </si>
  <si>
    <t>17-Transversalización del cambio climático en las políticas nacionales</t>
  </si>
  <si>
    <t>17-Instalaciones escolares seguras, inclusivas y sostenibles</t>
  </si>
  <si>
    <t>15-Servicios de educación de adultos - incluye adolescentes y jóvenes mayores de 14 años</t>
  </si>
  <si>
    <t>15-Prevención y control de la calidad ambiental</t>
  </si>
  <si>
    <t>15-Gestión integrada del control y reducción de la demanda de drogas y administración de bienes incautados</t>
  </si>
  <si>
    <t>15-Fomento del uso eficiente y racional del agua para la agricultura</t>
  </si>
  <si>
    <t>15-Desarrollo integral y protección al adulto mayor</t>
  </si>
  <si>
    <t>15-Desarrollo en la infraestructura física de puentes</t>
  </si>
  <si>
    <t>14-Investigación, formación y capacitación</t>
  </si>
  <si>
    <t>14-Fomento del sector inmobiliario del Estado</t>
  </si>
  <si>
    <t>11-Servicios de seguridad ciudadana y orden público</t>
  </si>
  <si>
    <t>03-Actividades comunes a los programas del 11 al 15</t>
  </si>
  <si>
    <t>03-Actividades comunes a los programas 13, 14, 19 y 23</t>
  </si>
  <si>
    <t>0001-MINISTERIO  DE MEDIO AMBIENTE Y RECURSOS NATURALES</t>
  </si>
  <si>
    <t>01-MINISTERIO DE MEDIO AMBIENTE Y REC. NAT.</t>
  </si>
  <si>
    <t>0218-MINISTERIO DE MEDIO AMBIENTE Y RECURSOS NATURALES</t>
  </si>
  <si>
    <t>11-Fondo a cargo del Poder Ejecutivo</t>
  </si>
  <si>
    <t>0001-MINISTERIO DE LA JUVENTUD</t>
  </si>
  <si>
    <t>01-MINISTERIO DE LA JUVENTUD</t>
  </si>
  <si>
    <t>0217-MINISTERIO DE LA JUVENTUD</t>
  </si>
  <si>
    <t>0006-DIRECCIÓN GENERAL DE MUSEOS</t>
  </si>
  <si>
    <t>0005-DIRECCIÓN GENERAL DE BELLAS ARTES</t>
  </si>
  <si>
    <t>0003-BIBLIOTECA NACIONAL PEDRO HENRÍQUEZ UREÑA</t>
  </si>
  <si>
    <t>0002-ORQUESTA SINFÓNICA NACIONAL</t>
  </si>
  <si>
    <t>13-Servicios de educación primaria para niños y niñas de 6 a 11 años</t>
  </si>
  <si>
    <t>0001-MINISTERIO DE CULTURA</t>
  </si>
  <si>
    <t>01-MINISTERIO DE CULTURA</t>
  </si>
  <si>
    <t>0216-MINISTERIO DE CULTURA</t>
  </si>
  <si>
    <t>45-Reducción de embarazo en adolescentes</t>
  </si>
  <si>
    <t>15-Promoción de los derechos integrales de la mujer</t>
  </si>
  <si>
    <t>13-Servicio de salud</t>
  </si>
  <si>
    <t>13-Prevención y atención a la violencia de género e intrafamiliar</t>
  </si>
  <si>
    <t>13-Formación y cultura de la P.N.</t>
  </si>
  <si>
    <t>0001-MINISTERIO DE LA MUJER</t>
  </si>
  <si>
    <t>01-MINISTERIO DE LA  MUJER</t>
  </si>
  <si>
    <t>0215-MINISTERIO DE LA MUJER</t>
  </si>
  <si>
    <t>12-Coordinación y funcionamiento del Sistema Penitenciario Dominicano</t>
  </si>
  <si>
    <t>0001-PROCURADURIA GENERAL DE LA REPUBLICA DOMINICANA</t>
  </si>
  <si>
    <t>01-PROCURADURIA GENERAL DE LA REPUBLICA</t>
  </si>
  <si>
    <t>0214-PROCURADURÍA GENERAL DE LA REPÚBLICA</t>
  </si>
  <si>
    <t>13-Desarrollo en la infraestructura física de carreteras</t>
  </si>
  <si>
    <t>0002-COMITE EJECUTOR DE INFRAESTRUCTA EN ZONAS TURISTICAS (CEIZTUR)</t>
  </si>
  <si>
    <t>11-Fomento y promoción turística</t>
  </si>
  <si>
    <t>0001-MINISTERIO DE TURISMO</t>
  </si>
  <si>
    <t>01-MINISTERIO DE TURISMO</t>
  </si>
  <si>
    <t>0213-MINISTERIO DE TURISMO</t>
  </si>
  <si>
    <t>0010-CONSEJO DE COORDINACIÓN DE LA ZONA ESPECIAL DE DESARROLLO FRONTERIZO (CCDF)</t>
  </si>
  <si>
    <t>0009-DIRECCION DE FOMENTO Y DESARROLLO DE LA ARTESANIA NACIONAL (FODEARTE)</t>
  </si>
  <si>
    <t>17-Supervisión, regulación y fomento del comercio</t>
  </si>
  <si>
    <t>17-Desarrollo en la infraestructura física de edificaciones para los servicios sociales</t>
  </si>
  <si>
    <t>0008-OFICINA NACIONAL DE DERECHO DE AUTOR</t>
  </si>
  <si>
    <t>16-Promoción y fomento de la ética en el sector público</t>
  </si>
  <si>
    <t>16-Fomento y desarrollo de la industria de la confección textil</t>
  </si>
  <si>
    <t>0007-INDUSTRIA NACIONAL DE LA AGUJA</t>
  </si>
  <si>
    <t>19-Coordinación e implementación de intervenciones estratégica</t>
  </si>
  <si>
    <t>18-Formación y desarrollo de la carrera docente</t>
  </si>
  <si>
    <t>18-Fomento y desarrollo de la micro, pequeña y mediana empresa</t>
  </si>
  <si>
    <t>0001-MINISTERIO DE INDUSTRIA, COMERCIO y MIPYMES (MICM)</t>
  </si>
  <si>
    <t>01-MINISTERIO DE INDUSTRIA, COMERCIO Y MIPYMES (MICM)</t>
  </si>
  <si>
    <t>0212-MINISTERIO DE INDUSTRIA, COMERCIO Y MIPYMES (MICM)</t>
  </si>
  <si>
    <t>26-Reglamentación y supervisión del transporte aéreo</t>
  </si>
  <si>
    <t>26-Implementación de estrategias y acciones para la economía circular y gestión de residuos sólidos</t>
  </si>
  <si>
    <t>0011-JUNTA DE AVIACIÓN CIVIL</t>
  </si>
  <si>
    <t>0006-OFICINA NAC. DE EVALUACIÓN SÍSMICA Y VULNERABILIDAD DE INFRAESTRUCTURA</t>
  </si>
  <si>
    <t>23-Servicio educativo del grado preprimario nivel inicial</t>
  </si>
  <si>
    <t>23-Promoción del desarrollo y fortalecimiento del sector marítimo y marino nacional</t>
  </si>
  <si>
    <t>23-Acceso y uso adecuado del servicio de transporte</t>
  </si>
  <si>
    <t>0003-OFICINA PARA EL REORDENAMIENTO DEL TRANSPORTE</t>
  </si>
  <si>
    <t>22-Embellecimiento de avenidas y carreteras</t>
  </si>
  <si>
    <t>22-Apoyo al desarrollo provincial</t>
  </si>
  <si>
    <t>0002-DIRECCION GENERAL DE EMBELLECIMIENTO DE CARRETERAS Y AVENIDAS DE CIRCUNV.</t>
  </si>
  <si>
    <t>20-Reducción de vulnerabilidades en infraestructura ante la ocurrencia de desastres naturales</t>
  </si>
  <si>
    <t>18-Desarrollo en la infraestructura física de muelles y puertos</t>
  </si>
  <si>
    <t>16-Reconstrucción y Rehabilitación de Obras Hidráulicas y de Drenaje</t>
  </si>
  <si>
    <t>14-Desarrollo en la infraestructura física de caminos vecinales</t>
  </si>
  <si>
    <t>11-Desarrollo de la infraestructura física de calles y avenidas</t>
  </si>
  <si>
    <t>11-Construcción, reparación y mantenimiento de instalaciones deportivas</t>
  </si>
  <si>
    <t>0001-MINISTERIO DE OBRAS PUBLICAS Y COMUNICACIONES</t>
  </si>
  <si>
    <t>01-MINISTERIO DE OBRAS PUBLICAS Y COMUNICACIONES</t>
  </si>
  <si>
    <t>0211-MINISTERIO DE OBRAS PÚBLICAS Y COMUNICACIONES</t>
  </si>
  <si>
    <t>0007-CONSEJO NACIONAL PARA LA REGLAMENTACIÓN Y FOMENTO DE LA INDUSTRIA LECHERA</t>
  </si>
  <si>
    <t>0006-CONSEJO NACIONAL DE PRODUCCIÓN PECUARIA (CONAPROPE)</t>
  </si>
  <si>
    <t>15-Gestión integral provincial</t>
  </si>
  <si>
    <t>0005-DIRECCION EJECUTIVA DE LA COMISION DE FOMENTO A LA TECNIFICACION DEL SISTEMA NACIONAL DE RIEGO</t>
  </si>
  <si>
    <t>0003-OFICINA DE TRATADOS COMERCIALES AGRICOLAS</t>
  </si>
  <si>
    <t>19-Fomento y desarrollo de la productividad de los sistemas de producción de leche bovina</t>
  </si>
  <si>
    <t>18-Prevención y control de enfermedades bovinas</t>
  </si>
  <si>
    <t>0002-DIRECCION GENERAL DE GANADERIA</t>
  </si>
  <si>
    <t>14-Inocuidad agroalimentaria y sanidad vegetal</t>
  </si>
  <si>
    <t>03-Actividades comunes a los programas 11 y 14</t>
  </si>
  <si>
    <t>0001-MINISTERIO DE AGRICULTURA</t>
  </si>
  <si>
    <t>01-MINISTERIO DE AGRICULTURA</t>
  </si>
  <si>
    <t>0210-MINISTERIO DE AGRICULTURA</t>
  </si>
  <si>
    <t>21-Gestión y coordinación de la cooperación internacional educativa</t>
  </si>
  <si>
    <t>21-Aumento del empleo</t>
  </si>
  <si>
    <t>21-Administración de pensiones y jubilaciones</t>
  </si>
  <si>
    <t>0001-MINISTERIO DE TRABAJO</t>
  </si>
  <si>
    <t>01-MINISTERIO DE TRABAJO</t>
  </si>
  <si>
    <t>0209-MINISTERIO DE TRABAJO</t>
  </si>
  <si>
    <t>20-Gestión y coordinación de los servicios de bienestar magisterial</t>
  </si>
  <si>
    <t>20-Gestión del sistema presupuestario dominicano</t>
  </si>
  <si>
    <t>20-Fomento y apoyo al desarrollo y regulación del béisbol</t>
  </si>
  <si>
    <t>0003-DIRECCION DEL COMISIONADO NACIONAL DE BEISBOL</t>
  </si>
  <si>
    <t>15-Fomento de la recreación, la actividad física y el deporte de tiempo libre</t>
  </si>
  <si>
    <t>0002-COMISIÓN HÍPICA NACIONAL</t>
  </si>
  <si>
    <t>0001-MINISTERIO DE DEPORTES Y RECREACIÓN</t>
  </si>
  <si>
    <t>01-MINISTERIO DE DEPORTES Y RECREACIÓN</t>
  </si>
  <si>
    <t>0208-MINISTERIO DE DEPORTES Y RECREACIÓN</t>
  </si>
  <si>
    <t>24-Regulación sanitaria</t>
  </si>
  <si>
    <t>24-Formulación de políticas para la mitigación y adaptación al cambio climático</t>
  </si>
  <si>
    <t>24-Alfabetización de estudiantes del primer ciclo del nivel primario</t>
  </si>
  <si>
    <t>0032-DIRECCIÓN GENERAL DE MEDICAMENTOS, ALIMENTOS Y PRODUCTOS SANITARIOS (DIGEMAPS)</t>
  </si>
  <si>
    <t>42-Prevención, diagnóstico y tratamiento VIH/SIDA</t>
  </si>
  <si>
    <t>25-Estrategia, comunicación, publicidad y prensa gubernamental</t>
  </si>
  <si>
    <t>18-Provisión de medicamentos, insumos sanitarios y reactivos de laboratorio</t>
  </si>
  <si>
    <t>18-Desarrollo territorial y de comunidades</t>
  </si>
  <si>
    <t>0017-PROGRAMA DE MEDICAMENTOS ESENCIALES</t>
  </si>
  <si>
    <t>0007-CONSEJO NACIONAL PARA EL VIH SIDA</t>
  </si>
  <si>
    <t>46-Salud escolar</t>
  </si>
  <si>
    <t>43-Detección oportuna y atención al cáncer</t>
  </si>
  <si>
    <t>41-Prevención y atención de la tuberculosis</t>
  </si>
  <si>
    <t>25-Gestión y provisión de salud colectiva</t>
  </si>
  <si>
    <t>23-Dirección y coordinación del Sistema Nacional de Salud</t>
  </si>
  <si>
    <t>0001-MINISTERIO DE SALUD PUBLICA Y ASISTENCIA SOCIAL</t>
  </si>
  <si>
    <t>01-MINISTERIO DE SALUD PUBLICA Y ASISTENCIA SOCIAL</t>
  </si>
  <si>
    <t>0207-MINISTERIO DE SALUD PÚBLICA Y ASISTENCIA SOCIAL</t>
  </si>
  <si>
    <t>0012-DIRECCION DE INFRAESTRUCTURA ESCOLAR</t>
  </si>
  <si>
    <t>19-Servicios de educación especial para niños(as), adolescentes y jóvenes de 0-20 años</t>
  </si>
  <si>
    <t>0011-CENTRO DE ATENCIÓN INTEGRAL PARA LA DISCAPACIDAD (CAID)</t>
  </si>
  <si>
    <t>16-Servicios de bienestar estudiantil</t>
  </si>
  <si>
    <t>0010-INSTITUTO NACIONAL DE BIENESTAR ESTUDIANTIL (INABIE)</t>
  </si>
  <si>
    <t>0008-INSTITUTO SUPERIOR DE FORMACIÓN DOCENTE  SALOME UREÑA</t>
  </si>
  <si>
    <t>0007-INSTITUTO NACIONAL DE FORMACIÓN Y CAPACITACIÓN MAGISTERIAL</t>
  </si>
  <si>
    <t>11-Servicios técnicos pedagógicos</t>
  </si>
  <si>
    <t>0006-INSTITUTO DOM. DE EVALUACIÓN E INVESTIGACIÓN DE LA CALIDAD EDUCATIVA</t>
  </si>
  <si>
    <t>0005-INSTITUTO NACIONAL DE BIENESTAR MAGISTERIAL</t>
  </si>
  <si>
    <t>0004-INSTITUTO NACIONAL DE EDUCACIÓN FISICA</t>
  </si>
  <si>
    <t>0002-OFICINA DE COOPERACIÓN INTERNACIONAL (OCI)</t>
  </si>
  <si>
    <t>14-Servicios de educación secundaria para niños (as) y adolescentes de 12 a 17 años</t>
  </si>
  <si>
    <t>14-Regulación, supervisión y fomento de las compras públicas</t>
  </si>
  <si>
    <t>0001-MINISTERIO DE EDUCACION</t>
  </si>
  <si>
    <t>01-MINISTERIO DE EDUCACION</t>
  </si>
  <si>
    <t>0206-MINISTERIO DE EDUCACIÓN</t>
  </si>
  <si>
    <t>0012-DIRECCION GENERAL DE JUBILACIONES Y PENSIONES A CARGO DEL ESTADO</t>
  </si>
  <si>
    <t>0011-DIRECCION GENERAL DE CREDITO PUBLICO</t>
  </si>
  <si>
    <t>0010-DIRECCION GENERAL  DE PRESUPUESTO</t>
  </si>
  <si>
    <t>0009-DIRECCIÓN GENERAL DE CONTABILIDAD GUBERNAMENTAL</t>
  </si>
  <si>
    <t>0008-TESORERIA NACIONAL</t>
  </si>
  <si>
    <t>0006-CENTRO DE CAPACITACIÓN EN POLITICA Y GESTION FISCAL</t>
  </si>
  <si>
    <t>0005-DIRECCION GENERAL DE POLITICA Y LEGISLACION TRIBUTARIA</t>
  </si>
  <si>
    <t>0004-DIRECCION GENERAL DE CONTRATACIONES PUBLICAS</t>
  </si>
  <si>
    <t>0003-ADMINISTRACION GENERAL DE BIENES NACIONALES</t>
  </si>
  <si>
    <t>0002-DIRECCION NACIONAL DE CATASTRO</t>
  </si>
  <si>
    <t>19-Modernización de la administración financiera</t>
  </si>
  <si>
    <t>0001-MINISTERIO DE HACIENDA</t>
  </si>
  <si>
    <t>01-MINISTERIO DE HACIENDA</t>
  </si>
  <si>
    <t>0205-MINISTERIO DE HACIENDA</t>
  </si>
  <si>
    <t>11-Defensa terrestre</t>
  </si>
  <si>
    <t>11-Aplicación de política exterior y fomento de las relaciones comerciales</t>
  </si>
  <si>
    <t>0005-COMISION NACIONAL DE NEGOCIACIONES  COMERCIALES (CNNC)</t>
  </si>
  <si>
    <t>14-Promoción del desarrollo social y económico de los pueblos fronterizos</t>
  </si>
  <si>
    <t>0004-CONSEJO NACIONAL DE FRONTERAS</t>
  </si>
  <si>
    <t>13-Desarrollo y fortalecimiento de las capacidades en el ámbito diplomático consular y comercial</t>
  </si>
  <si>
    <t>13-Atención de emergencia a ciudadanos</t>
  </si>
  <si>
    <t>0003-INSTITUTO DE EDUCACION SUPERIOR</t>
  </si>
  <si>
    <t>0002-DIRECCION GENERAL DE PASAPORTES</t>
  </si>
  <si>
    <t>0001-MINISTERIO DE RELACIONES EXTERIORES</t>
  </si>
  <si>
    <t>01-MINISTERIO DE RELACIONES EXTERIORES</t>
  </si>
  <si>
    <t>0204-MINISTERIO DE RELACIONES EXTERIORES</t>
  </si>
  <si>
    <t>0003-FORMACION Y CAPACITACION TECNICO PROFESIONAL (IMESA)</t>
  </si>
  <si>
    <t>0002-HOSPITAL MILITAR FAD DR RAMON DE LARA</t>
  </si>
  <si>
    <t>0001-FUERZA AEREA DE LA  REPUBLICA DOMINICANA</t>
  </si>
  <si>
    <t>04-FUERZA AEREA DE LA  REPUBLICA DOMINICANA</t>
  </si>
  <si>
    <t>0003-SERVICIOS DE PESCA</t>
  </si>
  <si>
    <t>0002-DIRECCION GENERAL DE DRAGAS, PRESAS Y BALIZAMIENTO, M.G</t>
  </si>
  <si>
    <t>0001-ARMADA DE LA REPUBLICA DOMINICANA</t>
  </si>
  <si>
    <t>03-ARMADA DE LA REPUBLICA DOMINICANA</t>
  </si>
  <si>
    <t>0004-PRIMER REGIMIENTO DE LA GUARDIA PRESIDENCIAL</t>
  </si>
  <si>
    <t>0003-ESCUELA DE GRADUADOS DE ESTUDIOS MILITARES DEL EJERCITO DE REP. DOM.</t>
  </si>
  <si>
    <t>12-Educación  y capacitación militar</t>
  </si>
  <si>
    <t>0002-ACADEMIA MILITAR BATALLA DE LA CARRERA</t>
  </si>
  <si>
    <t>0001-EJERCITO DE LA REPUBLICA DOMINICANA</t>
  </si>
  <si>
    <t>02-EJERCITO DE LA  REPUBLICA DOMINICANA</t>
  </si>
  <si>
    <t>0032-CUERPO DE SEGURIDAD PRESIDENCIAL (CUSEP)</t>
  </si>
  <si>
    <t>0031-DIRECCIÓN GENERAL DE LA INDUSTRIA MILITAR DE LAS FUERZAS ARMADAS</t>
  </si>
  <si>
    <t>0030-SERVICIO NACIONAL DE PROTECCION AMBIENTAL</t>
  </si>
  <si>
    <t>0028-UNIVERSIDAD NACIONAL PARA LA DEFENSA GENERAL JUAN PABLO DUARTE Y DIEZ (UNADE)</t>
  </si>
  <si>
    <t>0027-DIRECCION GENERAL DEL PLAN SOCIAL DEL MINISTERIO DE DEFENSA</t>
  </si>
  <si>
    <t>0026-Cuerpo Especializado de Seguridad Aeroportuaria y de Aviación Civil (CESAC)</t>
  </si>
  <si>
    <t>0020-CUERPO ESPECIALIZADO PARA LA SEGURIDAD DEL METRO DE SANTO DOMINGO</t>
  </si>
  <si>
    <t>0019-SUPERINTENDENCIA DE VIGILANCIA Y SEGURIDAD PRIVADA</t>
  </si>
  <si>
    <t>0017-SERVICIO MILITAR VOLUNTARIO</t>
  </si>
  <si>
    <t>0015-CUERPOS ESPECIALIZADOS DE SEGURIDAD PORTUARIA</t>
  </si>
  <si>
    <t>0014-DIRECCION GENERAL DE LA RESERVA DE LAS FUERZAS ARMADAS Y POLICIA NACIONAL</t>
  </si>
  <si>
    <t>0012-CUERPO ESPECIALIZADO DE SEGURIDAD FRONTERIZA TERRESTRE</t>
  </si>
  <si>
    <t>0011-COMISION PERMANENTE PARA LA REFORMA Y MODERNIZACIÓN DE LAS  FF.AA Y P.N.</t>
  </si>
  <si>
    <t>0010-'ESCUELA DE GRADUADOS DE ALTOS ESTUDIOS ESTRATÉGICOS' (EGAEE)</t>
  </si>
  <si>
    <t>0009-ESCUELA DE GRADUADOS EN DERECHOS HUMANOS Y DERECHO INTERNACIONAL HUMANITARIO</t>
  </si>
  <si>
    <t>0008-CÍRCULO DEPORTIVO DE LAS FUERZAS ARMADAS Y LA POLICIA NACIONAL</t>
  </si>
  <si>
    <t>0007-ESC DE GRAD.DE COM.Y ESTADO MAYOR CONJ.'GRAL DE DIV. GREGORIO LUPERON'</t>
  </si>
  <si>
    <t>0006-INSTITUTO CARTOGRÁFICO MILITAR DE LAS FUERZAS ARMADAS</t>
  </si>
  <si>
    <t>0005-HOSPITAL CENTRAL FUERZAS  ARMADAS</t>
  </si>
  <si>
    <t>0004-INSTITUTO DE SEGURIDAD SOCIAL DE LAS FUERZAS ARMADAS</t>
  </si>
  <si>
    <t>12-Servicios de salud y asistencia social</t>
  </si>
  <si>
    <t>0003-DIRECCIÓN GENERAL DE COMUNIDADES FRONTERIZAS</t>
  </si>
  <si>
    <t>0002-DIRECCION GENERAL DE ESCUELAS VOCACIONALES</t>
  </si>
  <si>
    <t>0001-MINISTERIO DE DEFENSA</t>
  </si>
  <si>
    <t>01-MINISTERIO DE DEFENSA</t>
  </si>
  <si>
    <t>0203-MINISTERIO DE DEFENSA</t>
  </si>
  <si>
    <t>14-Servicios de salud, seguridad y bienestar social de la P.N.</t>
  </si>
  <si>
    <t>0009-COMITÉ DE RETIRO DE LA POLICIA NACIONAL</t>
  </si>
  <si>
    <t>0008-HOSPITAL GENERAL DOCENTE DE LA POLICIA NACIONAL</t>
  </si>
  <si>
    <t>0007-DIRECCION GENERAL DE LA RESERVA DE LA POLICIA NACIONAL</t>
  </si>
  <si>
    <t>12-Servicios de ordenamiento y asistencia del transporte terrestre</t>
  </si>
  <si>
    <t>0005-DIRECCION GENERAL DE SEGURIDAD DE TRANSITO Y TRANSPORTE TERRESTRE (DIGESETT)</t>
  </si>
  <si>
    <t>0004-DIRECCION CENTRAL  DE  POLICIA DE TURISMO</t>
  </si>
  <si>
    <t>0002-INSTITUTO POLICIAL DE EDUCACION SUPERIOR</t>
  </si>
  <si>
    <t>50-Reducción de crímenes y delitos que afectan a la seguridad ciudadana</t>
  </si>
  <si>
    <t>0001-POLICIA NACIONAL</t>
  </si>
  <si>
    <t>02-POLICIA NACIONAL</t>
  </si>
  <si>
    <t>0010-CUERPO DE BOMBEROS DE SANTO DOMINGO OESTE</t>
  </si>
  <si>
    <t>0009-CUERPO DE BOMBEROS DE SANTO DOMINGO DE PEDRO BRAND</t>
  </si>
  <si>
    <t>0008-CUERPO DE BOMBEROS DE SANTO DOMINGO DE LOS ALCARRIZOS</t>
  </si>
  <si>
    <t>0007-CUERPO DE BOMBEROS DE SANTO DOMINGO DE BOCA CHICA</t>
  </si>
  <si>
    <t>0006-CUERPO DE BOMBEROS SANTO DOMINGO ESTE</t>
  </si>
  <si>
    <t>0005-CUERPO DE BOMBEROS SANTO DOMINGO NORTE</t>
  </si>
  <si>
    <t>0004-CUERPO DE BOMBEROS DE SANTO DOMINGO, DISTRITO NACIONAL</t>
  </si>
  <si>
    <t>0003-INSTITUTO NACIONAL DE MIGRACION</t>
  </si>
  <si>
    <t>0002-DIRECCIÓN GENERAL DE MIGRACIÓN</t>
  </si>
  <si>
    <t>0001-MINISTERIO DE INTERIOR Y POLICIA</t>
  </si>
  <si>
    <t>01-MINISTERIO DE INTERIOR Y POLICIA</t>
  </si>
  <si>
    <t>0202-MINISTERIO DE  INTERIOR Y POLICÍA</t>
  </si>
  <si>
    <t>0010-UNIDAD TECNICA EJECUTORA DE TITULACION DE TERRENOS DEL ESTADO</t>
  </si>
  <si>
    <t>0009-DIRECCIÓN GENERAL DE PROYECTOS ESTRATÉGICOS Y ESPECIALES DE LA PRESIDENCIA DE LA REPÚBLICA (PROPEEP)</t>
  </si>
  <si>
    <t>0008-DIRECCION GENERAL DE ETICA E INTEGRIDAD GUBERNAMENTAL</t>
  </si>
  <si>
    <t>0006-CENTRO DE OPERACIONES DE EMERGENCIAS (COE)</t>
  </si>
  <si>
    <t>0005-UNIDAD EJECUTORA PARA LA READECUACION DE BARRIOS  Y ENTORNOS (URBE)</t>
  </si>
  <si>
    <t>0004-SERVICIO INTEGRAL DE EMERGENCIAS</t>
  </si>
  <si>
    <t>0001-MINISTERIO DE LA PRESIDENCIA</t>
  </si>
  <si>
    <t>06-MINISTERIO DE LA PRESIDENCIA</t>
  </si>
  <si>
    <t>0001-CONTRALORIA GENERAL DE LA REPUBLICA</t>
  </si>
  <si>
    <t>04-CONTRALORIA GENERAL DE LA REPUBLICA</t>
  </si>
  <si>
    <t>0016-DIRECCION GENERAL DE DESARROLLO FRONTERIZO</t>
  </si>
  <si>
    <t>0015-DIRECCIÓN GENERAL DE DESARROLLO DE LA COMUNIDAD</t>
  </si>
  <si>
    <t>0014-COMEDORES ECONOMICOS DEL ESTADO</t>
  </si>
  <si>
    <t>0010-CONSEJO NACIONAL DE LA PERSONA ENVEJECIENTE</t>
  </si>
  <si>
    <t>0008-ADMINISTRADORA DE SUBSIDIOS SOCIALES</t>
  </si>
  <si>
    <t>0007-PROGRAMA SUPÉRATE</t>
  </si>
  <si>
    <t>0004-COMISION PRESIDENCIAL DE APOYO AL DESARROLLO BARRIAL</t>
  </si>
  <si>
    <t>0003-PLAN PRESIDENCIAL CONTRA LA POBREZA</t>
  </si>
  <si>
    <t>0001-GABINETE SOCIAL DE LA PRESIDENCIA</t>
  </si>
  <si>
    <t>02-GABINETE DE LA POLÍTICA SOCIAL</t>
  </si>
  <si>
    <t>0034-DIRECCIÓN NACIONAL DE CONTROL DE DROGAS (DNCD)</t>
  </si>
  <si>
    <t>0033-ECO5RD</t>
  </si>
  <si>
    <t>0032-DIRECCION DE ESTRATEGIA Y COMUNICACION GUBERNAMENTAL</t>
  </si>
  <si>
    <t>0031-DIRECCION DE PRENSA DEL PRESIDENTE</t>
  </si>
  <si>
    <t>0029-VICE PRESIDENCIA DE LA REPÚBLICA</t>
  </si>
  <si>
    <t>0024-AUTORIDAD NACIONAL DE ASUNTOS MARÍTIMOS (ANAMAR)</t>
  </si>
  <si>
    <t>0018-COMISIÓN PERMANENTE DE EFEMÉRIDES PATRIA</t>
  </si>
  <si>
    <t>0012-CONSEJO NACIONAL DE DROGAS</t>
  </si>
  <si>
    <t>0010-CONSEJO NACIONAL PARA EL CAMBIO CLIMÁTICO Y MECANISMO DE DESARROLLO LIMPIO</t>
  </si>
  <si>
    <t>0009-COMISIÓN PRESIDENCIAL DE APOYO AL DESARROLLO PROVINCIAL</t>
  </si>
  <si>
    <t>0005-GOBERNACIÓN  DEL EDIFICIO GUBERNAMENTAL JUAN PABLO DUARTE</t>
  </si>
  <si>
    <t>0001-SECRETARIADO ADMINISTRATIVO DE LA PRESIDENCIA</t>
  </si>
  <si>
    <t>01-MINISTERIO ADMINISTRATIVO DE LA PRESIDENCIA</t>
  </si>
  <si>
    <t>0201-PRESIDENCIA DE LA REPÚBLICA</t>
  </si>
  <si>
    <t>0001-CÁMARA DE DIPUTADOS</t>
  </si>
  <si>
    <t>01-CÁMARA DE DIPUTADOS</t>
  </si>
  <si>
    <t>0102-CÁMARA DE DIPUTADOS</t>
  </si>
  <si>
    <t>0001-SENADO DE LA REPÚBLICA DOMINICANA</t>
  </si>
  <si>
    <t>01-CÁMARA  DE SENADORES</t>
  </si>
  <si>
    <t>0101-SENADO DE LA REPÚBLICA</t>
  </si>
  <si>
    <t>(Capítulo - Subcapítulo - Unidad Ejecutora - Programa)</t>
  </si>
  <si>
    <t>Anexo 3. Distribución por Programas (Junio 2025)</t>
  </si>
  <si>
    <t>99-MULTIPROVINCIAL</t>
  </si>
  <si>
    <t>98-NACIONAL</t>
  </si>
  <si>
    <t>88-MULTIREGIONAL</t>
  </si>
  <si>
    <t>32-SANTO DOMINGO</t>
  </si>
  <si>
    <t>01-DISTRITO NACIONAL</t>
  </si>
  <si>
    <t>10-REGION OZAMA O METROPOLITANA</t>
  </si>
  <si>
    <t>30-HATO MAYOR</t>
  </si>
  <si>
    <t>29-MONTE PLATA</t>
  </si>
  <si>
    <t>23-SAN PEDRO DE MACORIS</t>
  </si>
  <si>
    <t>09-REGION HIGUAMO</t>
  </si>
  <si>
    <t>12-LA ROMANA</t>
  </si>
  <si>
    <t>11-LA ALTAGRACIA</t>
  </si>
  <si>
    <t>08-EL SEIBO</t>
  </si>
  <si>
    <t>08-REGION YUMA</t>
  </si>
  <si>
    <t>22-SAN JUAN</t>
  </si>
  <si>
    <t>07-ELIAS PINA</t>
  </si>
  <si>
    <t>02-AZUA</t>
  </si>
  <si>
    <t>07-REGION EL VALLE</t>
  </si>
  <si>
    <t>16-PEDERNALES</t>
  </si>
  <si>
    <t>10-INDEPENDENCIA</t>
  </si>
  <si>
    <t>04-BARAHONA</t>
  </si>
  <si>
    <t>03-BAHORUCO</t>
  </si>
  <si>
    <t>06-REGION ENRIQUILLO</t>
  </si>
  <si>
    <t>31-SAN JOSE DE OCOA</t>
  </si>
  <si>
    <t>21-SAN CRISTOBAL</t>
  </si>
  <si>
    <t>17-PERAVIA</t>
  </si>
  <si>
    <t>05-REGION VALDESIA</t>
  </si>
  <si>
    <t>27-VALVERDE</t>
  </si>
  <si>
    <t>26-SANTIAGO RODRIGUEZ</t>
  </si>
  <si>
    <t>15-MONTE CRISTI</t>
  </si>
  <si>
    <t>05-DAJABON</t>
  </si>
  <si>
    <t>04-REGION CIBAO NOROESTE</t>
  </si>
  <si>
    <t>20-SAMANA</t>
  </si>
  <si>
    <t>19-HERMANAS MIRABAL</t>
  </si>
  <si>
    <t>14-MARIA TRINIDAD SANCHEZ</t>
  </si>
  <si>
    <t>06-DUARTE</t>
  </si>
  <si>
    <t>03-REGION CIBAO NORDESTE</t>
  </si>
  <si>
    <t>28-MONSENOR NOUEL</t>
  </si>
  <si>
    <t>24-SANCHEZ RAMIREZ</t>
  </si>
  <si>
    <t>13-LA VEGA</t>
  </si>
  <si>
    <t>02-REGION CIBAO SUR</t>
  </si>
  <si>
    <t>25-SANTIAGO</t>
  </si>
  <si>
    <t>18-PUERTO PLATA</t>
  </si>
  <si>
    <t>09-ESPAILLAT</t>
  </si>
  <si>
    <t>01-REGION CIBAO NORTE</t>
  </si>
  <si>
    <t>Rel.</t>
  </si>
  <si>
    <t xml:space="preserve">Abs. </t>
  </si>
  <si>
    <t>(Región - Provincia - Función)</t>
  </si>
  <si>
    <t>Vars.</t>
  </si>
  <si>
    <t>PRESUPUESTO INICIAL (Ley 80-24)</t>
  </si>
  <si>
    <t>Anexo 2. Distribución Geográfica de Proyectos de Inversión (Junio 2025)</t>
  </si>
  <si>
    <t>1.8.1.4.01-Recuperación de préstamos de largo plazo del sector público</t>
  </si>
  <si>
    <t>1.2.5.4-Recuperación de préstamos realizados con fines de política</t>
  </si>
  <si>
    <t>1.2.5-Recuperación de inversiones financieras realizadas con fines de política</t>
  </si>
  <si>
    <t>1.3.2.2.01-Donaciones de capital en dinero de organismos internacionales</t>
  </si>
  <si>
    <t>1.3.2.1.01-Donaciones de capital en dinero de gobiernos extranjeros</t>
  </si>
  <si>
    <t>1.2.4.4-Donaciones de capital</t>
  </si>
  <si>
    <t>1.2.4-Transferencias de capital recibidas</t>
  </si>
  <si>
    <t>1.7.1.4.01-Automóviles y camiones</t>
  </si>
  <si>
    <t>1.2.1.1-Venta de activos fijos</t>
  </si>
  <si>
    <t>1.2.1-Venta (disposición) de activos no financieros (a valores brutos)</t>
  </si>
  <si>
    <t>1.2-Ingresos de capital</t>
  </si>
  <si>
    <t>1.9.3.1.01-Ingresos a especificar Tesorería Nacional</t>
  </si>
  <si>
    <t>1.6.4.1.99-Otros ingresos diversos</t>
  </si>
  <si>
    <t>1.6.4.1.10-Patrimonio público recuperado</t>
  </si>
  <si>
    <t>1.6.4.1.09-Devolución de recursos a la CUT años anteriores</t>
  </si>
  <si>
    <t>1.6.4.1.07-Ingresos por diferencial del gas licuado de petróleo</t>
  </si>
  <si>
    <t>1.6.4.1.04-Fianzas Judiciales y depósitos en consignación</t>
  </si>
  <si>
    <t>1.6.4.1.02-Miscelaneos</t>
  </si>
  <si>
    <t>1.6.4.1.01-Depósitos en exceso</t>
  </si>
  <si>
    <t>1.1.9.1-Otros ingresos corrientes</t>
  </si>
  <si>
    <t>1.1.9-Otros ingresos corrientes</t>
  </si>
  <si>
    <t>1.6.3.1.15-Multas por incautación</t>
  </si>
  <si>
    <t>1.6.3.1.07-Multas Seguro Social, contratos de trabajo</t>
  </si>
  <si>
    <t>1.6.3.1.03-Multas de tránsito</t>
  </si>
  <si>
    <t>1.6.3.1.01-Multas por delitos, evasión e incumplimiento al Código Tributario</t>
  </si>
  <si>
    <t>1.1.7.1-Multas y sanciones Pecuniarias</t>
  </si>
  <si>
    <t>1.1.7-Multas y sanciones pecuniarias</t>
  </si>
  <si>
    <t>1.3.1.2.01-Donaciones corrientes  en dinero de organismos internacionales</t>
  </si>
  <si>
    <t>1.3.1.1.01-Donaciones corrientes en dinero de gobiernos extranjeros</t>
  </si>
  <si>
    <t>1.1.6.5-Donaciones corrientes</t>
  </si>
  <si>
    <t>1.4.1.3.01-De instituciones públicas descentralizadas y autónomas no financieras</t>
  </si>
  <si>
    <t>1.1.6.2-Transferencias del sector público</t>
  </si>
  <si>
    <t>1.4.1.1.99-Otras</t>
  </si>
  <si>
    <t>1.1.6.1-Transferencias del sector privado</t>
  </si>
  <si>
    <t>1.1.6-Transferencias y donaciones corrientes recibidas</t>
  </si>
  <si>
    <t>1.6.1.5.02-Recargos, multas y sanciones de las regalías  mineras en US$</t>
  </si>
  <si>
    <t>1.6.1.5.01-Interés indemnizatorio de las regalías mineras en US$</t>
  </si>
  <si>
    <t>1.6.1.3.04-Explotación Falconbridge</t>
  </si>
  <si>
    <t>1.6.1.3.03-Explotación yacimientos mineros</t>
  </si>
  <si>
    <t>1.6.1.3.02-Permisos para explotar yacimientos mineros</t>
  </si>
  <si>
    <t>1.6.1.3.01-Regalías netas de fundición minera</t>
  </si>
  <si>
    <t>1.6.1.1.08-Dividendos termoeléctrica punta catalina</t>
  </si>
  <si>
    <t>1.6.1.1.02-Dividendos Banco de Reservas</t>
  </si>
  <si>
    <t>1.6.1.1.01-Fondo Patrimonial de Empresas Reformadas (Fonper)</t>
  </si>
  <si>
    <t>1.1.4.2-Rentas de la propiedad distinta de intereses</t>
  </si>
  <si>
    <t>1.6.1.2.02-Intereses por colocación de inversiones financieras del mercado interno</t>
  </si>
  <si>
    <t>1.1.4-Rentas de la propiedad</t>
  </si>
  <si>
    <t>1.5.1.4.43-Margen de desarrollo del gas natural vehicular</t>
  </si>
  <si>
    <t>1.5.1.4.41-Retención a contratistas de obras públicas (supervisión de obras y otros)</t>
  </si>
  <si>
    <t>1.5.1.4.35-Otros registros contratos y cobros</t>
  </si>
  <si>
    <t>1.5.1.4.15-Contribución por costo confección placas exoneradas</t>
  </si>
  <si>
    <t>1.5.1.4.03-Impuesto sobre inscripciones en registro de tierra</t>
  </si>
  <si>
    <t>1.5.1.4.01-Venta de sellos especiales para el Colegio de Abogados</t>
  </si>
  <si>
    <t>1.5.1.3.18-Certificaciones vida y costumbre</t>
  </si>
  <si>
    <t>1.5.1.3.03-Tarjeta de turismo</t>
  </si>
  <si>
    <t>1.5.1.3.02-Tasa por expedición y renovación de pasaportes</t>
  </si>
  <si>
    <t>1.5.1.3.01-Tasas judiciales sobre actos  expedidos por el Poder Judicial</t>
  </si>
  <si>
    <t>1.1.3.3-Derechos administrativos</t>
  </si>
  <si>
    <t>1.5.1.2.99-Otras ventas de servicios</t>
  </si>
  <si>
    <t>1.5.1.2.06-Otras ventas de servicios de las descentralizadas y autónomas no financieras</t>
  </si>
  <si>
    <t>1.5.1.2.05-Servicios de transporte (incluye OMSA, METRO)</t>
  </si>
  <si>
    <t>1.5.1.2.04-Ingresos de la CUT</t>
  </si>
  <si>
    <t>1.5.1.2.03-Otras ventas de servicios del gobierno central</t>
  </si>
  <si>
    <t>1.5.1.2.02-Venta de formularios de aduanas</t>
  </si>
  <si>
    <t>1.5.1.1.99-Otras ventas de mercancías</t>
  </si>
  <si>
    <t>1.5.1.1.03-Venta de gacetas oficiales</t>
  </si>
  <si>
    <t>1.5.1.1.02-Venta de medicamentos PROMESE</t>
  </si>
  <si>
    <t>1.5.1.1.01-Ventas de almonedas (pública subasta)</t>
  </si>
  <si>
    <t>1.1.3.1-Ventas de establecimientos no de mercado</t>
  </si>
  <si>
    <t>1.1.3-Ventas de bienes y servicios</t>
  </si>
  <si>
    <t>1.2.3.1.03-1 % Plan de construcciones (Ley 6-86) -Fondo Pensiones Trabajadores de la Construcción</t>
  </si>
  <si>
    <t>1.1.2.4-Contribuciones no clasificables</t>
  </si>
  <si>
    <t>1.2.2.1.02-Contribución patronal del sector público</t>
  </si>
  <si>
    <t>1.1.2.2-Contribuciones de los empleadores</t>
  </si>
  <si>
    <t>1.2.2.2.03-Contribución de empleados al plan de pensiones de la P.N</t>
  </si>
  <si>
    <t>1.2.2.2.02-Contribución de empleados del sector público</t>
  </si>
  <si>
    <t>1.2.1.2.02-Contribución de empleados del sector público</t>
  </si>
  <si>
    <t>1.1.2.1-Contribuciones de los empleados</t>
  </si>
  <si>
    <t>1.1.2-Contribuciones a la seguridad social</t>
  </si>
  <si>
    <t>1.1.9.1.01-Impuesto sobre constitución de fianzas y consignación de valores</t>
  </si>
  <si>
    <t>1.1.1.9-Impuestos diversos</t>
  </si>
  <si>
    <t>1.1.6.1.02-Impuestos sobre las emisiones del Co2 por km de los vehículos de motor</t>
  </si>
  <si>
    <t>1.1.1.6-Impuestos ecológicos</t>
  </si>
  <si>
    <t>1.1.5.3.08-Impuesto sobre mercancías declaradas en depósitos</t>
  </si>
  <si>
    <t>1.1.5.3.05-Impuesto de estampillas bebidas alcohólicas importadas</t>
  </si>
  <si>
    <t>1.1.5.3.03-Derechos consulares</t>
  </si>
  <si>
    <t>1.1.5.3.02-Impuesto a la salida de pasajeros al exterior por la región fronteriza</t>
  </si>
  <si>
    <t>1.1.5.3.01-Impuesto a la salida de pasajeros al exterior por aeropuertos y puertos</t>
  </si>
  <si>
    <t>1.1.5.1.01-Impuestos arancelarios</t>
  </si>
  <si>
    <t>1.1.1.5-Impuestos sobre el comercio y las transacciones internacionales/comercio exterior</t>
  </si>
  <si>
    <t>1.1.4.4.12-Recargo y sanciones vehículos de motor</t>
  </si>
  <si>
    <t>1.1.4.4.10-Recargo por mora, multas y sanciones sobre las telecomunicaciones</t>
  </si>
  <si>
    <t>1.1.4.4.09-Interés indemnizatorio sobre las telecomunicaciones</t>
  </si>
  <si>
    <t>1.1.4.4.08-Recargo y sanciones selectivo de seguros</t>
  </si>
  <si>
    <t>1.1.4.4.07-Interés indemnizatorio selectivo de seguros</t>
  </si>
  <si>
    <t>1.1.4.4.06-Recargo por mora y multa sobre los servicios</t>
  </si>
  <si>
    <t>1.1.4.4.05-Interés indemnizatorio sobre los servicios</t>
  </si>
  <si>
    <t>1.1.4.4.04-Recargos por mora, multas y sanciones sobre mercancías</t>
  </si>
  <si>
    <t>1.1.4.4.03-Interés indemnizatorio sobre las mercancías</t>
  </si>
  <si>
    <t>1.1.4.4.02-Recargos por mora, multas y sanciones sobre ITBIS</t>
  </si>
  <si>
    <t>1.1.4.4.01-Interés indemnizatorio sobre ITBIS</t>
  </si>
  <si>
    <t>1.1.4.3.10-Permiso sobre venta de medicinas</t>
  </si>
  <si>
    <t>1.1.4.3.05-Licencias para portar armas de fuego</t>
  </si>
  <si>
    <t>1.1.4.3.04-Impuesto específico bancas deportivas</t>
  </si>
  <si>
    <t>1.1.4.3.03-Impuesto específico de bancas de lotería</t>
  </si>
  <si>
    <t>1.1.4.3.02-Derecho de circulación vehículos de motor</t>
  </si>
  <si>
    <t>1.1.4.3.01-Impuesto de 17 % registro propiedad de vehículos</t>
  </si>
  <si>
    <t>1.1.4.2.37-Impuesto por uso de servicio de las telecomunicaciones para el sistema de emergencia 9-1-1</t>
  </si>
  <si>
    <t>1.1.4.2.31-Impuesto para contribuir al desarrollo de las telecomunicaciones (CDT)</t>
  </si>
  <si>
    <t>1.1.4.2.30-Impuesto selectivo sobre las telecomunicaciones</t>
  </si>
  <si>
    <t>1.1.4.2.29-Impuesto selectivo de seguros</t>
  </si>
  <si>
    <t>1.1.4.2.28-Impuesto selectivo demás mercancías</t>
  </si>
  <si>
    <t>1.1.4.2.27-Impuesto específico al tabaco y el cigarrillo</t>
  </si>
  <si>
    <t>1.1.4.2.26-Impuesto selectivo ad valorem a los cigarrillos</t>
  </si>
  <si>
    <t>1.1.4.2.23-Impuesto selectivo cigarrillos que contengan tabaco</t>
  </si>
  <si>
    <t>1.1.4.2.22-Impuesto sobre estampillas de los fósforos</t>
  </si>
  <si>
    <t>1.1.4.2.19-Impuesto específico a derivados del alcohol</t>
  </si>
  <si>
    <t>1.1.4.2.18-Impuesto selectivo demás bebidas fermentadas</t>
  </si>
  <si>
    <t>1.1.4.2.17-Impuesto selectivo a las cervezas</t>
  </si>
  <si>
    <t>1.1.4.2.16-Impuesto selectivo vermut y derivados de uvas frescas</t>
  </si>
  <si>
    <t>1.1.4.2.15-Impuesto selectivo vinos de uvas</t>
  </si>
  <si>
    <t>1.1.4.2.14-Impuesto selectivo vodka</t>
  </si>
  <si>
    <t>1.1.4.2.13-Impuesto selectivo licores</t>
  </si>
  <si>
    <t>1.1.4.2.12-Impuesto selectivo whisky</t>
  </si>
  <si>
    <t>1.1.4.2.11-Impuesto selectivo gin y ginebra</t>
  </si>
  <si>
    <t>1.1.4.2.10-Impuesto selectivo aguardiente de uvas</t>
  </si>
  <si>
    <t>1.1.4.2.08-Impuesto a las demás  bebidas alcoholicas</t>
  </si>
  <si>
    <t>1.1.4.2.07-Impuesto selectivo ron y demás aguardientes de caña</t>
  </si>
  <si>
    <t>1.1.4.2.04-Impuesto selectivo ad  valorem alcohol</t>
  </si>
  <si>
    <t>1.1.4.2.03-Impuesto adicional de RD$2.0 al consumo de gasoil y gasolina premium-regular</t>
  </si>
  <si>
    <t>1.1.4.2.02-Impuesto selectivo ad  valorem sobre  hidrocarburos, Ley  557-05</t>
  </si>
  <si>
    <t>1.1.4.2.01-Impuesto específico sobre los hidrocarburos, Ley  112-00</t>
  </si>
  <si>
    <t>1.1.4.1.03-Impuesto sobre ventas condicionales de muebles</t>
  </si>
  <si>
    <t>1.1.4.1.01-Impuesto sobre la Transferencia de Bienes Industrializados y Servicios (ITBIS)</t>
  </si>
  <si>
    <t>1.1.1.4-Impuestos sobre los bienes y servicios</t>
  </si>
  <si>
    <t>1.1.3.2.13-Recargo por mora, multas y sanciones sobre la tenencia del patrimonio</t>
  </si>
  <si>
    <t>1.1.3.2.12-Interés indemnizatorio traspasos vehículos de motor</t>
  </si>
  <si>
    <t>1.1.3.2.11-Interés indemnizatorio sobre cheques</t>
  </si>
  <si>
    <t>1.1.3.2.10-Recargos sobre cheques</t>
  </si>
  <si>
    <t>1.1.3.2.09-Recargo por mora impuesto sobre las sucesiones y donaciones</t>
  </si>
  <si>
    <t>1.1.3.2.08-Interés indemnizatorio sobre las sucesiones y donaciones</t>
  </si>
  <si>
    <t>1.1.3.2.07-Recargo por mora impuesto sobre operaciones inmobiliarias</t>
  </si>
  <si>
    <t>1.1.3.2.06-Interés indemnizatorio sobre operaciones inmobiliarias</t>
  </si>
  <si>
    <t>1.1.3.2.01-Intereses indemnizatorios sobre el patrimonio</t>
  </si>
  <si>
    <t>1.1.3.1.09-Impuesto sobre cheques</t>
  </si>
  <si>
    <t>1.1.3.1.08-Impuesto sobre transacciones vehículo de motor</t>
  </si>
  <si>
    <t>1.1.3.1.07-Impuesto sobre la constitución de compañías por acciones y en comandita</t>
  </si>
  <si>
    <t>1.1.3.1.05-Impuesto sobre transferencia de bienes muebles</t>
  </si>
  <si>
    <t>1.1.3.1.04-Impuesto sobre las sucesiones y donaciones</t>
  </si>
  <si>
    <t>1.1.3.1.03-Impuesto sobre las operaciones inmobiliarias</t>
  </si>
  <si>
    <t>1.1.3.1.02-Impuesto sobre los activos</t>
  </si>
  <si>
    <t>1.1.3.1.01-Impuesto sobre viviendas suntuarias y solares urbanos no edificados</t>
  </si>
  <si>
    <t>1.1.1.3-Impuestos sobre la propiedad</t>
  </si>
  <si>
    <t>1.1.1.4.07-Intereses y recargos en la contribución de residuos sólidos</t>
  </si>
  <si>
    <t>1.1.1.4.06-Recargo máquinas tragamonedas</t>
  </si>
  <si>
    <t>1.1.1.4.05-Recargo casinos</t>
  </si>
  <si>
    <t>1.1.1.4.04-Recargos, multas y sanciones del impuesto sobre los ingresos de empresas y otras corporaciones</t>
  </si>
  <si>
    <t>1.1.1.4.03-Interés indemnizatorio de los impuestos sobre los ingresos de empresas y otras corporaciones</t>
  </si>
  <si>
    <t>1.1.1.3.08-Impuesto por intereses pagados o acreditados en el exterior</t>
  </si>
  <si>
    <t>1.1.1.3.07-Impuesto por dividendos pagados o acreditados en el país</t>
  </si>
  <si>
    <t>1.1.1.3.06-Impuesto sobre máquinas tragamonedas</t>
  </si>
  <si>
    <t>1.1.1.3.05-Impuesto sobre ventas bancas deportivas</t>
  </si>
  <si>
    <t>1.1.1.3.04-Impuesto sobre ventas bancas de apuesta de lotería</t>
  </si>
  <si>
    <t>1.1.1.3.03-Impuesto por pagos al exterior en general</t>
  </si>
  <si>
    <t>1.1.1.3.02-Impuesto por otro tipo de rentas no especificado</t>
  </si>
  <si>
    <t>1.1.1.3.01-Impuesto por provisión de bienes y servicios en general</t>
  </si>
  <si>
    <t>1.1.1.2.12-Impuesto sobre intereses pagados por entidades financieras a personas  jurídicas  residentes</t>
  </si>
  <si>
    <t>1.1.1.2.09-Impuesto sobre las ganancias de capital</t>
  </si>
  <si>
    <t>1.1.1.2.07-Impuesto sobre utilidades netas mineras</t>
  </si>
  <si>
    <t>1.1.1.2.05-Impuesto sobre ventas zonas francas comerciales</t>
  </si>
  <si>
    <t>1.1.1.2.04-Impuesto sobre ventas zonas francas</t>
  </si>
  <si>
    <t>1.1.1.2.03-Impuesto por juegos telefónicos</t>
  </si>
  <si>
    <t>1.1.1.2.02-Impuesto casinos de juego</t>
  </si>
  <si>
    <t>1.1.1.2.01-Impuesto sobre la renta de las empresas</t>
  </si>
  <si>
    <t>1.1.1.1.09-Impuesto sobre intereses pagados por entidades financieras a personas  físicas no residentes</t>
  </si>
  <si>
    <t>1.1.1.1.08-Impuesto sobre intereses pagados por entidades financieras a personas  físicas residentes</t>
  </si>
  <si>
    <t>1.1.1.1.07-Impuesto sobre retribuciones complementarias</t>
  </si>
  <si>
    <t>1.1.1.1.06-Impuesto sobre la renta proveniente de alquileres y arrendamientos</t>
  </si>
  <si>
    <t>1.1.1.1.05-Retención sobre premios bancas de lotería y deportivas</t>
  </si>
  <si>
    <t>1.1.1.1.04-Impuesto sobre premios</t>
  </si>
  <si>
    <t>1.1.1.1.03-Impuesto sobre la renta originada en la prestación de servicios en general</t>
  </si>
  <si>
    <t>1.1.1.1.02-Impuesto sobre la renta proveniente de salarios</t>
  </si>
  <si>
    <t>1.1.1.1.01-Impuesto sobre la renta de las personas</t>
  </si>
  <si>
    <t>1.1.1.1-Impuestos sobre el ingreso, las utilidades  y las ganancias de capital</t>
  </si>
  <si>
    <t>1.1.1-Impuestos</t>
  </si>
  <si>
    <t>1.1-Ingresos Corrientes</t>
  </si>
  <si>
    <t>(Título - Subtítulo - Grupo - Auxiliar)</t>
  </si>
  <si>
    <t>Anexo 1. Ingresos por Clasificación Económica (Junio 2025)</t>
  </si>
  <si>
    <t>Ilustración 5. Proyectos de inversión por Función</t>
  </si>
  <si>
    <t>Tabla 5. Gastos para reducir la brecha de género según clasificador funcional</t>
  </si>
  <si>
    <t>Detalle</t>
  </si>
  <si>
    <t>PRESUPUESTO DEVENGADO</t>
  </si>
  <si>
    <t xml:space="preserve">Total </t>
  </si>
  <si>
    <t>1. Fecha de recaudación al 30/06/2025// Fecha de registro al 07/07/2025.</t>
  </si>
  <si>
    <r>
      <t xml:space="preserve">Fuente: </t>
    </r>
    <r>
      <rPr>
        <sz val="12"/>
        <color theme="1"/>
        <rFont val="Avenir Next LT Pro"/>
        <family val="2"/>
      </rPr>
      <t>Sistema de Información de la Gestión Financiera (SIGEF).</t>
    </r>
  </si>
  <si>
    <t>Tabla 6. Incidencia del gasto del Gobierno Central en el cambio climático</t>
  </si>
  <si>
    <t>INCIDENCIA POSITIVA</t>
  </si>
  <si>
    <t>INCIDENCIA NEGATIVA</t>
  </si>
  <si>
    <t>INCIDENCIA NETA</t>
  </si>
  <si>
    <t>5=3-4</t>
  </si>
  <si>
    <t>6 = (2/PIB)</t>
  </si>
  <si>
    <t>1-SERVICIOS GENERALES</t>
  </si>
  <si>
    <t>2.2.04-Conservación, ampliación y explotación racionalizada de reservas forestales</t>
  </si>
  <si>
    <t>3.2.98-Investigación y desarrollo relacionado con la protección del medio ambiente</t>
  </si>
  <si>
    <t>2. Para el PIB 2025 se utilizó el PIB del Panorama Macroeconómico actualizado al 09 de junio de 2025, elaborado por el Ministerio de Economía Planificación y Desarrollo.</t>
  </si>
  <si>
    <t>Ilustración 6. Composición del Gasto del Gobierno Central por Finalidad</t>
  </si>
  <si>
    <t>Servicios Sociales</t>
  </si>
  <si>
    <t>Intereses de la Deuda Pública</t>
  </si>
  <si>
    <t xml:space="preserve">Servicios Generales </t>
  </si>
  <si>
    <t>Servicios Económicos</t>
  </si>
  <si>
    <t>Protección al Medio Ambiente</t>
  </si>
  <si>
    <t>Notas:</t>
  </si>
  <si>
    <t>Cifras preliminares.</t>
  </si>
  <si>
    <r>
      <rPr>
        <b/>
        <sz val="8"/>
        <color rgb="FF000000"/>
        <rFont val="Avenir Next LT Pro"/>
        <family val="2"/>
      </rPr>
      <t>1.</t>
    </r>
    <r>
      <rPr>
        <sz val="8"/>
        <color indexed="8"/>
        <rFont val="Avenir Next LT Pro"/>
        <family val="2"/>
      </rPr>
      <t xml:space="preserve"> Fecha de imputación al 30/06/2025 // Fecha de registro al 07/07/2025.</t>
    </r>
  </si>
  <si>
    <r>
      <rPr>
        <b/>
        <sz val="8"/>
        <color rgb="FF000000"/>
        <rFont val="Avenir Next LT Pro"/>
        <family val="2"/>
      </rPr>
      <t>Fuente:</t>
    </r>
    <r>
      <rPr>
        <sz val="8"/>
        <color indexed="8"/>
        <rFont val="Avenir Next LT Pro"/>
        <family val="2"/>
      </rPr>
      <t xml:space="preserve"> Sistema de Información de la Gestión Financiera (SIGEF).</t>
    </r>
  </si>
  <si>
    <r>
      <t xml:space="preserve">Notas: </t>
    </r>
    <r>
      <rPr>
        <sz val="12"/>
        <color rgb="FF000000"/>
        <rFont val="Avenir Next LT Pro"/>
        <family val="2"/>
      </rPr>
      <t>*Cifras preliminares.</t>
    </r>
  </si>
  <si>
    <t>1. Fecha de recaudación al 30/06/2025// Fecha de registro al 07/07/2025</t>
  </si>
  <si>
    <t>Impuesto sobre la Transferencia de Bienes y Servicios (ITBIS)</t>
  </si>
  <si>
    <t>RD$30,704.6 millones</t>
  </si>
  <si>
    <t>Impuesto sobre la renta de las empresas (IR-2)</t>
  </si>
  <si>
    <t>RD$12,769.3 millones</t>
  </si>
  <si>
    <t>Impuesto sobre la renta de asalariados (IR-1)</t>
  </si>
  <si>
    <t>RD$7,706.3 millones</t>
  </si>
  <si>
    <t>Impuesto por dividendos pagados o acreditados en el país</t>
  </si>
  <si>
    <t>RD$4,585.3 millones</t>
  </si>
  <si>
    <t>Junio 2025</t>
  </si>
  <si>
    <t>RD$4,575.3 millones</t>
  </si>
  <si>
    <t xml:space="preserve">Impuestos arancelarios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</si>
</sst>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_(* #,##0.0_);_(* \(#,##0.0\);_(* &quot;-&quot;??_);_(@_)"/>
    <numFmt numFmtId="165" formatCode="#,##0.0,,_);\(#,##0.0,,\)"/>
    <numFmt numFmtId="166" formatCode="#,##0.0,,"/>
    <numFmt numFmtId="167" formatCode="0.0%"/>
    <numFmt numFmtId="168" formatCode="#,###.0,,"/>
    <numFmt numFmtId="169" formatCode="0.0000%"/>
    <numFmt numFmtId="170" formatCode="0.000%"/>
    <numFmt numFmtId="171" formatCode="#,##0.00,,"/>
    <numFmt numFmtId="172" formatCode="#,##0.00000_);\(#,##0.00000\)"/>
    <numFmt numFmtId="173" formatCode="#,##0.0_);\(#,##0.0\)"/>
  </numFmts>
  <fonts count="6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name val="Avenir Next LT Pro"/>
      <family val="2"/>
    </font>
    <font>
      <sz val="11"/>
      <color theme="1"/>
      <name val="Avenir Next LT Pro"/>
      <family val="2"/>
    </font>
    <font>
      <sz val="14"/>
      <name val="Avenir Next LT Pro"/>
      <family val="2"/>
    </font>
    <font>
      <sz val="14"/>
      <color theme="1"/>
      <name val="Avenir Next LT Pro"/>
      <family val="2"/>
    </font>
    <font>
      <sz val="14"/>
      <color theme="0"/>
      <name val="Avenir Next LT Pro"/>
      <family val="2"/>
    </font>
    <font>
      <sz val="10"/>
      <name val="Arial"/>
      <family val="2"/>
    </font>
    <font>
      <b/>
      <sz val="14"/>
      <color theme="1"/>
      <name val="Avenir Next LT Pro"/>
      <family val="2"/>
    </font>
    <font>
      <sz val="10"/>
      <color theme="0"/>
      <name val="Arial"/>
      <family val="2"/>
    </font>
    <font>
      <sz val="11"/>
      <color theme="0"/>
      <name val="Avenir Next LT Pro"/>
      <family val="2"/>
    </font>
    <font>
      <b/>
      <sz val="18"/>
      <color theme="0"/>
      <name val="Avenir Next LT Pro"/>
      <family val="2"/>
    </font>
    <font>
      <b/>
      <sz val="12"/>
      <name val="Avenir Next LT Pro"/>
      <family val="2"/>
    </font>
    <font>
      <b/>
      <sz val="12"/>
      <color theme="1"/>
      <name val="Avenir Next LT Pro"/>
      <family val="2"/>
    </font>
    <font>
      <b/>
      <sz val="18"/>
      <color theme="1"/>
      <name val="Avenir Next LT Pro"/>
      <family val="2"/>
    </font>
    <font>
      <b/>
      <sz val="18"/>
      <name val="Avenir Next LT Pro"/>
      <family val="2"/>
    </font>
    <font>
      <sz val="18"/>
      <color theme="1"/>
      <name val="Avenir Next LT Pro"/>
      <family val="2"/>
    </font>
    <font>
      <sz val="18"/>
      <name val="Avenir Next LT Pro"/>
      <family val="2"/>
    </font>
    <font>
      <sz val="12"/>
      <color rgb="FF212529"/>
      <name val="Arial"/>
      <family val="2"/>
    </font>
    <font>
      <sz val="11"/>
      <color rgb="FFAB2818"/>
      <name val="Arial"/>
      <family val="2"/>
    </font>
    <font>
      <b/>
      <sz val="11"/>
      <color theme="0"/>
      <name val="Avenir Next LT Pro"/>
      <family val="2"/>
    </font>
    <font>
      <b/>
      <sz val="11"/>
      <name val="Avenir Next LT Pro"/>
      <family val="2"/>
    </font>
    <font>
      <sz val="12"/>
      <name val="Avenir Next LT Pro"/>
      <family val="2"/>
    </font>
    <font>
      <sz val="11"/>
      <color indexed="8"/>
      <name val="Aptos Narrow"/>
      <family val="2"/>
      <scheme val="minor"/>
    </font>
    <font>
      <sz val="12"/>
      <color theme="1"/>
      <name val="Avenir Next LT Pro"/>
      <family val="2"/>
    </font>
    <font>
      <sz val="11"/>
      <name val="Avenir Next LT Pro"/>
      <family val="2"/>
    </font>
    <font>
      <b/>
      <sz val="11"/>
      <color rgb="FF000000"/>
      <name val="Avenir Next LT Pro"/>
      <family val="2"/>
    </font>
    <font>
      <b/>
      <sz val="11"/>
      <color theme="1"/>
      <name val="Avenir Next LT Pro"/>
      <family val="2"/>
    </font>
    <font>
      <sz val="11"/>
      <color rgb="FF002060"/>
      <name val="Aptos Narrow"/>
      <family val="2"/>
      <scheme val="minor"/>
    </font>
    <font>
      <sz val="8"/>
      <color rgb="FF000000"/>
      <name val="Avenir Next LT Pro"/>
      <family val="2"/>
    </font>
    <font>
      <sz val="8"/>
      <color theme="1"/>
      <name val="Avenir Next LT Pro"/>
      <family val="2"/>
    </font>
    <font>
      <b/>
      <sz val="8"/>
      <color theme="1"/>
      <name val="Avenir Next LT Pro"/>
      <family val="2"/>
    </font>
    <font>
      <b/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6"/>
      <color theme="0"/>
      <name val="Avenir Next LT Pro"/>
      <family val="2"/>
    </font>
    <font>
      <b/>
      <sz val="16"/>
      <color theme="1"/>
      <name val="Avenir Next LT Pro"/>
      <family val="2"/>
    </font>
    <font>
      <sz val="11"/>
      <color theme="4"/>
      <name val="Avenir Next LT Pro"/>
      <family val="2"/>
    </font>
    <font>
      <sz val="16"/>
      <color theme="1"/>
      <name val="Avenir Next LT Pro"/>
      <family val="2"/>
    </font>
    <font>
      <b/>
      <vertAlign val="superscript"/>
      <sz val="16"/>
      <color theme="0"/>
      <name val="Avenir Next LT Pro"/>
      <family val="2"/>
    </font>
    <font>
      <b/>
      <sz val="14"/>
      <color theme="0"/>
      <name val="Avenir Next LT Pro"/>
      <family val="2"/>
    </font>
    <font>
      <b/>
      <sz val="14"/>
      <color rgb="FFFFFFFF"/>
      <name val="Avenir Next LT Pro"/>
      <family val="2"/>
    </font>
    <font>
      <b/>
      <sz val="16"/>
      <color rgb="FFFFFFFF"/>
      <name val="Avenir Next LT Pro"/>
      <family val="2"/>
    </font>
    <font>
      <sz val="12"/>
      <color rgb="FF000000"/>
      <name val="Avenir Next LT Pro"/>
      <family val="2"/>
    </font>
    <font>
      <b/>
      <sz val="12"/>
      <color rgb="FF000000"/>
      <name val="Avenir Next LT Pro"/>
      <family val="2"/>
    </font>
    <font>
      <sz val="11"/>
      <color indexed="8"/>
      <name val="Avenir Next LT Pro"/>
      <family val="2"/>
    </font>
    <font>
      <b/>
      <sz val="11"/>
      <color indexed="8"/>
      <name val="Avenir Next LT Pro"/>
      <family val="2"/>
    </font>
    <font>
      <b/>
      <sz val="11"/>
      <name val="Avenir Next LT Pro"/>
      <family val="2"/>
    </font>
    <font>
      <sz val="11"/>
      <name val="Avenir Next LT Pro"/>
      <family val="2"/>
    </font>
    <font>
      <b/>
      <sz val="11"/>
      <color rgb="FF000000"/>
      <name val="Avenir Next LT Pro"/>
      <family val="2"/>
    </font>
    <font>
      <b/>
      <sz val="11"/>
      <color theme="1"/>
      <name val="Avenir Next LT Pro"/>
      <family val="2"/>
    </font>
    <font>
      <sz val="11"/>
      <color theme="1"/>
      <name val="Avenir Next LT Pro"/>
      <family val="2"/>
    </font>
    <font>
      <sz val="8"/>
      <color rgb="FF000000"/>
      <name val="Avenir Next LT Pro"/>
      <family val="2"/>
    </font>
    <font>
      <sz val="8"/>
      <color theme="1"/>
      <name val="Avenir Next LT Pro"/>
      <family val="2"/>
    </font>
    <font>
      <b/>
      <sz val="8"/>
      <color theme="1"/>
      <name val="Avenir Next LT Pro"/>
      <family val="2"/>
    </font>
    <font>
      <b/>
      <sz val="16"/>
      <name val="Avenir Next LT Pro"/>
      <family val="2"/>
    </font>
    <font>
      <sz val="16"/>
      <name val="Avenir Next LT Pro"/>
      <family val="2"/>
    </font>
    <font>
      <b/>
      <sz val="12"/>
      <color theme="0"/>
      <name val="Avenir Next LT Pro"/>
      <family val="2"/>
    </font>
    <font>
      <b/>
      <sz val="12"/>
      <color indexed="8"/>
      <name val="Avenir Next LT Pro"/>
      <family val="2"/>
    </font>
    <font>
      <sz val="16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8"/>
      <color indexed="8"/>
      <name val="Avenir Next LT Pro"/>
      <family val="2"/>
    </font>
    <font>
      <b/>
      <sz val="8"/>
      <color rgb="FF000000"/>
      <name val="Avenir Next LT Pro"/>
      <family val="2"/>
    </font>
  </fonts>
  <fills count="15">
    <fill>
      <patternFill patternType="none"/>
    </fill>
    <fill>
      <patternFill patternType="gray125"/>
    </fill>
    <fill>
      <patternFill patternType="solid">
        <fgColor rgb="FF305496"/>
        <bgColor theme="4" tint="0.79998168889431442"/>
      </patternFill>
    </fill>
    <fill>
      <patternFill patternType="solid">
        <fgColor theme="3" tint="0.89999084444715716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249977111117893"/>
        <bgColor theme="4" tint="0.79998168889431442"/>
      </patternFill>
    </fill>
  </fills>
  <borders count="9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2"/>
      </top>
      <bottom/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/>
      <right/>
      <top style="thin">
        <color theme="8" tint="0.39997558519241921"/>
      </top>
      <bottom/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/>
      <right style="medium">
        <color theme="0"/>
      </right>
      <top style="medium">
        <color theme="0"/>
      </top>
      <bottom style="medium">
        <color indexed="64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/>
      <right/>
      <top style="thin">
        <color theme="4"/>
      </top>
      <bottom style="thin">
        <color theme="2"/>
      </bottom>
      <diagonal/>
    </border>
    <border>
      <left/>
      <right/>
      <top style="thin">
        <color indexed="65"/>
      </top>
      <bottom style="thin">
        <color theme="4"/>
      </bottom>
      <diagonal/>
    </border>
    <border>
      <left/>
      <right/>
      <top style="thin">
        <color indexed="65"/>
      </top>
      <bottom style="thin">
        <color theme="2"/>
      </bottom>
      <diagonal/>
    </border>
    <border>
      <left/>
      <right/>
      <top style="medium">
        <color theme="0"/>
      </top>
      <bottom style="thin">
        <color theme="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indexed="64"/>
      </top>
      <bottom style="medium">
        <color theme="0"/>
      </bottom>
      <diagonal/>
    </border>
    <border>
      <left/>
      <right/>
      <top style="medium">
        <color indexed="64"/>
      </top>
      <bottom style="medium">
        <color theme="0"/>
      </bottom>
      <diagonal/>
    </border>
    <border>
      <left style="medium">
        <color theme="0"/>
      </left>
      <right/>
      <top style="medium">
        <color indexed="64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/>
      <right style="medium">
        <color theme="0"/>
      </right>
      <top style="medium">
        <color indexed="64"/>
      </top>
      <bottom/>
      <diagonal/>
    </border>
    <border>
      <left/>
      <right/>
      <top style="medium">
        <color theme="0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/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/>
      <right style="medium">
        <color theme="0"/>
      </right>
      <top/>
      <bottom style="medium">
        <color indexed="64"/>
      </bottom>
      <diagonal/>
    </border>
    <border>
      <left style="thin">
        <color theme="2"/>
      </left>
      <right style="medium">
        <color theme="0"/>
      </right>
      <top style="thin">
        <color theme="2"/>
      </top>
      <bottom style="medium">
        <color theme="0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medium">
        <color theme="0"/>
      </bottom>
      <diagonal/>
    </border>
    <border>
      <left style="medium">
        <color theme="0"/>
      </left>
      <right style="thin">
        <color theme="2"/>
      </right>
      <top style="thin">
        <color theme="2"/>
      </top>
      <bottom style="medium">
        <color theme="0"/>
      </bottom>
      <diagonal/>
    </border>
    <border>
      <left style="thin">
        <color theme="2"/>
      </left>
      <right style="medium">
        <color theme="0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medium">
        <color theme="0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medium">
        <color theme="0"/>
      </right>
      <top style="medium">
        <color theme="0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medium">
        <color theme="0"/>
      </top>
      <bottom style="thin">
        <color theme="2"/>
      </bottom>
      <diagonal/>
    </border>
    <border>
      <left style="medium">
        <color theme="0"/>
      </left>
      <right style="thin">
        <color theme="2"/>
      </right>
      <top style="medium">
        <color theme="0"/>
      </top>
      <bottom style="thin">
        <color theme="2"/>
      </bottom>
      <diagonal/>
    </border>
    <border>
      <left style="medium">
        <color theme="0"/>
      </left>
      <right/>
      <top style="medium">
        <color indexed="64"/>
      </top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1"/>
      </top>
      <bottom/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0"/>
      </top>
      <bottom style="thin">
        <color rgb="FF0070C0"/>
      </bottom>
      <diagonal/>
    </border>
    <border>
      <left/>
      <right/>
      <top style="thin">
        <color rgb="FF0070C0"/>
      </top>
      <bottom/>
      <diagonal/>
    </border>
    <border>
      <left/>
      <right/>
      <top style="thin">
        <color theme="2" tint="-9.9978637043366805E-2"/>
      </top>
      <bottom style="medium">
        <color theme="0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/>
      <bottom style="thin">
        <color theme="2" tint="-9.9978637043366805E-2"/>
      </bottom>
      <diagonal/>
    </border>
    <border>
      <left/>
      <right/>
      <top style="thin">
        <color theme="4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0" tint="-0.14999847407452621"/>
      </bottom>
      <diagonal/>
    </border>
    <border>
      <left/>
      <right/>
      <top style="thin">
        <color theme="2" tint="-9.9978637043366805E-2"/>
      </top>
      <bottom/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0" tint="-0.249977111117893"/>
      </bottom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7" fillId="0" borderId="0"/>
    <xf numFmtId="43" fontId="1" fillId="0" borderId="0" applyFont="0" applyFill="0" applyBorder="0" applyAlignment="0" applyProtection="0"/>
    <xf numFmtId="0" fontId="7" fillId="0" borderId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3" fillId="0" borderId="0"/>
    <xf numFmtId="9" fontId="23" fillId="0" borderId="0" applyFont="0" applyFill="0" applyBorder="0" applyAlignment="0" applyProtection="0"/>
    <xf numFmtId="0" fontId="7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</cellStyleXfs>
  <cellXfs count="479">
    <xf numFmtId="0" fontId="0" fillId="0" borderId="0" xfId="0"/>
    <xf numFmtId="0" fontId="3" fillId="0" borderId="0" xfId="4" applyFont="1"/>
    <xf numFmtId="0" fontId="5" fillId="0" borderId="0" xfId="4" applyFont="1"/>
    <xf numFmtId="0" fontId="6" fillId="0" borderId="0" xfId="4" applyFont="1"/>
    <xf numFmtId="0" fontId="9" fillId="0" borderId="0" xfId="4" applyFont="1"/>
    <xf numFmtId="164" fontId="10" fillId="0" borderId="0" xfId="6" applyNumberFormat="1" applyFont="1" applyFill="1" applyBorder="1" applyAlignment="1">
      <alignment horizontal="center" vertical="center"/>
    </xf>
    <xf numFmtId="0" fontId="3" fillId="0" borderId="1" xfId="4" applyFont="1" applyBorder="1"/>
    <xf numFmtId="0" fontId="10" fillId="0" borderId="1" xfId="4" applyFont="1" applyBorder="1"/>
    <xf numFmtId="0" fontId="11" fillId="2" borderId="3" xfId="4" applyFont="1" applyFill="1" applyBorder="1" applyAlignment="1">
      <alignment horizontal="center" vertical="center" wrapText="1"/>
    </xf>
    <xf numFmtId="0" fontId="12" fillId="3" borderId="13" xfId="4" applyFont="1" applyFill="1" applyBorder="1" applyAlignment="1">
      <alignment vertical="center"/>
    </xf>
    <xf numFmtId="165" fontId="13" fillId="3" borderId="14" xfId="7" applyNumberFormat="1" applyFont="1" applyFill="1" applyBorder="1" applyAlignment="1">
      <alignment horizontal="center" vertical="center"/>
    </xf>
    <xf numFmtId="43" fontId="3" fillId="0" borderId="0" xfId="6" applyFont="1"/>
    <xf numFmtId="0" fontId="11" fillId="2" borderId="18" xfId="4" applyFont="1" applyFill="1" applyBorder="1" applyAlignment="1">
      <alignment horizontal="center" vertical="center" wrapText="1"/>
    </xf>
    <xf numFmtId="43" fontId="3" fillId="0" borderId="0" xfId="4" applyNumberFormat="1" applyFont="1"/>
    <xf numFmtId="0" fontId="11" fillId="2" borderId="20" xfId="4" applyFont="1" applyFill="1" applyBorder="1" applyAlignment="1">
      <alignment horizontal="center" vertical="center"/>
    </xf>
    <xf numFmtId="0" fontId="11" fillId="2" borderId="20" xfId="4" applyFont="1" applyFill="1" applyBorder="1" applyAlignment="1">
      <alignment horizontal="center" vertical="center" wrapText="1"/>
    </xf>
    <xf numFmtId="0" fontId="11" fillId="2" borderId="21" xfId="4" applyFont="1" applyFill="1" applyBorder="1" applyAlignment="1">
      <alignment horizontal="center" vertical="center" wrapText="1"/>
    </xf>
    <xf numFmtId="0" fontId="14" fillId="3" borderId="22" xfId="4" applyFont="1" applyFill="1" applyBorder="1" applyAlignment="1">
      <alignment horizontal="left"/>
    </xf>
    <xf numFmtId="166" fontId="15" fillId="3" borderId="22" xfId="6" applyNumberFormat="1" applyFont="1" applyFill="1" applyBorder="1" applyAlignment="1">
      <alignment horizontal="right" vertical="center"/>
    </xf>
    <xf numFmtId="167" fontId="15" fillId="3" borderId="22" xfId="8" applyNumberFormat="1" applyFont="1" applyFill="1" applyBorder="1" applyAlignment="1">
      <alignment horizontal="right" vertical="center"/>
    </xf>
    <xf numFmtId="167" fontId="3" fillId="0" borderId="0" xfId="2" applyNumberFormat="1" applyFont="1"/>
    <xf numFmtId="43" fontId="3" fillId="0" borderId="0" xfId="1" applyFont="1"/>
    <xf numFmtId="0" fontId="14" fillId="4" borderId="0" xfId="4" applyFont="1" applyFill="1" applyAlignment="1">
      <alignment horizontal="left" indent="1"/>
    </xf>
    <xf numFmtId="166" fontId="15" fillId="0" borderId="0" xfId="6" applyNumberFormat="1" applyFont="1" applyFill="1" applyBorder="1" applyAlignment="1">
      <alignment horizontal="right" vertical="center"/>
    </xf>
    <xf numFmtId="167" fontId="15" fillId="0" borderId="0" xfId="8" applyNumberFormat="1" applyFont="1" applyFill="1" applyBorder="1" applyAlignment="1">
      <alignment horizontal="right" vertical="center"/>
    </xf>
    <xf numFmtId="166" fontId="15" fillId="4" borderId="0" xfId="6" applyNumberFormat="1" applyFont="1" applyFill="1" applyBorder="1" applyAlignment="1">
      <alignment horizontal="right" vertical="center"/>
    </xf>
    <xf numFmtId="167" fontId="15" fillId="4" borderId="0" xfId="8" applyNumberFormat="1" applyFont="1" applyFill="1" applyBorder="1" applyAlignment="1">
      <alignment horizontal="right" vertical="center"/>
    </xf>
    <xf numFmtId="0" fontId="16" fillId="4" borderId="0" xfId="4" applyFont="1" applyFill="1" applyAlignment="1">
      <alignment horizontal="left" wrapText="1" indent="2"/>
    </xf>
    <xf numFmtId="166" fontId="17" fillId="0" borderId="0" xfId="6" applyNumberFormat="1" applyFont="1" applyFill="1" applyBorder="1" applyAlignment="1">
      <alignment horizontal="right" vertical="center"/>
    </xf>
    <xf numFmtId="168" fontId="17" fillId="0" borderId="0" xfId="6" applyNumberFormat="1" applyFont="1" applyFill="1" applyBorder="1" applyAlignment="1">
      <alignment horizontal="right" vertical="center"/>
    </xf>
    <xf numFmtId="167" fontId="17" fillId="0" borderId="0" xfId="8" applyNumberFormat="1" applyFont="1" applyFill="1" applyBorder="1" applyAlignment="1">
      <alignment horizontal="right" vertical="center"/>
    </xf>
    <xf numFmtId="167" fontId="17" fillId="4" borderId="0" xfId="8" applyNumberFormat="1" applyFont="1" applyFill="1" applyBorder="1" applyAlignment="1">
      <alignment horizontal="right" vertical="center"/>
    </xf>
    <xf numFmtId="167" fontId="3" fillId="0" borderId="0" xfId="8" applyNumberFormat="1" applyFont="1"/>
    <xf numFmtId="10" fontId="3" fillId="0" borderId="0" xfId="6" applyNumberFormat="1" applyFont="1"/>
    <xf numFmtId="0" fontId="16" fillId="4" borderId="0" xfId="4" applyFont="1" applyFill="1" applyAlignment="1">
      <alignment horizontal="left" indent="2"/>
    </xf>
    <xf numFmtId="169" fontId="3" fillId="0" borderId="0" xfId="8" applyNumberFormat="1" applyFont="1"/>
    <xf numFmtId="4" fontId="18" fillId="0" borderId="0" xfId="4" applyNumberFormat="1" applyFont="1"/>
    <xf numFmtId="4" fontId="19" fillId="0" borderId="0" xfId="4" applyNumberFormat="1" applyFont="1"/>
    <xf numFmtId="10" fontId="3" fillId="0" borderId="0" xfId="6" applyNumberFormat="1" applyFont="1" applyBorder="1"/>
    <xf numFmtId="168" fontId="15" fillId="0" borderId="0" xfId="6" applyNumberFormat="1" applyFont="1" applyFill="1" applyBorder="1" applyAlignment="1">
      <alignment horizontal="right" vertical="center"/>
    </xf>
    <xf numFmtId="170" fontId="3" fillId="0" borderId="0" xfId="2" applyNumberFormat="1" applyFont="1"/>
    <xf numFmtId="0" fontId="14" fillId="0" borderId="23" xfId="4" applyFont="1" applyBorder="1" applyAlignment="1">
      <alignment horizontal="left" indent="1"/>
    </xf>
    <xf numFmtId="166" fontId="15" fillId="0" borderId="23" xfId="6" applyNumberFormat="1" applyFont="1" applyFill="1" applyBorder="1" applyAlignment="1">
      <alignment horizontal="right" vertical="center"/>
    </xf>
    <xf numFmtId="167" fontId="15" fillId="0" borderId="23" xfId="8" applyNumberFormat="1" applyFont="1" applyBorder="1" applyAlignment="1">
      <alignment horizontal="right" vertical="center"/>
    </xf>
    <xf numFmtId="166" fontId="15" fillId="0" borderId="24" xfId="6" applyNumberFormat="1" applyFont="1" applyBorder="1" applyAlignment="1">
      <alignment horizontal="right" vertical="center"/>
    </xf>
    <xf numFmtId="167" fontId="15" fillId="0" borderId="24" xfId="8" applyNumberFormat="1" applyFont="1" applyBorder="1" applyAlignment="1">
      <alignment horizontal="right" vertical="center"/>
    </xf>
    <xf numFmtId="0" fontId="14" fillId="0" borderId="0" xfId="4" applyFont="1" applyAlignment="1">
      <alignment horizontal="left" indent="1"/>
    </xf>
    <xf numFmtId="167" fontId="15" fillId="0" borderId="0" xfId="8" applyNumberFormat="1" applyFont="1" applyBorder="1" applyAlignment="1">
      <alignment horizontal="right" vertical="center"/>
    </xf>
    <xf numFmtId="166" fontId="15" fillId="0" borderId="0" xfId="6" applyNumberFormat="1" applyFont="1" applyBorder="1" applyAlignment="1">
      <alignment horizontal="right" vertical="center"/>
    </xf>
    <xf numFmtId="0" fontId="11" fillId="5" borderId="2" xfId="4" applyFont="1" applyFill="1" applyBorder="1" applyAlignment="1">
      <alignment horizontal="left" vertical="center"/>
    </xf>
    <xf numFmtId="166" fontId="11" fillId="5" borderId="3" xfId="6" applyNumberFormat="1" applyFont="1" applyFill="1" applyBorder="1" applyAlignment="1">
      <alignment horizontal="right" vertical="center"/>
    </xf>
    <xf numFmtId="167" fontId="11" fillId="5" borderId="2" xfId="8" applyNumberFormat="1" applyFont="1" applyFill="1" applyBorder="1" applyAlignment="1">
      <alignment horizontal="right" vertical="center"/>
    </xf>
    <xf numFmtId="167" fontId="11" fillId="5" borderId="3" xfId="8" applyNumberFormat="1" applyFont="1" applyFill="1" applyBorder="1" applyAlignment="1">
      <alignment horizontal="right" vertical="center"/>
    </xf>
    <xf numFmtId="167" fontId="11" fillId="5" borderId="25" xfId="8" applyNumberFormat="1" applyFont="1" applyFill="1" applyBorder="1" applyAlignment="1">
      <alignment horizontal="right" vertical="center"/>
    </xf>
    <xf numFmtId="10" fontId="3" fillId="0" borderId="0" xfId="8" applyNumberFormat="1" applyFont="1"/>
    <xf numFmtId="0" fontId="16" fillId="0" borderId="0" xfId="4" applyFont="1" applyAlignment="1">
      <alignment horizontal="left" indent="1"/>
    </xf>
    <xf numFmtId="0" fontId="11" fillId="5" borderId="26" xfId="4" applyFont="1" applyFill="1" applyBorder="1" applyAlignment="1">
      <alignment horizontal="left" vertical="center"/>
    </xf>
    <xf numFmtId="166" fontId="11" fillId="5" borderId="27" xfId="6" applyNumberFormat="1" applyFont="1" applyFill="1" applyBorder="1" applyAlignment="1">
      <alignment horizontal="right" vertical="center"/>
    </xf>
    <xf numFmtId="167" fontId="11" fillId="5" borderId="26" xfId="8" applyNumberFormat="1" applyFont="1" applyFill="1" applyBorder="1" applyAlignment="1">
      <alignment horizontal="right" vertical="center"/>
    </xf>
    <xf numFmtId="167" fontId="11" fillId="5" borderId="27" xfId="8" applyNumberFormat="1" applyFont="1" applyFill="1" applyBorder="1" applyAlignment="1">
      <alignment horizontal="right" vertical="center"/>
    </xf>
    <xf numFmtId="167" fontId="11" fillId="5" borderId="1" xfId="8" applyNumberFormat="1" applyFont="1" applyFill="1" applyBorder="1" applyAlignment="1">
      <alignment horizontal="right" vertical="center"/>
    </xf>
    <xf numFmtId="0" fontId="20" fillId="0" borderId="0" xfId="4" applyFont="1" applyAlignment="1">
      <alignment horizontal="left" vertical="center"/>
    </xf>
    <xf numFmtId="166" fontId="21" fillId="0" borderId="0" xfId="6" applyNumberFormat="1" applyFont="1" applyFill="1" applyBorder="1" applyAlignment="1">
      <alignment horizontal="center" vertical="center"/>
    </xf>
    <xf numFmtId="167" fontId="21" fillId="0" borderId="12" xfId="8" applyNumberFormat="1" applyFont="1" applyFill="1" applyBorder="1" applyAlignment="1">
      <alignment horizontal="center" vertical="center"/>
    </xf>
    <xf numFmtId="167" fontId="21" fillId="0" borderId="0" xfId="8" applyNumberFormat="1" applyFont="1" applyFill="1" applyBorder="1" applyAlignment="1">
      <alignment horizontal="center" vertical="center"/>
    </xf>
    <xf numFmtId="0" fontId="12" fillId="6" borderId="0" xfId="4" applyFont="1" applyFill="1" applyAlignment="1">
      <alignment horizontal="left" vertical="center"/>
    </xf>
    <xf numFmtId="167" fontId="21" fillId="0" borderId="0" xfId="9" applyNumberFormat="1" applyFont="1" applyFill="1" applyBorder="1" applyAlignment="1">
      <alignment horizontal="center" vertical="center"/>
    </xf>
    <xf numFmtId="0" fontId="22" fillId="6" borderId="0" xfId="4" applyFont="1" applyFill="1" applyAlignment="1">
      <alignment horizontal="left" vertical="center"/>
    </xf>
    <xf numFmtId="0" fontId="21" fillId="0" borderId="0" xfId="4" applyFont="1" applyAlignment="1">
      <alignment vertical="center"/>
    </xf>
    <xf numFmtId="4" fontId="21" fillId="0" borderId="0" xfId="4" applyNumberFormat="1" applyFont="1" applyAlignment="1">
      <alignment vertical="center"/>
    </xf>
    <xf numFmtId="0" fontId="1" fillId="0" borderId="0" xfId="4"/>
    <xf numFmtId="0" fontId="10" fillId="0" borderId="0" xfId="4" applyFont="1"/>
    <xf numFmtId="0" fontId="24" fillId="6" borderId="0" xfId="4" applyFont="1" applyFill="1"/>
    <xf numFmtId="10" fontId="3" fillId="0" borderId="0" xfId="9" applyNumberFormat="1" applyFont="1"/>
    <xf numFmtId="0" fontId="24" fillId="6" borderId="0" xfId="4" applyFont="1" applyFill="1" applyAlignment="1">
      <alignment vertical="center"/>
    </xf>
    <xf numFmtId="170" fontId="3" fillId="0" borderId="0" xfId="9" applyNumberFormat="1" applyFont="1"/>
    <xf numFmtId="10" fontId="3" fillId="0" borderId="0" xfId="2" applyNumberFormat="1" applyFont="1"/>
    <xf numFmtId="4" fontId="3" fillId="0" borderId="0" xfId="4" applyNumberFormat="1" applyFont="1"/>
    <xf numFmtId="0" fontId="1" fillId="0" borderId="0" xfId="10"/>
    <xf numFmtId="0" fontId="28" fillId="0" borderId="0" xfId="0" applyFont="1"/>
    <xf numFmtId="171" fontId="0" fillId="0" borderId="0" xfId="0" applyNumberFormat="1"/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horizontal="left" vertical="center"/>
    </xf>
    <xf numFmtId="0" fontId="1" fillId="0" borderId="0" xfId="12"/>
    <xf numFmtId="0" fontId="23" fillId="0" borderId="0" xfId="13"/>
    <xf numFmtId="0" fontId="32" fillId="7" borderId="0" xfId="12" applyFont="1" applyFill="1"/>
    <xf numFmtId="166" fontId="23" fillId="0" borderId="0" xfId="13" applyNumberFormat="1"/>
    <xf numFmtId="0" fontId="23" fillId="0" borderId="0" xfId="13" applyAlignment="1">
      <alignment horizontal="left"/>
    </xf>
    <xf numFmtId="0" fontId="3" fillId="0" borderId="0" xfId="0" applyFont="1" applyAlignment="1">
      <alignment vertical="center"/>
    </xf>
    <xf numFmtId="0" fontId="8" fillId="0" borderId="0" xfId="4" applyFont="1" applyAlignment="1">
      <alignment horizontal="center"/>
    </xf>
    <xf numFmtId="0" fontId="3" fillId="0" borderId="0" xfId="3" applyFont="1"/>
    <xf numFmtId="167" fontId="3" fillId="0" borderId="0" xfId="14" applyNumberFormat="1" applyFont="1"/>
    <xf numFmtId="167" fontId="3" fillId="0" borderId="0" xfId="3" applyNumberFormat="1" applyFont="1"/>
    <xf numFmtId="165" fontId="27" fillId="0" borderId="0" xfId="3" applyNumberFormat="1" applyFont="1" applyAlignment="1">
      <alignment horizontal="center" vertical="center"/>
    </xf>
    <xf numFmtId="165" fontId="3" fillId="0" borderId="0" xfId="3" applyNumberFormat="1" applyFont="1" applyAlignment="1">
      <alignment horizontal="center" vertical="center"/>
    </xf>
    <xf numFmtId="0" fontId="27" fillId="0" borderId="0" xfId="3" applyFont="1" applyAlignment="1">
      <alignment vertical="center"/>
    </xf>
    <xf numFmtId="0" fontId="3" fillId="0" borderId="0" xfId="3" applyFont="1" applyAlignment="1">
      <alignment vertical="center"/>
    </xf>
    <xf numFmtId="167" fontId="3" fillId="0" borderId="0" xfId="8" applyNumberFormat="1" applyFont="1" applyFill="1" applyBorder="1"/>
    <xf numFmtId="167" fontId="20" fillId="0" borderId="0" xfId="8" applyNumberFormat="1" applyFont="1" applyFill="1" applyBorder="1" applyAlignment="1">
      <alignment horizontal="center" vertical="center"/>
    </xf>
    <xf numFmtId="165" fontId="20" fillId="0" borderId="0" xfId="3" applyNumberFormat="1" applyFont="1" applyAlignment="1">
      <alignment horizontal="center" vertical="center"/>
    </xf>
    <xf numFmtId="43" fontId="33" fillId="0" borderId="28" xfId="3" applyNumberFormat="1" applyFont="1" applyBorder="1"/>
    <xf numFmtId="167" fontId="33" fillId="0" borderId="28" xfId="14" applyNumberFormat="1" applyFont="1" applyBorder="1"/>
    <xf numFmtId="0" fontId="20" fillId="0" borderId="0" xfId="3" applyFont="1" applyAlignment="1">
      <alignment horizontal="left" vertical="center"/>
    </xf>
    <xf numFmtId="10" fontId="3" fillId="0" borderId="0" xfId="8" applyNumberFormat="1" applyFont="1" applyFill="1" applyBorder="1" applyAlignment="1">
      <alignment horizontal="center" vertical="center"/>
    </xf>
    <xf numFmtId="167" fontId="35" fillId="5" borderId="29" xfId="8" applyNumberFormat="1" applyFont="1" applyFill="1" applyBorder="1" applyAlignment="1">
      <alignment horizontal="center" vertical="center"/>
    </xf>
    <xf numFmtId="167" fontId="35" fillId="5" borderId="30" xfId="8" applyNumberFormat="1" applyFont="1" applyFill="1" applyBorder="1" applyAlignment="1">
      <alignment horizontal="center" vertical="center"/>
    </xf>
    <xf numFmtId="165" fontId="35" fillId="5" borderId="30" xfId="3" applyNumberFormat="1" applyFont="1" applyFill="1" applyBorder="1" applyAlignment="1">
      <alignment horizontal="center" vertical="center"/>
    </xf>
    <xf numFmtId="0" fontId="35" fillId="5" borderId="31" xfId="3" applyFont="1" applyFill="1" applyBorder="1" applyAlignment="1">
      <alignment horizontal="left" vertical="center"/>
    </xf>
    <xf numFmtId="39" fontId="3" fillId="0" borderId="0" xfId="3" applyNumberFormat="1" applyFont="1"/>
    <xf numFmtId="167" fontId="3" fillId="0" borderId="0" xfId="8" applyNumberFormat="1" applyFont="1" applyFill="1" applyBorder="1" applyAlignment="1">
      <alignment horizontal="center" vertical="center"/>
    </xf>
    <xf numFmtId="167" fontId="36" fillId="0" borderId="0" xfId="8" applyNumberFormat="1" applyFont="1" applyBorder="1" applyAlignment="1">
      <alignment horizontal="center" vertical="center"/>
    </xf>
    <xf numFmtId="167" fontId="36" fillId="0" borderId="0" xfId="8" applyNumberFormat="1" applyFont="1" applyAlignment="1">
      <alignment horizontal="center" vertical="center"/>
    </xf>
    <xf numFmtId="165" fontId="36" fillId="0" borderId="0" xfId="3" applyNumberFormat="1" applyFont="1" applyAlignment="1">
      <alignment horizontal="center" vertical="center"/>
    </xf>
    <xf numFmtId="0" fontId="36" fillId="0" borderId="0" xfId="3" applyFont="1" applyAlignment="1">
      <alignment horizontal="left" vertical="center" wrapText="1" indent="1"/>
    </xf>
    <xf numFmtId="167" fontId="37" fillId="0" borderId="0" xfId="8" applyNumberFormat="1" applyFont="1" applyFill="1" applyBorder="1" applyAlignment="1">
      <alignment horizontal="center" vertical="center"/>
    </xf>
    <xf numFmtId="167" fontId="38" fillId="0" borderId="32" xfId="8" applyNumberFormat="1" applyFont="1" applyBorder="1" applyAlignment="1">
      <alignment horizontal="center" vertical="center"/>
    </xf>
    <xf numFmtId="165" fontId="38" fillId="0" borderId="32" xfId="3" applyNumberFormat="1" applyFont="1" applyBorder="1" applyAlignment="1">
      <alignment horizontal="center" vertical="center"/>
    </xf>
    <xf numFmtId="0" fontId="38" fillId="0" borderId="32" xfId="15" applyFont="1" applyBorder="1" applyAlignment="1">
      <alignment horizontal="left" vertical="center" wrapText="1" indent="2"/>
    </xf>
    <xf numFmtId="167" fontId="38" fillId="0" borderId="33" xfId="8" applyNumberFormat="1" applyFont="1" applyBorder="1" applyAlignment="1">
      <alignment horizontal="center" vertical="center"/>
    </xf>
    <xf numFmtId="165" fontId="38" fillId="0" borderId="33" xfId="3" applyNumberFormat="1" applyFont="1" applyBorder="1" applyAlignment="1">
      <alignment horizontal="center" vertical="center"/>
    </xf>
    <xf numFmtId="0" fontId="38" fillId="0" borderId="33" xfId="15" applyFont="1" applyBorder="1" applyAlignment="1">
      <alignment horizontal="left" vertical="center" wrapText="1" indent="2"/>
    </xf>
    <xf numFmtId="167" fontId="36" fillId="0" borderId="32" xfId="8" applyNumberFormat="1" applyFont="1" applyBorder="1" applyAlignment="1">
      <alignment horizontal="center" vertical="center"/>
    </xf>
    <xf numFmtId="165" fontId="36" fillId="0" borderId="32" xfId="3" applyNumberFormat="1" applyFont="1" applyBorder="1" applyAlignment="1">
      <alignment horizontal="center" vertical="center"/>
    </xf>
    <xf numFmtId="0" fontId="36" fillId="0" borderId="32" xfId="3" applyFont="1" applyBorder="1" applyAlignment="1">
      <alignment horizontal="left" vertical="center" wrapText="1" indent="1"/>
    </xf>
    <xf numFmtId="0" fontId="36" fillId="0" borderId="32" xfId="3" applyFont="1" applyBorder="1" applyAlignment="1">
      <alignment horizontal="left" vertical="center" indent="1"/>
    </xf>
    <xf numFmtId="167" fontId="36" fillId="0" borderId="34" xfId="8" applyNumberFormat="1" applyFont="1" applyBorder="1" applyAlignment="1">
      <alignment horizontal="center" vertical="center"/>
    </xf>
    <xf numFmtId="165" fontId="36" fillId="0" borderId="34" xfId="3" applyNumberFormat="1" applyFont="1" applyBorder="1" applyAlignment="1">
      <alignment horizontal="center" vertical="center"/>
    </xf>
    <xf numFmtId="0" fontId="36" fillId="0" borderId="34" xfId="3" applyFont="1" applyBorder="1" applyAlignment="1">
      <alignment horizontal="left" vertical="center" indent="1"/>
    </xf>
    <xf numFmtId="167" fontId="27" fillId="0" borderId="0" xfId="8" applyNumberFormat="1" applyFont="1" applyFill="1" applyBorder="1" applyAlignment="1">
      <alignment horizontal="center" vertical="center"/>
    </xf>
    <xf numFmtId="167" fontId="36" fillId="9" borderId="22" xfId="8" applyNumberFormat="1" applyFont="1" applyFill="1" applyBorder="1" applyAlignment="1">
      <alignment horizontal="center" vertical="center"/>
    </xf>
    <xf numFmtId="165" fontId="36" fillId="9" borderId="22" xfId="3" applyNumberFormat="1" applyFont="1" applyFill="1" applyBorder="1" applyAlignment="1">
      <alignment horizontal="center" vertical="center"/>
    </xf>
    <xf numFmtId="0" fontId="36" fillId="9" borderId="35" xfId="3" applyFont="1" applyFill="1" applyBorder="1" applyAlignment="1">
      <alignment horizontal="left" vertical="center" wrapText="1"/>
    </xf>
    <xf numFmtId="170" fontId="3" fillId="0" borderId="0" xfId="8" applyNumberFormat="1" applyFont="1" applyFill="1" applyBorder="1" applyAlignment="1">
      <alignment horizontal="center" vertical="center"/>
    </xf>
    <xf numFmtId="167" fontId="38" fillId="0" borderId="32" xfId="8" applyNumberFormat="1" applyFont="1" applyFill="1" applyBorder="1" applyAlignment="1">
      <alignment horizontal="center" vertical="center"/>
    </xf>
    <xf numFmtId="167" fontId="38" fillId="0" borderId="33" xfId="8" applyNumberFormat="1" applyFont="1" applyFill="1" applyBorder="1" applyAlignment="1">
      <alignment horizontal="center" vertical="center"/>
    </xf>
    <xf numFmtId="0" fontId="38" fillId="0" borderId="36" xfId="15" applyFont="1" applyBorder="1" applyAlignment="1">
      <alignment horizontal="left" vertical="center" wrapText="1" indent="2"/>
    </xf>
    <xf numFmtId="167" fontId="36" fillId="0" borderId="32" xfId="8" applyNumberFormat="1" applyFont="1" applyFill="1" applyBorder="1" applyAlignment="1">
      <alignment horizontal="center" vertical="center"/>
    </xf>
    <xf numFmtId="167" fontId="36" fillId="0" borderId="33" xfId="8" applyNumberFormat="1" applyFont="1" applyBorder="1" applyAlignment="1">
      <alignment horizontal="center" vertical="center"/>
    </xf>
    <xf numFmtId="165" fontId="36" fillId="0" borderId="33" xfId="3" applyNumberFormat="1" applyFont="1" applyBorder="1" applyAlignment="1">
      <alignment horizontal="center" vertical="center"/>
    </xf>
    <xf numFmtId="167" fontId="36" fillId="0" borderId="33" xfId="8" applyNumberFormat="1" applyFont="1" applyFill="1" applyBorder="1" applyAlignment="1">
      <alignment horizontal="center" vertical="center"/>
    </xf>
    <xf numFmtId="0" fontId="36" fillId="0" borderId="33" xfId="3" applyFont="1" applyBorder="1" applyAlignment="1">
      <alignment horizontal="left" vertical="center" wrapText="1" indent="1"/>
    </xf>
    <xf numFmtId="0" fontId="36" fillId="0" borderId="34" xfId="3" applyFont="1" applyBorder="1" applyAlignment="1">
      <alignment horizontal="left" vertical="center" wrapText="1" indent="1"/>
    </xf>
    <xf numFmtId="4" fontId="1" fillId="0" borderId="0" xfId="3" applyNumberFormat="1" applyAlignment="1">
      <alignment vertical="center" wrapText="1"/>
    </xf>
    <xf numFmtId="167" fontId="36" fillId="9" borderId="37" xfId="8" applyNumberFormat="1" applyFont="1" applyFill="1" applyBorder="1" applyAlignment="1">
      <alignment horizontal="center" vertical="center"/>
    </xf>
    <xf numFmtId="165" fontId="36" fillId="9" borderId="37" xfId="3" applyNumberFormat="1" applyFont="1" applyFill="1" applyBorder="1" applyAlignment="1">
      <alignment horizontal="center" vertical="center"/>
    </xf>
    <xf numFmtId="0" fontId="36" fillId="9" borderId="37" xfId="3" applyFont="1" applyFill="1" applyBorder="1" applyAlignment="1">
      <alignment horizontal="left" vertical="center" wrapText="1"/>
    </xf>
    <xf numFmtId="0" fontId="35" fillId="2" borderId="38" xfId="3" applyFont="1" applyFill="1" applyBorder="1" applyAlignment="1">
      <alignment horizontal="center" vertical="center"/>
    </xf>
    <xf numFmtId="0" fontId="35" fillId="2" borderId="39" xfId="3" applyFont="1" applyFill="1" applyBorder="1" applyAlignment="1">
      <alignment horizontal="center" vertical="center"/>
    </xf>
    <xf numFmtId="4" fontId="3" fillId="0" borderId="0" xfId="3" applyNumberFormat="1" applyFont="1"/>
    <xf numFmtId="0" fontId="35" fillId="2" borderId="39" xfId="3" applyFont="1" applyFill="1" applyBorder="1" applyAlignment="1">
      <alignment horizontal="center" vertical="center" wrapText="1"/>
    </xf>
    <xf numFmtId="165" fontId="8" fillId="10" borderId="14" xfId="7" applyNumberFormat="1" applyFont="1" applyFill="1" applyBorder="1" applyAlignment="1">
      <alignment horizontal="center" vertical="center"/>
    </xf>
    <xf numFmtId="0" fontId="2" fillId="10" borderId="13" xfId="3" applyFont="1" applyFill="1" applyBorder="1" applyAlignment="1">
      <alignment vertical="center"/>
    </xf>
    <xf numFmtId="0" fontId="5" fillId="0" borderId="0" xfId="3" applyFont="1"/>
    <xf numFmtId="0" fontId="35" fillId="5" borderId="53" xfId="3" applyFont="1" applyFill="1" applyBorder="1" applyAlignment="1">
      <alignment horizontal="center" vertical="center"/>
    </xf>
    <xf numFmtId="0" fontId="25" fillId="0" borderId="0" xfId="3" applyFont="1" applyAlignment="1">
      <alignment vertical="top" wrapText="1" readingOrder="1"/>
    </xf>
    <xf numFmtId="0" fontId="5" fillId="0" borderId="55" xfId="3" applyFont="1" applyBorder="1" applyAlignment="1">
      <alignment horizontal="center"/>
    </xf>
    <xf numFmtId="0" fontId="21" fillId="0" borderId="0" xfId="3" applyFont="1" applyAlignment="1">
      <alignment vertical="center" wrapText="1" readingOrder="1"/>
    </xf>
    <xf numFmtId="0" fontId="31" fillId="0" borderId="0" xfId="4" applyFont="1" applyAlignment="1">
      <alignment vertical="center"/>
    </xf>
    <xf numFmtId="0" fontId="0" fillId="6" borderId="0" xfId="0" applyFill="1"/>
    <xf numFmtId="0" fontId="30" fillId="0" borderId="0" xfId="4" applyFont="1" applyAlignment="1">
      <alignment vertical="center"/>
    </xf>
    <xf numFmtId="0" fontId="3" fillId="6" borderId="0" xfId="4" applyFont="1" applyFill="1"/>
    <xf numFmtId="167" fontId="21" fillId="6" borderId="0" xfId="9" applyNumberFormat="1" applyFont="1" applyFill="1" applyBorder="1" applyAlignment="1">
      <alignment horizontal="center" vertical="center"/>
    </xf>
    <xf numFmtId="167" fontId="8" fillId="3" borderId="0" xfId="8" applyNumberFormat="1" applyFont="1" applyFill="1" applyAlignment="1">
      <alignment horizontal="center"/>
    </xf>
    <xf numFmtId="164" fontId="8" fillId="3" borderId="0" xfId="6" applyNumberFormat="1" applyFont="1" applyFill="1" applyBorder="1" applyAlignment="1">
      <alignment horizontal="right" vertical="center" wrapText="1"/>
    </xf>
    <xf numFmtId="0" fontId="8" fillId="3" borderId="0" xfId="4" applyFont="1" applyFill="1" applyAlignment="1">
      <alignment horizontal="left" vertical="center"/>
    </xf>
    <xf numFmtId="167" fontId="5" fillId="6" borderId="0" xfId="8" applyNumberFormat="1" applyFont="1" applyFill="1" applyBorder="1" applyAlignment="1">
      <alignment horizontal="center"/>
    </xf>
    <xf numFmtId="164" fontId="5" fillId="6" borderId="0" xfId="6" applyNumberFormat="1" applyFont="1" applyFill="1" applyAlignment="1">
      <alignment horizontal="right"/>
    </xf>
    <xf numFmtId="0" fontId="5" fillId="6" borderId="0" xfId="4" applyFont="1" applyFill="1"/>
    <xf numFmtId="164" fontId="40" fillId="6" borderId="0" xfId="6" applyNumberFormat="1" applyFont="1" applyFill="1" applyAlignment="1">
      <alignment horizontal="center" wrapText="1"/>
    </xf>
    <xf numFmtId="164" fontId="40" fillId="6" borderId="0" xfId="6" applyNumberFormat="1" applyFont="1" applyFill="1" applyAlignment="1">
      <alignment wrapText="1"/>
    </xf>
    <xf numFmtId="0" fontId="40" fillId="6" borderId="0" xfId="16" applyFont="1" applyFill="1" applyAlignment="1">
      <alignment wrapText="1"/>
    </xf>
    <xf numFmtId="167" fontId="40" fillId="11" borderId="0" xfId="8" applyNumberFormat="1" applyFont="1" applyFill="1" applyBorder="1" applyAlignment="1">
      <alignment horizontal="center"/>
    </xf>
    <xf numFmtId="164" fontId="40" fillId="11" borderId="0" xfId="6" applyNumberFormat="1" applyFont="1" applyFill="1" applyAlignment="1">
      <alignment wrapText="1"/>
    </xf>
    <xf numFmtId="0" fontId="40" fillId="11" borderId="0" xfId="16" applyFont="1" applyFill="1" applyAlignment="1">
      <alignment wrapText="1"/>
    </xf>
    <xf numFmtId="167" fontId="5" fillId="0" borderId="0" xfId="8" applyNumberFormat="1" applyFont="1" applyAlignment="1">
      <alignment horizontal="center"/>
    </xf>
    <xf numFmtId="164" fontId="5" fillId="0" borderId="0" xfId="6" applyNumberFormat="1" applyFont="1" applyAlignment="1">
      <alignment horizontal="right"/>
    </xf>
    <xf numFmtId="164" fontId="5" fillId="0" borderId="0" xfId="6" applyNumberFormat="1" applyFont="1" applyAlignment="1"/>
    <xf numFmtId="0" fontId="5" fillId="0" borderId="0" xfId="16" applyFont="1" applyAlignment="1">
      <alignment horizontal="left"/>
    </xf>
    <xf numFmtId="164" fontId="3" fillId="0" borderId="0" xfId="6" applyNumberFormat="1" applyFont="1" applyAlignment="1">
      <alignment horizontal="right"/>
    </xf>
    <xf numFmtId="164" fontId="41" fillId="11" borderId="0" xfId="17" applyNumberFormat="1" applyFont="1" applyFill="1" applyBorder="1" applyAlignment="1">
      <alignment horizontal="right" vertical="center" wrapText="1"/>
    </xf>
    <xf numFmtId="164" fontId="41" fillId="11" borderId="0" xfId="6" applyNumberFormat="1" applyFont="1" applyFill="1" applyBorder="1" applyAlignment="1">
      <alignment horizontal="right" vertical="center" wrapText="1"/>
    </xf>
    <xf numFmtId="167" fontId="5" fillId="0" borderId="0" xfId="8" applyNumberFormat="1" applyFont="1" applyFill="1" applyBorder="1" applyAlignment="1">
      <alignment horizontal="center" wrapText="1"/>
    </xf>
    <xf numFmtId="164" fontId="5" fillId="0" borderId="0" xfId="6" applyNumberFormat="1" applyFont="1" applyFill="1" applyBorder="1" applyAlignment="1">
      <alignment horizontal="right" wrapText="1"/>
    </xf>
    <xf numFmtId="0" fontId="5" fillId="0" borderId="0" xfId="16" applyFont="1" applyAlignment="1">
      <alignment horizontal="left" indent="1"/>
    </xf>
    <xf numFmtId="43" fontId="8" fillId="0" borderId="0" xfId="4" applyNumberFormat="1" applyFont="1" applyAlignment="1">
      <alignment horizontal="center"/>
    </xf>
    <xf numFmtId="167" fontId="8" fillId="3" borderId="0" xfId="8" applyNumberFormat="1" applyFont="1" applyFill="1" applyBorder="1" applyAlignment="1">
      <alignment horizontal="center" wrapText="1"/>
    </xf>
    <xf numFmtId="164" fontId="8" fillId="3" borderId="0" xfId="6" applyNumberFormat="1" applyFont="1" applyFill="1" applyBorder="1" applyAlignment="1">
      <alignment horizontal="right" vertical="center"/>
    </xf>
    <xf numFmtId="164" fontId="8" fillId="3" borderId="0" xfId="6" applyNumberFormat="1" applyFont="1" applyFill="1" applyBorder="1" applyAlignment="1">
      <alignment horizontal="right" wrapText="1"/>
    </xf>
    <xf numFmtId="0" fontId="8" fillId="3" borderId="0" xfId="4" applyFont="1" applyFill="1" applyAlignment="1">
      <alignment horizontal="left"/>
    </xf>
    <xf numFmtId="164" fontId="4" fillId="0" borderId="0" xfId="6" applyNumberFormat="1" applyFont="1" applyFill="1" applyBorder="1" applyAlignment="1">
      <alignment horizontal="right" wrapText="1"/>
    </xf>
    <xf numFmtId="0" fontId="42" fillId="11" borderId="56" xfId="16" applyFont="1" applyFill="1" applyBorder="1" applyAlignment="1">
      <alignment horizontal="center" wrapText="1"/>
    </xf>
    <xf numFmtId="0" fontId="42" fillId="11" borderId="45" xfId="16" applyFont="1" applyFill="1" applyBorder="1" applyAlignment="1">
      <alignment horizontal="center" wrapText="1"/>
    </xf>
    <xf numFmtId="0" fontId="42" fillId="11" borderId="0" xfId="16" applyFont="1" applyFill="1" applyAlignment="1">
      <alignment horizontal="center" vertical="center" wrapText="1"/>
    </xf>
    <xf numFmtId="0" fontId="25" fillId="6" borderId="0" xfId="3" applyFont="1" applyFill="1" applyAlignment="1">
      <alignment vertical="center"/>
    </xf>
    <xf numFmtId="167" fontId="38" fillId="0" borderId="0" xfId="8" applyNumberFormat="1" applyFont="1"/>
    <xf numFmtId="0" fontId="20" fillId="0" borderId="0" xfId="3" applyFont="1" applyAlignment="1">
      <alignment horizontal="left"/>
    </xf>
    <xf numFmtId="172" fontId="3" fillId="0" borderId="0" xfId="3" applyNumberFormat="1" applyFont="1"/>
    <xf numFmtId="167" fontId="35" fillId="5" borderId="57" xfId="8" applyNumberFormat="1" applyFont="1" applyFill="1" applyBorder="1" applyAlignment="1">
      <alignment horizontal="center" vertical="center"/>
    </xf>
    <xf numFmtId="167" fontId="35" fillId="5" borderId="58" xfId="8" applyNumberFormat="1" applyFont="1" applyFill="1" applyBorder="1" applyAlignment="1">
      <alignment horizontal="center" vertical="center"/>
    </xf>
    <xf numFmtId="165" fontId="35" fillId="5" borderId="58" xfId="3" applyNumberFormat="1" applyFont="1" applyFill="1" applyBorder="1" applyAlignment="1">
      <alignment horizontal="center" vertical="center"/>
    </xf>
    <xf numFmtId="0" fontId="35" fillId="5" borderId="59" xfId="3" applyFont="1" applyFill="1" applyBorder="1" applyAlignment="1">
      <alignment horizontal="left"/>
    </xf>
    <xf numFmtId="167" fontId="3" fillId="0" borderId="0" xfId="19" applyNumberFormat="1" applyFont="1"/>
    <xf numFmtId="0" fontId="38" fillId="0" borderId="33" xfId="3" applyFont="1" applyBorder="1" applyAlignment="1">
      <alignment horizontal="left" wrapText="1" indent="1"/>
    </xf>
    <xf numFmtId="167" fontId="38" fillId="0" borderId="34" xfId="8" applyNumberFormat="1" applyFont="1" applyBorder="1" applyAlignment="1">
      <alignment horizontal="center" vertical="center"/>
    </xf>
    <xf numFmtId="165" fontId="38" fillId="0" borderId="34" xfId="3" applyNumberFormat="1" applyFont="1" applyBorder="1" applyAlignment="1">
      <alignment horizontal="center" vertical="center"/>
    </xf>
    <xf numFmtId="0" fontId="38" fillId="0" borderId="34" xfId="3" applyFont="1" applyBorder="1" applyAlignment="1">
      <alignment horizontal="left" wrapText="1" indent="1"/>
    </xf>
    <xf numFmtId="167" fontId="36" fillId="12" borderId="22" xfId="8" applyNumberFormat="1" applyFont="1" applyFill="1" applyBorder="1" applyAlignment="1">
      <alignment horizontal="center" vertical="center"/>
    </xf>
    <xf numFmtId="165" fontId="36" fillId="12" borderId="22" xfId="3" applyNumberFormat="1" applyFont="1" applyFill="1" applyBorder="1" applyAlignment="1">
      <alignment horizontal="center" vertical="center"/>
    </xf>
    <xf numFmtId="0" fontId="36" fillId="12" borderId="22" xfId="3" applyFont="1" applyFill="1" applyBorder="1"/>
    <xf numFmtId="0" fontId="38" fillId="0" borderId="32" xfId="3" applyFont="1" applyBorder="1" applyAlignment="1">
      <alignment horizontal="left" wrapText="1" indent="1"/>
    </xf>
    <xf numFmtId="0" fontId="38" fillId="0" borderId="33" xfId="3" applyFont="1" applyBorder="1" applyAlignment="1">
      <alignment horizontal="left" indent="1"/>
    </xf>
    <xf numFmtId="167" fontId="38" fillId="0" borderId="0" xfId="8" applyNumberFormat="1" applyFont="1" applyBorder="1" applyAlignment="1">
      <alignment horizontal="center" vertical="center"/>
    </xf>
    <xf numFmtId="167" fontId="38" fillId="0" borderId="0" xfId="8" applyNumberFormat="1" applyFont="1" applyAlignment="1">
      <alignment horizontal="center" vertical="center"/>
    </xf>
    <xf numFmtId="165" fontId="38" fillId="0" borderId="0" xfId="3" applyNumberFormat="1" applyFont="1" applyAlignment="1">
      <alignment horizontal="center" vertical="center"/>
    </xf>
    <xf numFmtId="0" fontId="38" fillId="0" borderId="0" xfId="3" applyFont="1" applyAlignment="1">
      <alignment horizontal="left" wrapText="1" indent="1"/>
    </xf>
    <xf numFmtId="0" fontId="38" fillId="0" borderId="23" xfId="3" applyFont="1" applyBorder="1" applyAlignment="1">
      <alignment horizontal="left" wrapText="1" indent="1"/>
    </xf>
    <xf numFmtId="43" fontId="3" fillId="0" borderId="0" xfId="3" applyNumberFormat="1" applyFont="1"/>
    <xf numFmtId="0" fontId="38" fillId="0" borderId="32" xfId="3" applyFont="1" applyBorder="1" applyAlignment="1">
      <alignment horizontal="left" indent="1"/>
    </xf>
    <xf numFmtId="0" fontId="38" fillId="0" borderId="0" xfId="3" applyFont="1" applyAlignment="1">
      <alignment horizontal="left" indent="1"/>
    </xf>
    <xf numFmtId="0" fontId="38" fillId="0" borderId="23" xfId="3" applyFont="1" applyBorder="1" applyAlignment="1">
      <alignment horizontal="left" indent="1"/>
    </xf>
    <xf numFmtId="0" fontId="38" fillId="0" borderId="24" xfId="3" applyFont="1" applyBorder="1" applyAlignment="1">
      <alignment horizontal="left" indent="1"/>
    </xf>
    <xf numFmtId="0" fontId="35" fillId="2" borderId="48" xfId="3" applyFont="1" applyFill="1" applyBorder="1" applyAlignment="1">
      <alignment horizontal="center" vertical="center"/>
    </xf>
    <xf numFmtId="0" fontId="35" fillId="2" borderId="48" xfId="3" applyFont="1" applyFill="1" applyBorder="1" applyAlignment="1">
      <alignment horizontal="center" vertical="center" wrapText="1"/>
    </xf>
    <xf numFmtId="0" fontId="35" fillId="5" borderId="43" xfId="3" applyFont="1" applyFill="1" applyBorder="1" applyAlignment="1">
      <alignment horizontal="center" vertical="center"/>
    </xf>
    <xf numFmtId="0" fontId="21" fillId="0" borderId="0" xfId="3" applyFont="1"/>
    <xf numFmtId="0" fontId="3" fillId="6" borderId="1" xfId="3" applyFont="1" applyFill="1" applyBorder="1" applyAlignment="1">
      <alignment horizontal="center"/>
    </xf>
    <xf numFmtId="0" fontId="3" fillId="0" borderId="1" xfId="3" applyFont="1" applyBorder="1" applyAlignment="1">
      <alignment horizontal="center"/>
    </xf>
    <xf numFmtId="0" fontId="3" fillId="0" borderId="0" xfId="3" applyFont="1" applyAlignment="1">
      <alignment horizontal="center"/>
    </xf>
    <xf numFmtId="165" fontId="21" fillId="6" borderId="14" xfId="7" applyNumberFormat="1" applyFont="1" applyFill="1" applyBorder="1" applyAlignment="1">
      <alignment horizontal="center" vertical="center"/>
    </xf>
    <xf numFmtId="0" fontId="21" fillId="3" borderId="13" xfId="3" applyFont="1" applyFill="1" applyBorder="1" applyAlignment="1">
      <alignment vertical="center"/>
    </xf>
    <xf numFmtId="0" fontId="16" fillId="0" borderId="0" xfId="3" applyFont="1"/>
    <xf numFmtId="0" fontId="25" fillId="0" borderId="0" xfId="3" applyFont="1"/>
    <xf numFmtId="0" fontId="27" fillId="0" borderId="0" xfId="20" applyFont="1" applyAlignment="1">
      <alignment vertical="center"/>
    </xf>
    <xf numFmtId="0" fontId="3" fillId="0" borderId="0" xfId="10" applyFont="1"/>
    <xf numFmtId="166" fontId="27" fillId="0" borderId="72" xfId="21" applyNumberFormat="1" applyFont="1" applyBorder="1" applyAlignment="1">
      <alignment horizontal="right"/>
    </xf>
    <xf numFmtId="0" fontId="27" fillId="0" borderId="72" xfId="21" applyFont="1" applyBorder="1" applyAlignment="1">
      <alignment horizontal="left"/>
    </xf>
    <xf numFmtId="166" fontId="33" fillId="0" borderId="0" xfId="0" applyNumberFormat="1" applyFont="1"/>
    <xf numFmtId="0" fontId="33" fillId="0" borderId="0" xfId="0" applyFont="1" applyAlignment="1">
      <alignment horizontal="left" indent="1"/>
    </xf>
    <xf numFmtId="166" fontId="27" fillId="8" borderId="0" xfId="22" applyNumberFormat="1" applyFont="1" applyFill="1" applyAlignment="1">
      <alignment horizontal="right"/>
    </xf>
    <xf numFmtId="165" fontId="27" fillId="8" borderId="0" xfId="22" applyNumberFormat="1" applyFont="1" applyFill="1"/>
    <xf numFmtId="0" fontId="20" fillId="5" borderId="42" xfId="21" applyFont="1" applyFill="1" applyBorder="1" applyAlignment="1">
      <alignment horizontal="center" vertical="center"/>
    </xf>
    <xf numFmtId="0" fontId="20" fillId="5" borderId="73" xfId="21" applyFont="1" applyFill="1" applyBorder="1" applyAlignment="1">
      <alignment horizontal="center" vertical="center"/>
    </xf>
    <xf numFmtId="0" fontId="3" fillId="0" borderId="0" xfId="21" applyFont="1"/>
    <xf numFmtId="0" fontId="25" fillId="0" borderId="0" xfId="22" applyFont="1" applyAlignment="1">
      <alignment horizontal="center" vertical="top" wrapText="1" readingOrder="1"/>
    </xf>
    <xf numFmtId="167" fontId="27" fillId="0" borderId="72" xfId="2" applyNumberFormat="1" applyFont="1" applyBorder="1" applyAlignment="1">
      <alignment horizontal="right"/>
    </xf>
    <xf numFmtId="0" fontId="27" fillId="0" borderId="72" xfId="22" applyFont="1" applyBorder="1" applyAlignment="1">
      <alignment horizontal="left"/>
    </xf>
    <xf numFmtId="167" fontId="45" fillId="0" borderId="0" xfId="2" applyNumberFormat="1" applyFont="1" applyAlignment="1">
      <alignment horizontal="right"/>
    </xf>
    <xf numFmtId="166" fontId="45" fillId="0" borderId="0" xfId="13" applyNumberFormat="1" applyFont="1"/>
    <xf numFmtId="166" fontId="3" fillId="0" borderId="0" xfId="0" applyNumberFormat="1" applyFont="1"/>
    <xf numFmtId="0" fontId="3" fillId="0" borderId="0" xfId="0" applyFont="1" applyAlignment="1">
      <alignment horizontal="left" indent="2"/>
    </xf>
    <xf numFmtId="167" fontId="46" fillId="0" borderId="0" xfId="2" applyNumberFormat="1" applyFont="1" applyAlignment="1">
      <alignment horizontal="right"/>
    </xf>
    <xf numFmtId="166" fontId="46" fillId="0" borderId="0" xfId="13" applyNumberFormat="1" applyFont="1"/>
    <xf numFmtId="166" fontId="27" fillId="0" borderId="0" xfId="0" applyNumberFormat="1" applyFont="1"/>
    <xf numFmtId="0" fontId="27" fillId="0" borderId="0" xfId="0" applyFont="1" applyAlignment="1">
      <alignment horizontal="left" indent="1"/>
    </xf>
    <xf numFmtId="167" fontId="27" fillId="8" borderId="0" xfId="2" applyNumberFormat="1" applyFont="1" applyFill="1" applyAlignment="1">
      <alignment horizontal="right"/>
    </xf>
    <xf numFmtId="9" fontId="23" fillId="0" borderId="0" xfId="2" applyFont="1" applyAlignment="1">
      <alignment horizontal="right"/>
    </xf>
    <xf numFmtId="0" fontId="20" fillId="5" borderId="75" xfId="10" applyFont="1" applyFill="1" applyBorder="1" applyAlignment="1">
      <alignment horizontal="center" vertical="center" wrapText="1"/>
    </xf>
    <xf numFmtId="0" fontId="20" fillId="5" borderId="76" xfId="10" applyFont="1" applyFill="1" applyBorder="1" applyAlignment="1">
      <alignment horizontal="center" vertical="center" wrapText="1"/>
    </xf>
    <xf numFmtId="0" fontId="20" fillId="5" borderId="77" xfId="10" applyFont="1" applyFill="1" applyBorder="1" applyAlignment="1">
      <alignment horizontal="center" vertical="center"/>
    </xf>
    <xf numFmtId="0" fontId="20" fillId="5" borderId="78" xfId="10" applyFont="1" applyFill="1" applyBorder="1" applyAlignment="1">
      <alignment horizontal="center" vertical="center"/>
    </xf>
    <xf numFmtId="166" fontId="27" fillId="0" borderId="72" xfId="22" applyNumberFormat="1" applyFont="1" applyBorder="1" applyAlignment="1">
      <alignment horizontal="right"/>
    </xf>
    <xf numFmtId="166" fontId="27" fillId="0" borderId="72" xfId="22" applyNumberFormat="1" applyFont="1" applyBorder="1" applyAlignment="1">
      <alignment horizontal="left"/>
    </xf>
    <xf numFmtId="0" fontId="45" fillId="0" borderId="0" xfId="13" applyFont="1" applyAlignment="1">
      <alignment horizontal="left" indent="2"/>
    </xf>
    <xf numFmtId="0" fontId="20" fillId="5" borderId="73" xfId="22" applyFont="1" applyFill="1" applyBorder="1" applyAlignment="1">
      <alignment horizontal="center" vertical="center"/>
    </xf>
    <xf numFmtId="0" fontId="3" fillId="0" borderId="0" xfId="22" applyFont="1"/>
    <xf numFmtId="0" fontId="25" fillId="0" borderId="0" xfId="22" applyFont="1" applyAlignment="1">
      <alignment vertical="top" wrapText="1" readingOrder="1"/>
    </xf>
    <xf numFmtId="0" fontId="21" fillId="0" borderId="0" xfId="22" applyFont="1" applyAlignment="1">
      <alignment vertical="center" wrapText="1" readingOrder="1"/>
    </xf>
    <xf numFmtId="0" fontId="0" fillId="0" borderId="0" xfId="10" applyFont="1"/>
    <xf numFmtId="0" fontId="52" fillId="0" borderId="0" xfId="0" applyFont="1" applyAlignment="1">
      <alignment vertical="center"/>
    </xf>
    <xf numFmtId="0" fontId="53" fillId="0" borderId="0" xfId="0" applyFont="1" applyAlignment="1">
      <alignment vertical="center"/>
    </xf>
    <xf numFmtId="0" fontId="54" fillId="0" borderId="0" xfId="0" applyFont="1" applyAlignment="1">
      <alignment horizontal="left" vertical="center"/>
    </xf>
    <xf numFmtId="0" fontId="3" fillId="0" borderId="0" xfId="0" applyFont="1" applyAlignment="1">
      <alignment horizontal="left" indent="3"/>
    </xf>
    <xf numFmtId="0" fontId="38" fillId="0" borderId="0" xfId="3" applyFont="1"/>
    <xf numFmtId="0" fontId="38" fillId="0" borderId="0" xfId="3" applyFont="1" applyAlignment="1">
      <alignment horizontal="center"/>
    </xf>
    <xf numFmtId="0" fontId="23" fillId="6" borderId="0" xfId="13" applyFill="1"/>
    <xf numFmtId="0" fontId="40" fillId="11" borderId="80" xfId="13" applyFont="1" applyFill="1" applyBorder="1" applyAlignment="1">
      <alignment horizontal="center" vertical="center"/>
    </xf>
    <xf numFmtId="0" fontId="40" fillId="11" borderId="25" xfId="13" applyFont="1" applyFill="1" applyBorder="1" applyAlignment="1">
      <alignment horizontal="center" vertical="center"/>
    </xf>
    <xf numFmtId="0" fontId="27" fillId="13" borderId="81" xfId="13" applyFont="1" applyFill="1" applyBorder="1" applyAlignment="1">
      <alignment horizontal="left"/>
    </xf>
    <xf numFmtId="166" fontId="27" fillId="13" borderId="81" xfId="13" applyNumberFormat="1" applyFont="1" applyFill="1" applyBorder="1"/>
    <xf numFmtId="167" fontId="23" fillId="6" borderId="0" xfId="2" applyNumberFormat="1" applyFont="1" applyFill="1"/>
    <xf numFmtId="167" fontId="0" fillId="0" borderId="0" xfId="9" applyNumberFormat="1" applyFont="1"/>
    <xf numFmtId="0" fontId="27" fillId="0" borderId="0" xfId="13" applyFont="1" applyAlignment="1">
      <alignment horizontal="left" indent="1"/>
    </xf>
    <xf numFmtId="166" fontId="27" fillId="0" borderId="0" xfId="13" applyNumberFormat="1" applyFont="1"/>
    <xf numFmtId="167" fontId="0" fillId="6" borderId="0" xfId="9" applyNumberFormat="1" applyFont="1" applyFill="1" applyBorder="1"/>
    <xf numFmtId="0" fontId="40" fillId="14" borderId="82" xfId="13" applyFont="1" applyFill="1" applyBorder="1" applyAlignment="1">
      <alignment horizontal="left"/>
    </xf>
    <xf numFmtId="166" fontId="57" fillId="14" borderId="82" xfId="13" applyNumberFormat="1" applyFont="1" applyFill="1" applyBorder="1"/>
    <xf numFmtId="0" fontId="58" fillId="0" borderId="0" xfId="3" applyFont="1" applyAlignment="1">
      <alignment vertical="center"/>
    </xf>
    <xf numFmtId="0" fontId="13" fillId="0" borderId="0" xfId="3" applyFont="1" applyAlignment="1">
      <alignment vertical="center"/>
    </xf>
    <xf numFmtId="0" fontId="59" fillId="0" borderId="0" xfId="4" applyFont="1"/>
    <xf numFmtId="0" fontId="1" fillId="0" borderId="1" xfId="4" applyBorder="1"/>
    <xf numFmtId="0" fontId="60" fillId="0" borderId="0" xfId="4" applyFont="1"/>
    <xf numFmtId="0" fontId="1" fillId="0" borderId="0" xfId="4" applyAlignment="1">
      <alignment vertical="center"/>
    </xf>
    <xf numFmtId="0" fontId="2" fillId="3" borderId="13" xfId="3" applyFont="1" applyFill="1" applyBorder="1" applyAlignment="1">
      <alignment vertical="center"/>
    </xf>
    <xf numFmtId="165" fontId="8" fillId="3" borderId="14" xfId="7" applyNumberFormat="1" applyFont="1" applyFill="1" applyBorder="1" applyAlignment="1">
      <alignment horizontal="center" vertical="center"/>
    </xf>
    <xf numFmtId="0" fontId="35" fillId="2" borderId="70" xfId="3" applyFont="1" applyFill="1" applyBorder="1" applyAlignment="1">
      <alignment horizontal="center" vertical="center" wrapText="1"/>
    </xf>
    <xf numFmtId="0" fontId="35" fillId="2" borderId="38" xfId="3" applyFont="1" applyFill="1" applyBorder="1" applyAlignment="1">
      <alignment horizontal="center" vertical="center" wrapText="1"/>
    </xf>
    <xf numFmtId="0" fontId="35" fillId="2" borderId="0" xfId="3" applyFont="1" applyFill="1" applyAlignment="1">
      <alignment horizontal="center" vertical="center" wrapText="1"/>
    </xf>
    <xf numFmtId="0" fontId="36" fillId="3" borderId="37" xfId="3" applyFont="1" applyFill="1" applyBorder="1" applyAlignment="1">
      <alignment horizontal="left" vertical="center" wrapText="1"/>
    </xf>
    <xf numFmtId="165" fontId="36" fillId="3" borderId="83" xfId="3" applyNumberFormat="1" applyFont="1" applyFill="1" applyBorder="1" applyAlignment="1">
      <alignment horizontal="center" vertical="center"/>
    </xf>
    <xf numFmtId="165" fontId="36" fillId="3" borderId="84" xfId="3" applyNumberFormat="1" applyFont="1" applyFill="1" applyBorder="1" applyAlignment="1">
      <alignment horizontal="center" vertical="center"/>
    </xf>
    <xf numFmtId="167" fontId="36" fillId="3" borderId="37" xfId="8" applyNumberFormat="1" applyFont="1" applyFill="1" applyBorder="1" applyAlignment="1">
      <alignment horizontal="center" vertical="center"/>
    </xf>
    <xf numFmtId="167" fontId="1" fillId="0" borderId="0" xfId="8" applyNumberFormat="1"/>
    <xf numFmtId="165" fontId="36" fillId="0" borderId="85" xfId="3" applyNumberFormat="1" applyFont="1" applyBorder="1" applyAlignment="1">
      <alignment horizontal="center" vertical="center"/>
    </xf>
    <xf numFmtId="167" fontId="36" fillId="0" borderId="24" xfId="8" applyNumberFormat="1" applyFont="1" applyBorder="1" applyAlignment="1">
      <alignment horizontal="center" vertical="center"/>
    </xf>
    <xf numFmtId="0" fontId="38" fillId="0" borderId="86" xfId="3" applyFont="1" applyBorder="1" applyAlignment="1">
      <alignment horizontal="left" vertical="center" wrapText="1" indent="2"/>
    </xf>
    <xf numFmtId="165" fontId="38" fillId="0" borderId="86" xfId="3" applyNumberFormat="1" applyFont="1" applyBorder="1" applyAlignment="1">
      <alignment horizontal="center" vertical="center"/>
    </xf>
    <xf numFmtId="165" fontId="38" fillId="0" borderId="87" xfId="3" applyNumberFormat="1" applyFont="1" applyBorder="1" applyAlignment="1">
      <alignment horizontal="center" vertical="center"/>
    </xf>
    <xf numFmtId="167" fontId="38" fillId="0" borderId="86" xfId="8" applyNumberFormat="1" applyFont="1" applyBorder="1" applyAlignment="1">
      <alignment horizontal="center" vertical="center"/>
    </xf>
    <xf numFmtId="167" fontId="0" fillId="0" borderId="0" xfId="8" applyNumberFormat="1" applyFont="1"/>
    <xf numFmtId="165" fontId="36" fillId="0" borderId="88" xfId="3" applyNumberFormat="1" applyFont="1" applyBorder="1" applyAlignment="1">
      <alignment horizontal="center" vertical="center"/>
    </xf>
    <xf numFmtId="167" fontId="36" fillId="0" borderId="89" xfId="8" applyNumberFormat="1" applyFont="1" applyBorder="1" applyAlignment="1">
      <alignment horizontal="center" vertical="center"/>
    </xf>
    <xf numFmtId="0" fontId="38" fillId="0" borderId="87" xfId="3" applyFont="1" applyBorder="1" applyAlignment="1">
      <alignment horizontal="left" vertical="center" wrapText="1" indent="2"/>
    </xf>
    <xf numFmtId="167" fontId="38" fillId="0" borderId="87" xfId="8" applyNumberFormat="1" applyFont="1" applyBorder="1" applyAlignment="1">
      <alignment horizontal="center" vertical="center"/>
    </xf>
    <xf numFmtId="167" fontId="38" fillId="0" borderId="87" xfId="8" applyNumberFormat="1" applyFont="1" applyFill="1" applyBorder="1" applyAlignment="1">
      <alignment horizontal="center" vertical="center"/>
    </xf>
    <xf numFmtId="0" fontId="36" fillId="0" borderId="87" xfId="3" applyFont="1" applyBorder="1" applyAlignment="1">
      <alignment horizontal="left" vertical="center" wrapText="1" indent="1"/>
    </xf>
    <xf numFmtId="165" fontId="36" fillId="0" borderId="87" xfId="3" applyNumberFormat="1" applyFont="1" applyBorder="1" applyAlignment="1">
      <alignment horizontal="center" vertical="center"/>
    </xf>
    <xf numFmtId="167" fontId="36" fillId="0" borderId="87" xfId="8" applyNumberFormat="1" applyFont="1" applyFill="1" applyBorder="1" applyAlignment="1">
      <alignment horizontal="center" vertical="center"/>
    </xf>
    <xf numFmtId="167" fontId="0" fillId="0" borderId="0" xfId="8" applyNumberFormat="1" applyFont="1" applyAlignment="1">
      <alignment vertical="center"/>
    </xf>
    <xf numFmtId="0" fontId="38" fillId="0" borderId="90" xfId="3" applyFont="1" applyBorder="1" applyAlignment="1">
      <alignment horizontal="left" vertical="center" wrapText="1" indent="2"/>
    </xf>
    <xf numFmtId="0" fontId="38" fillId="0" borderId="91" xfId="3" applyFont="1" applyBorder="1" applyAlignment="1">
      <alignment horizontal="left" vertical="center" wrapText="1" indent="2"/>
    </xf>
    <xf numFmtId="167" fontId="36" fillId="0" borderId="87" xfId="8" applyNumberFormat="1" applyFont="1" applyBorder="1" applyAlignment="1">
      <alignment horizontal="center" vertical="center"/>
    </xf>
    <xf numFmtId="0" fontId="38" fillId="0" borderId="0" xfId="3" applyFont="1" applyAlignment="1">
      <alignment horizontal="left" vertical="center" wrapText="1" indent="2"/>
    </xf>
    <xf numFmtId="0" fontId="36" fillId="0" borderId="89" xfId="3" applyFont="1" applyBorder="1" applyAlignment="1">
      <alignment horizontal="left" vertical="center" wrapText="1" indent="1"/>
    </xf>
    <xf numFmtId="165" fontId="38" fillId="0" borderId="88" xfId="3" applyNumberFormat="1" applyFont="1" applyBorder="1" applyAlignment="1">
      <alignment horizontal="center" vertical="center"/>
    </xf>
    <xf numFmtId="167" fontId="38" fillId="0" borderId="88" xfId="8" applyNumberFormat="1" applyFont="1" applyBorder="1" applyAlignment="1">
      <alignment horizontal="center" vertical="center"/>
    </xf>
    <xf numFmtId="167" fontId="38" fillId="0" borderId="90" xfId="8" applyNumberFormat="1" applyFont="1" applyBorder="1" applyAlignment="1">
      <alignment horizontal="center" vertical="center"/>
    </xf>
    <xf numFmtId="167" fontId="38" fillId="0" borderId="92" xfId="8" applyNumberFormat="1" applyFont="1" applyBorder="1" applyAlignment="1">
      <alignment horizontal="center" vertical="center"/>
    </xf>
    <xf numFmtId="165" fontId="36" fillId="0" borderId="91" xfId="3" applyNumberFormat="1" applyFont="1" applyBorder="1" applyAlignment="1">
      <alignment horizontal="center" vertical="center"/>
    </xf>
    <xf numFmtId="165" fontId="38" fillId="0" borderId="93" xfId="3" applyNumberFormat="1" applyFont="1" applyBorder="1" applyAlignment="1">
      <alignment horizontal="center" vertical="center"/>
    </xf>
    <xf numFmtId="165" fontId="38" fillId="0" borderId="94" xfId="3" applyNumberFormat="1" applyFont="1" applyBorder="1" applyAlignment="1">
      <alignment horizontal="center" vertical="center"/>
    </xf>
    <xf numFmtId="0" fontId="35" fillId="5" borderId="59" xfId="3" applyFont="1" applyFill="1" applyBorder="1" applyAlignment="1">
      <alignment horizontal="left" vertical="center"/>
    </xf>
    <xf numFmtId="167" fontId="38" fillId="0" borderId="0" xfId="8" applyNumberFormat="1" applyFont="1" applyFill="1" applyBorder="1" applyAlignment="1">
      <alignment horizontal="center" vertical="center"/>
    </xf>
    <xf numFmtId="173" fontId="1" fillId="0" borderId="0" xfId="4" applyNumberFormat="1"/>
    <xf numFmtId="167" fontId="1" fillId="0" borderId="0" xfId="9" applyNumberFormat="1" applyFont="1"/>
    <xf numFmtId="10" fontId="0" fillId="0" borderId="0" xfId="8" applyNumberFormat="1" applyFont="1"/>
    <xf numFmtId="0" fontId="20" fillId="0" borderId="0" xfId="13" applyFont="1"/>
    <xf numFmtId="0" fontId="34" fillId="0" borderId="0" xfId="13" applyFont="1"/>
    <xf numFmtId="167" fontId="20" fillId="0" borderId="0" xfId="13" applyNumberFormat="1" applyFont="1" applyAlignment="1">
      <alignment horizontal="center"/>
    </xf>
    <xf numFmtId="0" fontId="31" fillId="0" borderId="0" xfId="0" applyFont="1" applyAlignment="1">
      <alignment vertical="center" wrapText="1"/>
    </xf>
    <xf numFmtId="0" fontId="61" fillId="0" borderId="0" xfId="24" applyFont="1"/>
    <xf numFmtId="0" fontId="46" fillId="0" borderId="0" xfId="13" applyFont="1"/>
    <xf numFmtId="0" fontId="45" fillId="0" borderId="0" xfId="13" applyFont="1"/>
    <xf numFmtId="0" fontId="21" fillId="3" borderId="13" xfId="18" applyFont="1" applyFill="1" applyBorder="1"/>
    <xf numFmtId="43" fontId="27" fillId="3" borderId="14" xfId="6" applyFont="1" applyFill="1" applyBorder="1" applyAlignment="1">
      <alignment horizontal="center" vertical="center"/>
    </xf>
    <xf numFmtId="0" fontId="3" fillId="6" borderId="0" xfId="3" applyFont="1" applyFill="1"/>
    <xf numFmtId="0" fontId="3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42" fillId="11" borderId="43" xfId="16" applyFont="1" applyFill="1" applyBorder="1" applyAlignment="1">
      <alignment horizontal="center" vertical="center" wrapText="1"/>
    </xf>
    <xf numFmtId="0" fontId="42" fillId="11" borderId="44" xfId="16" applyFont="1" applyFill="1" applyBorder="1" applyAlignment="1">
      <alignment horizontal="center" vertical="center" wrapText="1"/>
    </xf>
    <xf numFmtId="0" fontId="42" fillId="11" borderId="41" xfId="16" applyFont="1" applyFill="1" applyBorder="1" applyAlignment="1">
      <alignment horizontal="center" vertical="center" wrapText="1"/>
    </xf>
    <xf numFmtId="0" fontId="42" fillId="11" borderId="47" xfId="16" applyFont="1" applyFill="1" applyBorder="1" applyAlignment="1">
      <alignment horizontal="center" vertical="center" wrapText="1"/>
    </xf>
    <xf numFmtId="0" fontId="42" fillId="11" borderId="42" xfId="16" applyFont="1" applyFill="1" applyBorder="1" applyAlignment="1">
      <alignment horizontal="center" vertical="center" wrapText="1"/>
    </xf>
    <xf numFmtId="0" fontId="42" fillId="11" borderId="0" xfId="16" applyFont="1" applyFill="1" applyAlignment="1">
      <alignment horizontal="center" vertical="center" wrapText="1"/>
    </xf>
    <xf numFmtId="0" fontId="2" fillId="0" borderId="0" xfId="3" applyFont="1" applyAlignment="1">
      <alignment horizontal="center" vertical="center" wrapText="1" readingOrder="1"/>
    </xf>
    <xf numFmtId="0" fontId="4" fillId="0" borderId="0" xfId="3" applyFont="1" applyAlignment="1">
      <alignment horizontal="center" vertical="top" wrapText="1" readingOrder="1"/>
    </xf>
    <xf numFmtId="0" fontId="2" fillId="0" borderId="0" xfId="5" applyFont="1" applyAlignment="1">
      <alignment horizontal="center" vertical="center"/>
    </xf>
    <xf numFmtId="0" fontId="8" fillId="0" borderId="0" xfId="4" applyFont="1" applyAlignment="1">
      <alignment horizontal="center"/>
    </xf>
    <xf numFmtId="0" fontId="5" fillId="0" borderId="0" xfId="4" applyFont="1" applyAlignment="1">
      <alignment horizontal="center"/>
    </xf>
    <xf numFmtId="0" fontId="11" fillId="2" borderId="2" xfId="4" applyFont="1" applyFill="1" applyBorder="1" applyAlignment="1">
      <alignment horizontal="center" vertical="center"/>
    </xf>
    <xf numFmtId="0" fontId="11" fillId="2" borderId="15" xfId="4" applyFont="1" applyFill="1" applyBorder="1" applyAlignment="1">
      <alignment horizontal="center" vertical="center"/>
    </xf>
    <xf numFmtId="0" fontId="11" fillId="2" borderId="19" xfId="4" applyFont="1" applyFill="1" applyBorder="1" applyAlignment="1">
      <alignment horizontal="center" vertical="center"/>
    </xf>
    <xf numFmtId="0" fontId="11" fillId="2" borderId="4" xfId="4" applyFont="1" applyFill="1" applyBorder="1" applyAlignment="1">
      <alignment horizontal="center" vertical="center" wrapText="1"/>
    </xf>
    <xf numFmtId="0" fontId="11" fillId="2" borderId="5" xfId="4" applyFont="1" applyFill="1" applyBorder="1" applyAlignment="1">
      <alignment horizontal="center" vertical="center" wrapText="1"/>
    </xf>
    <xf numFmtId="0" fontId="11" fillId="2" borderId="6" xfId="4" applyFont="1" applyFill="1" applyBorder="1" applyAlignment="1">
      <alignment horizontal="center" vertical="center" wrapText="1"/>
    </xf>
    <xf numFmtId="0" fontId="11" fillId="2" borderId="7" xfId="4" applyFont="1" applyFill="1" applyBorder="1" applyAlignment="1">
      <alignment horizontal="center" vertical="center" wrapText="1"/>
    </xf>
    <xf numFmtId="0" fontId="11" fillId="2" borderId="8" xfId="4" applyFont="1" applyFill="1" applyBorder="1" applyAlignment="1">
      <alignment horizontal="center" vertical="center" wrapText="1"/>
    </xf>
    <xf numFmtId="0" fontId="11" fillId="2" borderId="11" xfId="4" applyFont="1" applyFill="1" applyBorder="1" applyAlignment="1">
      <alignment horizontal="center" vertical="center" wrapText="1"/>
    </xf>
    <xf numFmtId="0" fontId="11" fillId="2" borderId="12" xfId="4" applyFont="1" applyFill="1" applyBorder="1" applyAlignment="1">
      <alignment horizontal="center" vertical="center" wrapText="1"/>
    </xf>
    <xf numFmtId="0" fontId="11" fillId="2" borderId="17" xfId="4" applyFont="1" applyFill="1" applyBorder="1" applyAlignment="1">
      <alignment horizontal="center" vertical="center" wrapText="1"/>
    </xf>
    <xf numFmtId="0" fontId="11" fillId="2" borderId="2" xfId="4" applyFont="1" applyFill="1" applyBorder="1" applyAlignment="1">
      <alignment horizontal="center" vertical="center" wrapText="1"/>
    </xf>
    <xf numFmtId="0" fontId="11" fillId="2" borderId="9" xfId="4" applyFont="1" applyFill="1" applyBorder="1" applyAlignment="1">
      <alignment horizontal="center" vertical="center" wrapText="1"/>
    </xf>
    <xf numFmtId="0" fontId="11" fillId="2" borderId="16" xfId="4" applyFont="1" applyFill="1" applyBorder="1" applyAlignment="1">
      <alignment horizontal="center" vertical="center" wrapText="1"/>
    </xf>
    <xf numFmtId="0" fontId="11" fillId="2" borderId="3" xfId="4" applyFont="1" applyFill="1" applyBorder="1" applyAlignment="1">
      <alignment horizontal="center" vertical="center" wrapText="1"/>
    </xf>
    <xf numFmtId="0" fontId="11" fillId="2" borderId="10" xfId="4" applyFont="1" applyFill="1" applyBorder="1" applyAlignment="1">
      <alignment horizontal="center" vertical="center" wrapText="1"/>
    </xf>
    <xf numFmtId="0" fontId="3" fillId="0" borderId="0" xfId="10" applyFont="1" applyAlignment="1">
      <alignment horizontal="center" vertical="center"/>
    </xf>
    <xf numFmtId="0" fontId="21" fillId="0" borderId="0" xfId="11" applyFont="1" applyAlignment="1">
      <alignment horizontal="center" vertical="center" wrapText="1" readingOrder="1"/>
    </xf>
    <xf numFmtId="0" fontId="25" fillId="0" borderId="0" xfId="11" applyFont="1" applyAlignment="1">
      <alignment horizontal="center" vertical="top" wrapText="1" readingOrder="1"/>
    </xf>
    <xf numFmtId="0" fontId="26" fillId="0" borderId="0" xfId="10" applyFont="1" applyAlignment="1">
      <alignment horizontal="center" vertical="center"/>
    </xf>
    <xf numFmtId="49" fontId="27" fillId="0" borderId="0" xfId="10" applyNumberFormat="1" applyFont="1" applyAlignment="1">
      <alignment horizontal="center" vertical="center"/>
    </xf>
    <xf numFmtId="0" fontId="35" fillId="2" borderId="54" xfId="3" applyFont="1" applyFill="1" applyBorder="1" applyAlignment="1">
      <alignment horizontal="center" vertical="center"/>
    </xf>
    <xf numFmtId="0" fontId="35" fillId="2" borderId="43" xfId="3" applyFont="1" applyFill="1" applyBorder="1" applyAlignment="1">
      <alignment horizontal="center" vertical="center"/>
    </xf>
    <xf numFmtId="0" fontId="35" fillId="2" borderId="40" xfId="3" applyFont="1" applyFill="1" applyBorder="1" applyAlignment="1">
      <alignment horizontal="center" vertical="center"/>
    </xf>
    <xf numFmtId="0" fontId="35" fillId="5" borderId="52" xfId="3" applyFont="1" applyFill="1" applyBorder="1" applyAlignment="1">
      <alignment horizontal="center" vertical="center"/>
    </xf>
    <xf numFmtId="0" fontId="35" fillId="5" borderId="51" xfId="3" applyFont="1" applyFill="1" applyBorder="1" applyAlignment="1">
      <alignment horizontal="center" vertical="center"/>
    </xf>
    <xf numFmtId="0" fontId="35" fillId="5" borderId="50" xfId="3" applyFont="1" applyFill="1" applyBorder="1" applyAlignment="1">
      <alignment horizontal="center" vertical="center"/>
    </xf>
    <xf numFmtId="0" fontId="35" fillId="2" borderId="44" xfId="3" applyFont="1" applyFill="1" applyBorder="1" applyAlignment="1">
      <alignment horizontal="center" vertical="center" wrapText="1"/>
    </xf>
    <xf numFmtId="0" fontId="35" fillId="2" borderId="43" xfId="3" applyFont="1" applyFill="1" applyBorder="1" applyAlignment="1">
      <alignment horizontal="center" vertical="center" wrapText="1"/>
    </xf>
    <xf numFmtId="0" fontId="35" fillId="2" borderId="41" xfId="3" applyFont="1" applyFill="1" applyBorder="1" applyAlignment="1">
      <alignment horizontal="center" vertical="center" wrapText="1"/>
    </xf>
    <xf numFmtId="0" fontId="35" fillId="2" borderId="40" xfId="3" applyFont="1" applyFill="1" applyBorder="1" applyAlignment="1">
      <alignment horizontal="center" vertical="center" wrapText="1"/>
    </xf>
    <xf numFmtId="0" fontId="35" fillId="2" borderId="47" xfId="3" applyFont="1" applyFill="1" applyBorder="1" applyAlignment="1">
      <alignment horizontal="center" vertical="center" wrapText="1"/>
    </xf>
    <xf numFmtId="0" fontId="35" fillId="2" borderId="42" xfId="3" applyFont="1" applyFill="1" applyBorder="1" applyAlignment="1">
      <alignment horizontal="center" vertical="center" wrapText="1"/>
    </xf>
    <xf numFmtId="0" fontId="35" fillId="2" borderId="45" xfId="3" applyFont="1" applyFill="1" applyBorder="1" applyAlignment="1">
      <alignment horizontal="center" vertical="center" wrapText="1"/>
    </xf>
    <xf numFmtId="0" fontId="11" fillId="5" borderId="38" xfId="3" applyFont="1" applyFill="1" applyBorder="1" applyAlignment="1">
      <alignment horizontal="center" vertical="center"/>
    </xf>
    <xf numFmtId="0" fontId="11" fillId="5" borderId="49" xfId="3" applyFont="1" applyFill="1" applyBorder="1" applyAlignment="1">
      <alignment horizontal="center" vertical="center"/>
    </xf>
    <xf numFmtId="0" fontId="11" fillId="5" borderId="48" xfId="3" applyFont="1" applyFill="1" applyBorder="1" applyAlignment="1">
      <alignment horizontal="center" vertical="center"/>
    </xf>
    <xf numFmtId="0" fontId="35" fillId="2" borderId="46" xfId="3" applyFont="1" applyFill="1" applyBorder="1" applyAlignment="1">
      <alignment horizontal="center" vertical="center" wrapText="1"/>
    </xf>
    <xf numFmtId="0" fontId="3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21" fillId="0" borderId="0" xfId="3" applyFont="1" applyAlignment="1">
      <alignment horizontal="center" vertical="center" wrapText="1" readingOrder="1"/>
    </xf>
    <xf numFmtId="0" fontId="25" fillId="0" borderId="0" xfId="3" applyFont="1" applyAlignment="1">
      <alignment horizontal="center" vertical="top" wrapText="1" readingOrder="1"/>
    </xf>
    <xf numFmtId="0" fontId="44" fillId="0" borderId="0" xfId="4" applyFont="1" applyAlignment="1">
      <alignment horizontal="center" vertical="center"/>
    </xf>
    <xf numFmtId="0" fontId="43" fillId="0" borderId="0" xfId="4" applyFont="1" applyAlignment="1">
      <alignment horizontal="center" vertical="center"/>
    </xf>
    <xf numFmtId="0" fontId="35" fillId="2" borderId="71" xfId="3" applyFont="1" applyFill="1" applyBorder="1" applyAlignment="1">
      <alignment horizontal="center" vertical="center"/>
    </xf>
    <xf numFmtId="0" fontId="35" fillId="2" borderId="47" xfId="3" applyFont="1" applyFill="1" applyBorder="1" applyAlignment="1">
      <alignment horizontal="center" vertical="center"/>
    </xf>
    <xf numFmtId="0" fontId="35" fillId="2" borderId="42" xfId="3" applyFont="1" applyFill="1" applyBorder="1" applyAlignment="1">
      <alignment horizontal="center" vertical="center"/>
    </xf>
    <xf numFmtId="0" fontId="15" fillId="0" borderId="0" xfId="3" applyFont="1" applyAlignment="1">
      <alignment horizontal="center" vertical="center" wrapText="1" readingOrder="1"/>
    </xf>
    <xf numFmtId="0" fontId="17" fillId="0" borderId="0" xfId="3" applyFont="1" applyAlignment="1">
      <alignment horizontal="center" vertical="top" wrapText="1" readingOrder="1"/>
    </xf>
    <xf numFmtId="0" fontId="14" fillId="0" borderId="0" xfId="3" applyFont="1" applyAlignment="1">
      <alignment horizontal="center"/>
    </xf>
    <xf numFmtId="0" fontId="16" fillId="0" borderId="0" xfId="3" applyFont="1" applyAlignment="1">
      <alignment horizontal="center"/>
    </xf>
    <xf numFmtId="0" fontId="35" fillId="5" borderId="41" xfId="3" applyFont="1" applyFill="1" applyBorder="1" applyAlignment="1">
      <alignment horizontal="center" vertical="center"/>
    </xf>
    <xf numFmtId="0" fontId="35" fillId="5" borderId="70" xfId="3" applyFont="1" applyFill="1" applyBorder="1" applyAlignment="1">
      <alignment horizontal="center" vertical="center"/>
    </xf>
    <xf numFmtId="0" fontId="35" fillId="5" borderId="40" xfId="3" applyFont="1" applyFill="1" applyBorder="1" applyAlignment="1">
      <alignment horizontal="center" vertical="center"/>
    </xf>
    <xf numFmtId="0" fontId="35" fillId="2" borderId="69" xfId="3" applyFont="1" applyFill="1" applyBorder="1" applyAlignment="1">
      <alignment horizontal="center" vertical="center" wrapText="1"/>
    </xf>
    <xf numFmtId="0" fontId="35" fillId="2" borderId="54" xfId="3" applyFont="1" applyFill="1" applyBorder="1" applyAlignment="1">
      <alignment horizontal="center" vertical="center" wrapText="1"/>
    </xf>
    <xf numFmtId="0" fontId="35" fillId="2" borderId="68" xfId="3" applyFont="1" applyFill="1" applyBorder="1" applyAlignment="1">
      <alignment horizontal="center" vertical="center" wrapText="1"/>
    </xf>
    <xf numFmtId="0" fontId="35" fillId="2" borderId="65" xfId="3" applyFont="1" applyFill="1" applyBorder="1" applyAlignment="1">
      <alignment horizontal="center" vertical="center" wrapText="1"/>
    </xf>
    <xf numFmtId="0" fontId="35" fillId="2" borderId="62" xfId="3" applyFont="1" applyFill="1" applyBorder="1" applyAlignment="1">
      <alignment horizontal="center" vertical="center" wrapText="1"/>
    </xf>
    <xf numFmtId="0" fontId="35" fillId="2" borderId="67" xfId="3" applyFont="1" applyFill="1" applyBorder="1" applyAlignment="1">
      <alignment horizontal="center" vertical="center"/>
    </xf>
    <xf numFmtId="0" fontId="35" fillId="2" borderId="64" xfId="3" applyFont="1" applyFill="1" applyBorder="1" applyAlignment="1">
      <alignment horizontal="center" vertical="center"/>
    </xf>
    <xf numFmtId="0" fontId="35" fillId="2" borderId="61" xfId="3" applyFont="1" applyFill="1" applyBorder="1" applyAlignment="1">
      <alignment horizontal="center" vertical="center"/>
    </xf>
    <xf numFmtId="0" fontId="35" fillId="2" borderId="66" xfId="3" applyFont="1" applyFill="1" applyBorder="1" applyAlignment="1">
      <alignment horizontal="center" vertical="center"/>
    </xf>
    <xf numFmtId="0" fontId="35" fillId="2" borderId="63" xfId="3" applyFont="1" applyFill="1" applyBorder="1" applyAlignment="1">
      <alignment horizontal="center" vertical="center"/>
    </xf>
    <xf numFmtId="0" fontId="35" fillId="2" borderId="60" xfId="3" applyFont="1" applyFill="1" applyBorder="1" applyAlignment="1">
      <alignment horizontal="center" vertical="center"/>
    </xf>
    <xf numFmtId="0" fontId="51" fillId="0" borderId="0" xfId="10" applyFont="1" applyAlignment="1">
      <alignment horizontal="center" vertical="center"/>
    </xf>
    <xf numFmtId="0" fontId="47" fillId="0" borderId="0" xfId="11" applyFont="1" applyAlignment="1">
      <alignment horizontal="center" vertical="center" wrapText="1" readingOrder="1"/>
    </xf>
    <xf numFmtId="0" fontId="48" fillId="0" borderId="0" xfId="11" applyFont="1" applyAlignment="1">
      <alignment horizontal="center" vertical="top" wrapText="1" readingOrder="1"/>
    </xf>
    <xf numFmtId="0" fontId="49" fillId="0" borderId="0" xfId="10" applyFont="1" applyAlignment="1">
      <alignment horizontal="center" vertical="center"/>
    </xf>
    <xf numFmtId="49" fontId="50" fillId="0" borderId="0" xfId="10" applyNumberFormat="1" applyFont="1" applyAlignment="1">
      <alignment horizontal="center" vertical="center"/>
    </xf>
    <xf numFmtId="0" fontId="43" fillId="0" borderId="0" xfId="12" applyFont="1" applyAlignment="1">
      <alignment horizontal="center" vertical="center"/>
    </xf>
    <xf numFmtId="0" fontId="44" fillId="0" borderId="0" xfId="12" applyFont="1" applyAlignment="1">
      <alignment horizontal="center" vertical="center"/>
    </xf>
    <xf numFmtId="49" fontId="27" fillId="0" borderId="0" xfId="23" applyNumberFormat="1" applyFont="1" applyAlignment="1">
      <alignment horizontal="center" vertical="center"/>
    </xf>
    <xf numFmtId="0" fontId="35" fillId="11" borderId="43" xfId="13" applyFont="1" applyFill="1" applyBorder="1" applyAlignment="1">
      <alignment horizontal="center" vertical="center"/>
    </xf>
    <xf numFmtId="0" fontId="35" fillId="11" borderId="40" xfId="13" applyFont="1" applyFill="1" applyBorder="1" applyAlignment="1">
      <alignment horizontal="center" vertical="center"/>
    </xf>
    <xf numFmtId="0" fontId="40" fillId="11" borderId="41" xfId="13" applyFont="1" applyFill="1" applyBorder="1" applyAlignment="1">
      <alignment horizontal="center" vertical="center" wrapText="1"/>
    </xf>
    <xf numFmtId="0" fontId="40" fillId="11" borderId="70" xfId="13" applyFont="1" applyFill="1" applyBorder="1" applyAlignment="1">
      <alignment horizontal="center" vertical="center" wrapText="1"/>
    </xf>
    <xf numFmtId="0" fontId="57" fillId="11" borderId="45" xfId="13" applyFont="1" applyFill="1" applyBorder="1" applyAlignment="1">
      <alignment horizontal="center" wrapText="1"/>
    </xf>
    <xf numFmtId="0" fontId="57" fillId="11" borderId="42" xfId="13" applyFont="1" applyFill="1" applyBorder="1" applyAlignment="1">
      <alignment horizontal="center" wrapText="1"/>
    </xf>
    <xf numFmtId="0" fontId="57" fillId="11" borderId="56" xfId="13" applyFont="1" applyFill="1" applyBorder="1" applyAlignment="1">
      <alignment horizontal="center" wrapText="1"/>
    </xf>
    <xf numFmtId="0" fontId="57" fillId="11" borderId="41" xfId="13" applyFont="1" applyFill="1" applyBorder="1" applyAlignment="1">
      <alignment horizontal="center" wrapText="1"/>
    </xf>
    <xf numFmtId="0" fontId="55" fillId="0" borderId="0" xfId="3" applyFont="1" applyAlignment="1">
      <alignment horizontal="center" vertical="center" wrapText="1" readingOrder="1"/>
    </xf>
    <xf numFmtId="0" fontId="56" fillId="0" borderId="0" xfId="3" applyFont="1" applyAlignment="1">
      <alignment horizontal="center" vertical="top" wrapText="1" readingOrder="1"/>
    </xf>
    <xf numFmtId="0" fontId="55" fillId="0" borderId="0" xfId="3" applyFont="1" applyAlignment="1">
      <alignment horizontal="center"/>
    </xf>
    <xf numFmtId="0" fontId="38" fillId="0" borderId="0" xfId="3" applyFont="1" applyAlignment="1">
      <alignment horizontal="center"/>
    </xf>
    <xf numFmtId="0" fontId="35" fillId="2" borderId="56" xfId="3" applyFont="1" applyFill="1" applyBorder="1" applyAlignment="1">
      <alignment horizontal="center" vertical="center" wrapText="1"/>
    </xf>
    <xf numFmtId="0" fontId="35" fillId="5" borderId="70" xfId="4" applyFont="1" applyFill="1" applyBorder="1" applyAlignment="1">
      <alignment horizontal="center"/>
    </xf>
    <xf numFmtId="0" fontId="20" fillId="5" borderId="45" xfId="22" applyFont="1" applyFill="1" applyBorder="1" applyAlignment="1">
      <alignment horizontal="center" vertical="center"/>
    </xf>
    <xf numFmtId="0" fontId="20" fillId="5" borderId="74" xfId="22" applyFont="1" applyFill="1" applyBorder="1" applyAlignment="1">
      <alignment horizontal="center" vertical="center"/>
    </xf>
    <xf numFmtId="0" fontId="20" fillId="2" borderId="45" xfId="3" applyFont="1" applyFill="1" applyBorder="1" applyAlignment="1">
      <alignment horizontal="center" vertical="center" wrapText="1"/>
    </xf>
    <xf numFmtId="0" fontId="20" fillId="2" borderId="47" xfId="3" applyFont="1" applyFill="1" applyBorder="1" applyAlignment="1">
      <alignment horizontal="center" vertical="center" wrapText="1"/>
    </xf>
    <xf numFmtId="0" fontId="20" fillId="2" borderId="42" xfId="3" applyFont="1" applyFill="1" applyBorder="1" applyAlignment="1">
      <alignment horizontal="center" vertical="center" wrapText="1"/>
    </xf>
    <xf numFmtId="0" fontId="21" fillId="0" borderId="0" xfId="22" applyFont="1" applyAlignment="1">
      <alignment horizontal="center" vertical="center" wrapText="1" readingOrder="1"/>
    </xf>
    <xf numFmtId="0" fontId="25" fillId="0" borderId="0" xfId="22" applyFont="1" applyAlignment="1">
      <alignment horizontal="center" vertical="top" wrapText="1" readingOrder="1"/>
    </xf>
    <xf numFmtId="0" fontId="13" fillId="0" borderId="0" xfId="22" applyFont="1" applyAlignment="1">
      <alignment horizontal="center" vertical="center"/>
    </xf>
    <xf numFmtId="0" fontId="24" fillId="0" borderId="0" xfId="22" applyFont="1" applyAlignment="1">
      <alignment horizontal="center" vertical="center"/>
    </xf>
    <xf numFmtId="0" fontId="20" fillId="5" borderId="45" xfId="10" applyFont="1" applyFill="1" applyBorder="1" applyAlignment="1">
      <alignment horizontal="center" vertical="center"/>
    </xf>
    <xf numFmtId="0" fontId="20" fillId="5" borderId="74" xfId="10" applyFont="1" applyFill="1" applyBorder="1" applyAlignment="1">
      <alignment horizontal="center" vertical="center"/>
    </xf>
    <xf numFmtId="0" fontId="20" fillId="5" borderId="45" xfId="10" applyFont="1" applyFill="1" applyBorder="1" applyAlignment="1">
      <alignment horizontal="center" vertical="center" wrapText="1"/>
    </xf>
    <xf numFmtId="0" fontId="20" fillId="5" borderId="47" xfId="10" applyFont="1" applyFill="1" applyBorder="1" applyAlignment="1">
      <alignment horizontal="center" vertical="center"/>
    </xf>
    <xf numFmtId="0" fontId="20" fillId="5" borderId="56" xfId="10" applyFont="1" applyFill="1" applyBorder="1" applyAlignment="1">
      <alignment horizontal="center" vertical="center" wrapText="1"/>
    </xf>
    <xf numFmtId="0" fontId="20" fillId="5" borderId="46" xfId="10" applyFont="1" applyFill="1" applyBorder="1" applyAlignment="1">
      <alignment horizontal="center" vertical="center" wrapText="1"/>
    </xf>
    <xf numFmtId="0" fontId="20" fillId="5" borderId="79" xfId="10" applyFont="1" applyFill="1" applyBorder="1" applyAlignment="1">
      <alignment horizontal="center" vertical="center" wrapText="1"/>
    </xf>
    <xf numFmtId="0" fontId="20" fillId="5" borderId="80" xfId="10" applyFont="1" applyFill="1" applyBorder="1" applyAlignment="1">
      <alignment horizontal="center" vertical="center" wrapText="1"/>
    </xf>
    <xf numFmtId="0" fontId="20" fillId="5" borderId="44" xfId="10" applyFont="1" applyFill="1" applyBorder="1" applyAlignment="1">
      <alignment horizontal="center" vertical="center" wrapText="1"/>
    </xf>
    <xf numFmtId="0" fontId="20" fillId="5" borderId="0" xfId="10" applyFont="1" applyFill="1" applyAlignment="1">
      <alignment horizontal="center" vertical="center" wrapText="1"/>
    </xf>
    <xf numFmtId="0" fontId="20" fillId="5" borderId="25" xfId="10" applyFont="1" applyFill="1" applyBorder="1" applyAlignment="1">
      <alignment horizontal="center" vertical="center" wrapText="1"/>
    </xf>
    <xf numFmtId="0" fontId="13" fillId="0" borderId="0" xfId="10" applyFont="1" applyAlignment="1">
      <alignment horizontal="center" vertical="center"/>
    </xf>
    <xf numFmtId="0" fontId="24" fillId="0" borderId="70" xfId="22" applyFont="1" applyBorder="1" applyAlignment="1">
      <alignment horizontal="center" vertical="center"/>
    </xf>
    <xf numFmtId="0" fontId="13" fillId="0" borderId="0" xfId="21" applyFont="1" applyAlignment="1">
      <alignment horizontal="center" vertical="center"/>
    </xf>
    <xf numFmtId="0" fontId="20" fillId="5" borderId="45" xfId="21" applyFont="1" applyFill="1" applyBorder="1" applyAlignment="1">
      <alignment horizontal="center" vertical="center"/>
    </xf>
    <xf numFmtId="0" fontId="20" fillId="5" borderId="74" xfId="21" applyFont="1" applyFill="1" applyBorder="1" applyAlignment="1">
      <alignment horizontal="center" vertical="center"/>
    </xf>
    <xf numFmtId="0" fontId="20" fillId="5" borderId="45" xfId="21" applyFont="1" applyFill="1" applyBorder="1" applyAlignment="1">
      <alignment horizontal="center" vertical="center" wrapText="1"/>
    </xf>
    <xf numFmtId="0" fontId="20" fillId="5" borderId="74" xfId="21" applyFont="1" applyFill="1" applyBorder="1" applyAlignment="1">
      <alignment horizontal="center" vertical="center" wrapText="1"/>
    </xf>
    <xf numFmtId="0" fontId="20" fillId="5" borderId="47" xfId="21" applyFont="1" applyFill="1" applyBorder="1" applyAlignment="1">
      <alignment horizontal="center" vertical="center" wrapText="1"/>
    </xf>
    <xf numFmtId="0" fontId="20" fillId="5" borderId="42" xfId="21" applyFont="1" applyFill="1" applyBorder="1" applyAlignment="1">
      <alignment horizontal="center" vertical="center" wrapText="1"/>
    </xf>
    <xf numFmtId="0" fontId="20" fillId="5" borderId="47" xfId="21" applyFont="1" applyFill="1" applyBorder="1" applyAlignment="1">
      <alignment horizontal="center" vertical="center"/>
    </xf>
    <xf numFmtId="0" fontId="20" fillId="5" borderId="42" xfId="21" applyFont="1" applyFill="1" applyBorder="1" applyAlignment="1">
      <alignment horizontal="center" vertical="center"/>
    </xf>
  </cellXfs>
  <cellStyles count="25">
    <cellStyle name="Millares" xfId="1" builtinId="3"/>
    <cellStyle name="Millares 2 2 2 2 2" xfId="6" xr:uid="{44CB477C-DE41-4432-BAFC-3F77395D80A4}"/>
    <cellStyle name="Millares 3" xfId="17" xr:uid="{87A874FE-7D94-4CE1-B68B-D8CE99DD51ED}"/>
    <cellStyle name="Normal" xfId="0" builtinId="0"/>
    <cellStyle name="Normal 10 2 2 2" xfId="4" xr:uid="{D444176C-C3F0-4535-A0F8-62F8D29C4773}"/>
    <cellStyle name="Normal 10 2 2 2 2 2 2" xfId="12" xr:uid="{E963DBE2-DA2A-41FD-BC71-55D5008FB76A}"/>
    <cellStyle name="Normal 10 3" xfId="7" xr:uid="{E18F29AD-31B5-4EEB-BCFB-DB4AEF4B92C6}"/>
    <cellStyle name="Normal 10 9" xfId="21" xr:uid="{C91F210B-D539-4473-9ED1-543E527C5BF6}"/>
    <cellStyle name="Normal 11" xfId="15" xr:uid="{4C55CBCF-08F9-445A-96DC-4EEA28AA41A6}"/>
    <cellStyle name="Normal 2" xfId="13" xr:uid="{5DBD6F46-9D58-4D22-AA66-5F8FD6D2D661}"/>
    <cellStyle name="Normal 2 2 10" xfId="22" xr:uid="{A18CAE77-E197-40F6-A73E-FD15E2B0A3CE}"/>
    <cellStyle name="Normal 2 2 11" xfId="11" xr:uid="{F9AB659C-61FA-4DD7-8A29-1EF85D00AD2F}"/>
    <cellStyle name="Normal 2 2 2 2 2 2" xfId="3" xr:uid="{C1AAE720-0F6E-4446-A526-56AAA4A9093E}"/>
    <cellStyle name="Normal 2 2 2 2 2 3" xfId="18" xr:uid="{2FDD06F1-FEBF-4CC2-B93D-BA977D27AAD1}"/>
    <cellStyle name="Normal 2 2 6 2" xfId="20" xr:uid="{DCD06581-8F50-4A2E-84F3-0202820FBB0C}"/>
    <cellStyle name="Normal 2 2 9" xfId="23" xr:uid="{5D4E2520-2916-4F55-B199-F67A85947201}"/>
    <cellStyle name="Normal 2 3" xfId="24" xr:uid="{6ECA61FC-20D9-48C5-9FD5-E526AC1666E2}"/>
    <cellStyle name="Normal 3 2" xfId="5" xr:uid="{0943D8A7-B346-43C7-A7F8-B3AB187C0299}"/>
    <cellStyle name="Normal 3 2 2 4" xfId="10" xr:uid="{DE21853A-2B1C-47CA-BF5F-A3CE80A07488}"/>
    <cellStyle name="Normal 5" xfId="16" xr:uid="{32D2B9B7-4884-4039-B4F7-9B5643EE4A6C}"/>
    <cellStyle name="Percent 2" xfId="19" xr:uid="{B8493059-D7A4-4A1B-A96A-03398189BF63}"/>
    <cellStyle name="Porcentaje" xfId="2" builtinId="5"/>
    <cellStyle name="Porcentaje 2 2 2 2 2" xfId="8" xr:uid="{F8D40AB0-32CA-494E-AD48-2CE6B8AD4368}"/>
    <cellStyle name="Porcentaje 2 4" xfId="9" xr:uid="{5D103C66-B58B-4880-8F0B-68D35FB23A2F}"/>
    <cellStyle name="Porcentaje 3 2" xfId="14" xr:uid="{30154C88-476F-4EAF-A920-AAA07E393444}"/>
  </cellStyles>
  <dxfs count="2">
    <dxf>
      <numFmt numFmtId="166" formatCode="#,##0.0,,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rgb="FF007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00.xml"/><Relationship Id="rId21" Type="http://schemas.openxmlformats.org/officeDocument/2006/relationships/externalLink" Target="externalLinks/externalLink4.xml"/><Relationship Id="rId42" Type="http://schemas.openxmlformats.org/officeDocument/2006/relationships/externalLink" Target="externalLinks/externalLink25.xml"/><Relationship Id="rId63" Type="http://schemas.openxmlformats.org/officeDocument/2006/relationships/externalLink" Target="externalLinks/externalLink46.xml"/><Relationship Id="rId84" Type="http://schemas.openxmlformats.org/officeDocument/2006/relationships/externalLink" Target="externalLinks/externalLink67.xml"/><Relationship Id="rId138" Type="http://schemas.openxmlformats.org/officeDocument/2006/relationships/externalLink" Target="externalLinks/externalLink121.xml"/><Relationship Id="rId159" Type="http://schemas.openxmlformats.org/officeDocument/2006/relationships/externalLink" Target="externalLinks/externalLink142.xml"/><Relationship Id="rId170" Type="http://schemas.openxmlformats.org/officeDocument/2006/relationships/externalLink" Target="externalLinks/externalLink153.xml"/><Relationship Id="rId107" Type="http://schemas.openxmlformats.org/officeDocument/2006/relationships/externalLink" Target="externalLinks/externalLink90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15.xml"/><Relationship Id="rId53" Type="http://schemas.openxmlformats.org/officeDocument/2006/relationships/externalLink" Target="externalLinks/externalLink36.xml"/><Relationship Id="rId74" Type="http://schemas.openxmlformats.org/officeDocument/2006/relationships/externalLink" Target="externalLinks/externalLink57.xml"/><Relationship Id="rId128" Type="http://schemas.openxmlformats.org/officeDocument/2006/relationships/externalLink" Target="externalLinks/externalLink111.xml"/><Relationship Id="rId149" Type="http://schemas.openxmlformats.org/officeDocument/2006/relationships/externalLink" Target="externalLinks/externalLink132.xml"/><Relationship Id="rId5" Type="http://schemas.openxmlformats.org/officeDocument/2006/relationships/worksheet" Target="worksheets/sheet5.xml"/><Relationship Id="rId95" Type="http://schemas.openxmlformats.org/officeDocument/2006/relationships/externalLink" Target="externalLinks/externalLink78.xml"/><Relationship Id="rId160" Type="http://schemas.openxmlformats.org/officeDocument/2006/relationships/externalLink" Target="externalLinks/externalLink143.xml"/><Relationship Id="rId181" Type="http://schemas.openxmlformats.org/officeDocument/2006/relationships/calcChain" Target="calcChain.xml"/><Relationship Id="rId22" Type="http://schemas.openxmlformats.org/officeDocument/2006/relationships/externalLink" Target="externalLinks/externalLink5.xml"/><Relationship Id="rId43" Type="http://schemas.openxmlformats.org/officeDocument/2006/relationships/externalLink" Target="externalLinks/externalLink26.xml"/><Relationship Id="rId64" Type="http://schemas.openxmlformats.org/officeDocument/2006/relationships/externalLink" Target="externalLinks/externalLink47.xml"/><Relationship Id="rId118" Type="http://schemas.openxmlformats.org/officeDocument/2006/relationships/externalLink" Target="externalLinks/externalLink101.xml"/><Relationship Id="rId139" Type="http://schemas.openxmlformats.org/officeDocument/2006/relationships/externalLink" Target="externalLinks/externalLink122.xml"/><Relationship Id="rId85" Type="http://schemas.openxmlformats.org/officeDocument/2006/relationships/externalLink" Target="externalLinks/externalLink68.xml"/><Relationship Id="rId150" Type="http://schemas.openxmlformats.org/officeDocument/2006/relationships/externalLink" Target="externalLinks/externalLink133.xml"/><Relationship Id="rId171" Type="http://schemas.openxmlformats.org/officeDocument/2006/relationships/externalLink" Target="externalLinks/externalLink154.xml"/><Relationship Id="rId12" Type="http://schemas.openxmlformats.org/officeDocument/2006/relationships/worksheet" Target="worksheets/sheet12.xml"/><Relationship Id="rId33" Type="http://schemas.openxmlformats.org/officeDocument/2006/relationships/externalLink" Target="externalLinks/externalLink16.xml"/><Relationship Id="rId108" Type="http://schemas.openxmlformats.org/officeDocument/2006/relationships/externalLink" Target="externalLinks/externalLink91.xml"/><Relationship Id="rId129" Type="http://schemas.openxmlformats.org/officeDocument/2006/relationships/externalLink" Target="externalLinks/externalLink112.xml"/><Relationship Id="rId54" Type="http://schemas.openxmlformats.org/officeDocument/2006/relationships/externalLink" Target="externalLinks/externalLink37.xml"/><Relationship Id="rId75" Type="http://schemas.openxmlformats.org/officeDocument/2006/relationships/externalLink" Target="externalLinks/externalLink58.xml"/><Relationship Id="rId96" Type="http://schemas.openxmlformats.org/officeDocument/2006/relationships/externalLink" Target="externalLinks/externalLink79.xml"/><Relationship Id="rId140" Type="http://schemas.openxmlformats.org/officeDocument/2006/relationships/externalLink" Target="externalLinks/externalLink123.xml"/><Relationship Id="rId161" Type="http://schemas.openxmlformats.org/officeDocument/2006/relationships/externalLink" Target="externalLinks/externalLink144.xml"/><Relationship Id="rId182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23" Type="http://schemas.openxmlformats.org/officeDocument/2006/relationships/externalLink" Target="externalLinks/externalLink6.xml"/><Relationship Id="rId119" Type="http://schemas.openxmlformats.org/officeDocument/2006/relationships/externalLink" Target="externalLinks/externalLink102.xml"/><Relationship Id="rId44" Type="http://schemas.openxmlformats.org/officeDocument/2006/relationships/externalLink" Target="externalLinks/externalLink27.xml"/><Relationship Id="rId60" Type="http://schemas.openxmlformats.org/officeDocument/2006/relationships/externalLink" Target="externalLinks/externalLink43.xml"/><Relationship Id="rId65" Type="http://schemas.openxmlformats.org/officeDocument/2006/relationships/externalLink" Target="externalLinks/externalLink48.xml"/><Relationship Id="rId81" Type="http://schemas.openxmlformats.org/officeDocument/2006/relationships/externalLink" Target="externalLinks/externalLink64.xml"/><Relationship Id="rId86" Type="http://schemas.openxmlformats.org/officeDocument/2006/relationships/externalLink" Target="externalLinks/externalLink69.xml"/><Relationship Id="rId130" Type="http://schemas.openxmlformats.org/officeDocument/2006/relationships/externalLink" Target="externalLinks/externalLink113.xml"/><Relationship Id="rId135" Type="http://schemas.openxmlformats.org/officeDocument/2006/relationships/externalLink" Target="externalLinks/externalLink118.xml"/><Relationship Id="rId151" Type="http://schemas.openxmlformats.org/officeDocument/2006/relationships/externalLink" Target="externalLinks/externalLink134.xml"/><Relationship Id="rId156" Type="http://schemas.openxmlformats.org/officeDocument/2006/relationships/externalLink" Target="externalLinks/externalLink139.xml"/><Relationship Id="rId177" Type="http://schemas.openxmlformats.org/officeDocument/2006/relationships/externalLink" Target="externalLinks/externalLink160.xml"/><Relationship Id="rId172" Type="http://schemas.openxmlformats.org/officeDocument/2006/relationships/externalLink" Target="externalLinks/externalLink155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9" Type="http://schemas.openxmlformats.org/officeDocument/2006/relationships/externalLink" Target="externalLinks/externalLink22.xml"/><Relationship Id="rId109" Type="http://schemas.openxmlformats.org/officeDocument/2006/relationships/externalLink" Target="externalLinks/externalLink92.xml"/><Relationship Id="rId34" Type="http://schemas.openxmlformats.org/officeDocument/2006/relationships/externalLink" Target="externalLinks/externalLink17.xml"/><Relationship Id="rId50" Type="http://schemas.openxmlformats.org/officeDocument/2006/relationships/externalLink" Target="externalLinks/externalLink33.xml"/><Relationship Id="rId55" Type="http://schemas.openxmlformats.org/officeDocument/2006/relationships/externalLink" Target="externalLinks/externalLink38.xml"/><Relationship Id="rId76" Type="http://schemas.openxmlformats.org/officeDocument/2006/relationships/externalLink" Target="externalLinks/externalLink59.xml"/><Relationship Id="rId97" Type="http://schemas.openxmlformats.org/officeDocument/2006/relationships/externalLink" Target="externalLinks/externalLink80.xml"/><Relationship Id="rId104" Type="http://schemas.openxmlformats.org/officeDocument/2006/relationships/externalLink" Target="externalLinks/externalLink87.xml"/><Relationship Id="rId120" Type="http://schemas.openxmlformats.org/officeDocument/2006/relationships/externalLink" Target="externalLinks/externalLink103.xml"/><Relationship Id="rId125" Type="http://schemas.openxmlformats.org/officeDocument/2006/relationships/externalLink" Target="externalLinks/externalLink108.xml"/><Relationship Id="rId141" Type="http://schemas.openxmlformats.org/officeDocument/2006/relationships/externalLink" Target="externalLinks/externalLink124.xml"/><Relationship Id="rId146" Type="http://schemas.openxmlformats.org/officeDocument/2006/relationships/externalLink" Target="externalLinks/externalLink129.xml"/><Relationship Id="rId167" Type="http://schemas.openxmlformats.org/officeDocument/2006/relationships/externalLink" Target="externalLinks/externalLink150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4.xml"/><Relationship Id="rId92" Type="http://schemas.openxmlformats.org/officeDocument/2006/relationships/externalLink" Target="externalLinks/externalLink75.xml"/><Relationship Id="rId162" Type="http://schemas.openxmlformats.org/officeDocument/2006/relationships/externalLink" Target="externalLinks/externalLink145.xml"/><Relationship Id="rId18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2.xml"/><Relationship Id="rId24" Type="http://schemas.openxmlformats.org/officeDocument/2006/relationships/externalLink" Target="externalLinks/externalLink7.xml"/><Relationship Id="rId40" Type="http://schemas.openxmlformats.org/officeDocument/2006/relationships/externalLink" Target="externalLinks/externalLink23.xml"/><Relationship Id="rId45" Type="http://schemas.openxmlformats.org/officeDocument/2006/relationships/externalLink" Target="externalLinks/externalLink28.xml"/><Relationship Id="rId66" Type="http://schemas.openxmlformats.org/officeDocument/2006/relationships/externalLink" Target="externalLinks/externalLink49.xml"/><Relationship Id="rId87" Type="http://schemas.openxmlformats.org/officeDocument/2006/relationships/externalLink" Target="externalLinks/externalLink70.xml"/><Relationship Id="rId110" Type="http://schemas.openxmlformats.org/officeDocument/2006/relationships/externalLink" Target="externalLinks/externalLink93.xml"/><Relationship Id="rId115" Type="http://schemas.openxmlformats.org/officeDocument/2006/relationships/externalLink" Target="externalLinks/externalLink98.xml"/><Relationship Id="rId131" Type="http://schemas.openxmlformats.org/officeDocument/2006/relationships/externalLink" Target="externalLinks/externalLink114.xml"/><Relationship Id="rId136" Type="http://schemas.openxmlformats.org/officeDocument/2006/relationships/externalLink" Target="externalLinks/externalLink119.xml"/><Relationship Id="rId157" Type="http://schemas.openxmlformats.org/officeDocument/2006/relationships/externalLink" Target="externalLinks/externalLink140.xml"/><Relationship Id="rId178" Type="http://schemas.openxmlformats.org/officeDocument/2006/relationships/theme" Target="theme/theme1.xml"/><Relationship Id="rId61" Type="http://schemas.openxmlformats.org/officeDocument/2006/relationships/externalLink" Target="externalLinks/externalLink44.xml"/><Relationship Id="rId82" Type="http://schemas.openxmlformats.org/officeDocument/2006/relationships/externalLink" Target="externalLinks/externalLink65.xml"/><Relationship Id="rId152" Type="http://schemas.openxmlformats.org/officeDocument/2006/relationships/externalLink" Target="externalLinks/externalLink135.xml"/><Relationship Id="rId173" Type="http://schemas.openxmlformats.org/officeDocument/2006/relationships/externalLink" Target="externalLinks/externalLink156.xml"/><Relationship Id="rId19" Type="http://schemas.openxmlformats.org/officeDocument/2006/relationships/externalLink" Target="externalLinks/externalLink2.xml"/><Relationship Id="rId14" Type="http://schemas.openxmlformats.org/officeDocument/2006/relationships/worksheet" Target="worksheets/sheet14.xml"/><Relationship Id="rId30" Type="http://schemas.openxmlformats.org/officeDocument/2006/relationships/externalLink" Target="externalLinks/externalLink13.xml"/><Relationship Id="rId35" Type="http://schemas.openxmlformats.org/officeDocument/2006/relationships/externalLink" Target="externalLinks/externalLink18.xml"/><Relationship Id="rId56" Type="http://schemas.openxmlformats.org/officeDocument/2006/relationships/externalLink" Target="externalLinks/externalLink39.xml"/><Relationship Id="rId77" Type="http://schemas.openxmlformats.org/officeDocument/2006/relationships/externalLink" Target="externalLinks/externalLink60.xml"/><Relationship Id="rId100" Type="http://schemas.openxmlformats.org/officeDocument/2006/relationships/externalLink" Target="externalLinks/externalLink83.xml"/><Relationship Id="rId105" Type="http://schemas.openxmlformats.org/officeDocument/2006/relationships/externalLink" Target="externalLinks/externalLink88.xml"/><Relationship Id="rId126" Type="http://schemas.openxmlformats.org/officeDocument/2006/relationships/externalLink" Target="externalLinks/externalLink109.xml"/><Relationship Id="rId147" Type="http://schemas.openxmlformats.org/officeDocument/2006/relationships/externalLink" Target="externalLinks/externalLink130.xml"/><Relationship Id="rId168" Type="http://schemas.openxmlformats.org/officeDocument/2006/relationships/externalLink" Target="externalLinks/externalLink15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4.xml"/><Relationship Id="rId72" Type="http://schemas.openxmlformats.org/officeDocument/2006/relationships/externalLink" Target="externalLinks/externalLink55.xml"/><Relationship Id="rId93" Type="http://schemas.openxmlformats.org/officeDocument/2006/relationships/externalLink" Target="externalLinks/externalLink76.xml"/><Relationship Id="rId98" Type="http://schemas.openxmlformats.org/officeDocument/2006/relationships/externalLink" Target="externalLinks/externalLink81.xml"/><Relationship Id="rId121" Type="http://schemas.openxmlformats.org/officeDocument/2006/relationships/externalLink" Target="externalLinks/externalLink104.xml"/><Relationship Id="rId142" Type="http://schemas.openxmlformats.org/officeDocument/2006/relationships/externalLink" Target="externalLinks/externalLink125.xml"/><Relationship Id="rId163" Type="http://schemas.openxmlformats.org/officeDocument/2006/relationships/externalLink" Target="externalLinks/externalLink146.xml"/><Relationship Id="rId184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8.xml"/><Relationship Id="rId46" Type="http://schemas.openxmlformats.org/officeDocument/2006/relationships/externalLink" Target="externalLinks/externalLink29.xml"/><Relationship Id="rId67" Type="http://schemas.openxmlformats.org/officeDocument/2006/relationships/externalLink" Target="externalLinks/externalLink50.xml"/><Relationship Id="rId116" Type="http://schemas.openxmlformats.org/officeDocument/2006/relationships/externalLink" Target="externalLinks/externalLink99.xml"/><Relationship Id="rId137" Type="http://schemas.openxmlformats.org/officeDocument/2006/relationships/externalLink" Target="externalLinks/externalLink120.xml"/><Relationship Id="rId158" Type="http://schemas.openxmlformats.org/officeDocument/2006/relationships/externalLink" Target="externalLinks/externalLink141.xml"/><Relationship Id="rId20" Type="http://schemas.openxmlformats.org/officeDocument/2006/relationships/externalLink" Target="externalLinks/externalLink3.xml"/><Relationship Id="rId41" Type="http://schemas.openxmlformats.org/officeDocument/2006/relationships/externalLink" Target="externalLinks/externalLink24.xml"/><Relationship Id="rId62" Type="http://schemas.openxmlformats.org/officeDocument/2006/relationships/externalLink" Target="externalLinks/externalLink45.xml"/><Relationship Id="rId83" Type="http://schemas.openxmlformats.org/officeDocument/2006/relationships/externalLink" Target="externalLinks/externalLink66.xml"/><Relationship Id="rId88" Type="http://schemas.openxmlformats.org/officeDocument/2006/relationships/externalLink" Target="externalLinks/externalLink71.xml"/><Relationship Id="rId111" Type="http://schemas.openxmlformats.org/officeDocument/2006/relationships/externalLink" Target="externalLinks/externalLink94.xml"/><Relationship Id="rId132" Type="http://schemas.openxmlformats.org/officeDocument/2006/relationships/externalLink" Target="externalLinks/externalLink115.xml"/><Relationship Id="rId153" Type="http://schemas.openxmlformats.org/officeDocument/2006/relationships/externalLink" Target="externalLinks/externalLink136.xml"/><Relationship Id="rId174" Type="http://schemas.openxmlformats.org/officeDocument/2006/relationships/externalLink" Target="externalLinks/externalLink157.xml"/><Relationship Id="rId179" Type="http://schemas.openxmlformats.org/officeDocument/2006/relationships/styles" Target="styles.xml"/><Relationship Id="rId15" Type="http://schemas.openxmlformats.org/officeDocument/2006/relationships/worksheet" Target="worksheets/sheet15.xml"/><Relationship Id="rId36" Type="http://schemas.openxmlformats.org/officeDocument/2006/relationships/externalLink" Target="externalLinks/externalLink19.xml"/><Relationship Id="rId57" Type="http://schemas.openxmlformats.org/officeDocument/2006/relationships/externalLink" Target="externalLinks/externalLink40.xml"/><Relationship Id="rId106" Type="http://schemas.openxmlformats.org/officeDocument/2006/relationships/externalLink" Target="externalLinks/externalLink89.xml"/><Relationship Id="rId127" Type="http://schemas.openxmlformats.org/officeDocument/2006/relationships/externalLink" Target="externalLinks/externalLink110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4.xml"/><Relationship Id="rId52" Type="http://schemas.openxmlformats.org/officeDocument/2006/relationships/externalLink" Target="externalLinks/externalLink35.xml"/><Relationship Id="rId73" Type="http://schemas.openxmlformats.org/officeDocument/2006/relationships/externalLink" Target="externalLinks/externalLink56.xml"/><Relationship Id="rId78" Type="http://schemas.openxmlformats.org/officeDocument/2006/relationships/externalLink" Target="externalLinks/externalLink61.xml"/><Relationship Id="rId94" Type="http://schemas.openxmlformats.org/officeDocument/2006/relationships/externalLink" Target="externalLinks/externalLink77.xml"/><Relationship Id="rId99" Type="http://schemas.openxmlformats.org/officeDocument/2006/relationships/externalLink" Target="externalLinks/externalLink82.xml"/><Relationship Id="rId101" Type="http://schemas.openxmlformats.org/officeDocument/2006/relationships/externalLink" Target="externalLinks/externalLink84.xml"/><Relationship Id="rId122" Type="http://schemas.openxmlformats.org/officeDocument/2006/relationships/externalLink" Target="externalLinks/externalLink105.xml"/><Relationship Id="rId143" Type="http://schemas.openxmlformats.org/officeDocument/2006/relationships/externalLink" Target="externalLinks/externalLink126.xml"/><Relationship Id="rId148" Type="http://schemas.openxmlformats.org/officeDocument/2006/relationships/externalLink" Target="externalLinks/externalLink131.xml"/><Relationship Id="rId164" Type="http://schemas.openxmlformats.org/officeDocument/2006/relationships/externalLink" Target="externalLinks/externalLink147.xml"/><Relationship Id="rId169" Type="http://schemas.openxmlformats.org/officeDocument/2006/relationships/externalLink" Target="externalLinks/externalLink1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sharedStrings" Target="sharedStrings.xml"/><Relationship Id="rId26" Type="http://schemas.openxmlformats.org/officeDocument/2006/relationships/externalLink" Target="externalLinks/externalLink9.xml"/><Relationship Id="rId47" Type="http://schemas.openxmlformats.org/officeDocument/2006/relationships/externalLink" Target="externalLinks/externalLink30.xml"/><Relationship Id="rId68" Type="http://schemas.openxmlformats.org/officeDocument/2006/relationships/externalLink" Target="externalLinks/externalLink51.xml"/><Relationship Id="rId89" Type="http://schemas.openxmlformats.org/officeDocument/2006/relationships/externalLink" Target="externalLinks/externalLink72.xml"/><Relationship Id="rId112" Type="http://schemas.openxmlformats.org/officeDocument/2006/relationships/externalLink" Target="externalLinks/externalLink95.xml"/><Relationship Id="rId133" Type="http://schemas.openxmlformats.org/officeDocument/2006/relationships/externalLink" Target="externalLinks/externalLink116.xml"/><Relationship Id="rId154" Type="http://schemas.openxmlformats.org/officeDocument/2006/relationships/externalLink" Target="externalLinks/externalLink137.xml"/><Relationship Id="rId175" Type="http://schemas.openxmlformats.org/officeDocument/2006/relationships/externalLink" Target="externalLinks/externalLink158.xml"/><Relationship Id="rId16" Type="http://schemas.openxmlformats.org/officeDocument/2006/relationships/worksheet" Target="worksheets/sheet16.xml"/><Relationship Id="rId37" Type="http://schemas.openxmlformats.org/officeDocument/2006/relationships/externalLink" Target="externalLinks/externalLink20.xml"/><Relationship Id="rId58" Type="http://schemas.openxmlformats.org/officeDocument/2006/relationships/externalLink" Target="externalLinks/externalLink41.xml"/><Relationship Id="rId79" Type="http://schemas.openxmlformats.org/officeDocument/2006/relationships/externalLink" Target="externalLinks/externalLink62.xml"/><Relationship Id="rId102" Type="http://schemas.openxmlformats.org/officeDocument/2006/relationships/externalLink" Target="externalLinks/externalLink85.xml"/><Relationship Id="rId123" Type="http://schemas.openxmlformats.org/officeDocument/2006/relationships/externalLink" Target="externalLinks/externalLink106.xml"/><Relationship Id="rId144" Type="http://schemas.openxmlformats.org/officeDocument/2006/relationships/externalLink" Target="externalLinks/externalLink127.xml"/><Relationship Id="rId90" Type="http://schemas.openxmlformats.org/officeDocument/2006/relationships/externalLink" Target="externalLinks/externalLink73.xml"/><Relationship Id="rId165" Type="http://schemas.openxmlformats.org/officeDocument/2006/relationships/externalLink" Target="externalLinks/externalLink148.xml"/><Relationship Id="rId27" Type="http://schemas.openxmlformats.org/officeDocument/2006/relationships/externalLink" Target="externalLinks/externalLink10.xml"/><Relationship Id="rId48" Type="http://schemas.openxmlformats.org/officeDocument/2006/relationships/externalLink" Target="externalLinks/externalLink31.xml"/><Relationship Id="rId69" Type="http://schemas.openxmlformats.org/officeDocument/2006/relationships/externalLink" Target="externalLinks/externalLink52.xml"/><Relationship Id="rId113" Type="http://schemas.openxmlformats.org/officeDocument/2006/relationships/externalLink" Target="externalLinks/externalLink96.xml"/><Relationship Id="rId134" Type="http://schemas.openxmlformats.org/officeDocument/2006/relationships/externalLink" Target="externalLinks/externalLink117.xml"/><Relationship Id="rId80" Type="http://schemas.openxmlformats.org/officeDocument/2006/relationships/externalLink" Target="externalLinks/externalLink63.xml"/><Relationship Id="rId155" Type="http://schemas.openxmlformats.org/officeDocument/2006/relationships/externalLink" Target="externalLinks/externalLink138.xml"/><Relationship Id="rId176" Type="http://schemas.openxmlformats.org/officeDocument/2006/relationships/externalLink" Target="externalLinks/externalLink159.xml"/><Relationship Id="rId17" Type="http://schemas.openxmlformats.org/officeDocument/2006/relationships/worksheet" Target="worksheets/sheet17.xml"/><Relationship Id="rId38" Type="http://schemas.openxmlformats.org/officeDocument/2006/relationships/externalLink" Target="externalLinks/externalLink21.xml"/><Relationship Id="rId59" Type="http://schemas.openxmlformats.org/officeDocument/2006/relationships/externalLink" Target="externalLinks/externalLink42.xml"/><Relationship Id="rId103" Type="http://schemas.openxmlformats.org/officeDocument/2006/relationships/externalLink" Target="externalLinks/externalLink86.xml"/><Relationship Id="rId124" Type="http://schemas.openxmlformats.org/officeDocument/2006/relationships/externalLink" Target="externalLinks/externalLink107.xml"/><Relationship Id="rId70" Type="http://schemas.openxmlformats.org/officeDocument/2006/relationships/externalLink" Target="externalLinks/externalLink53.xml"/><Relationship Id="rId91" Type="http://schemas.openxmlformats.org/officeDocument/2006/relationships/externalLink" Target="externalLinks/externalLink74.xml"/><Relationship Id="rId145" Type="http://schemas.openxmlformats.org/officeDocument/2006/relationships/externalLink" Target="externalLinks/externalLink128.xml"/><Relationship Id="rId166" Type="http://schemas.openxmlformats.org/officeDocument/2006/relationships/externalLink" Target="externalLinks/externalLink149.xml"/><Relationship Id="rId1" Type="http://schemas.openxmlformats.org/officeDocument/2006/relationships/worksheet" Target="worksheets/sheet1.xml"/><Relationship Id="rId28" Type="http://schemas.openxmlformats.org/officeDocument/2006/relationships/externalLink" Target="externalLinks/externalLink11.xml"/><Relationship Id="rId49" Type="http://schemas.openxmlformats.org/officeDocument/2006/relationships/externalLink" Target="externalLinks/externalLink32.xml"/><Relationship Id="rId114" Type="http://schemas.openxmlformats.org/officeDocument/2006/relationships/externalLink" Target="externalLinks/externalLink97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  <cx:nf>_xlchart.v5.2</cx:n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>
                <a:latin typeface="Avenir Next LT Pro" panose="020B0504020202020204" pitchFamily="34" charset="0"/>
                <a:ea typeface="Avenir Next LT Pro" panose="020B0504020202020204" pitchFamily="34" charset="0"/>
                <a:cs typeface="Avenir Next LT Pro" panose="020B0504020202020204" pitchFamily="34" charset="0"/>
              </a:defRPr>
            </a:pPr>
            <a:r>
              <a:rPr lang="es-ES" sz="1400" b="1" i="0" u="none" strike="noStrike" baseline="0">
                <a:solidFill>
                  <a:sysClr val="windowText" lastClr="000000"/>
                </a:solidFill>
                <a:latin typeface="Avenir Next LT Pro" panose="020B0504020202020204" pitchFamily="34" charset="0"/>
              </a:rPr>
              <a:t>Inversión Pública Junio 2025</a:t>
            </a:r>
            <a:br>
              <a:rPr lang="es-ES" sz="1400" b="0" i="0" u="none" strike="noStrike" baseline="0">
                <a:solidFill>
                  <a:sysClr val="windowText" lastClr="000000"/>
                </a:solidFill>
                <a:latin typeface="Avenir Next LT Pro" panose="020B0504020202020204" pitchFamily="34" charset="0"/>
              </a:rPr>
            </a:br>
            <a:r>
              <a:rPr lang="es-ES" sz="1200" b="0" i="0" u="none" strike="noStrike" baseline="0">
                <a:solidFill>
                  <a:sysClr val="windowText" lastClr="000000"/>
                </a:solidFill>
                <a:latin typeface="Avenir Next LT Pro" panose="020B0504020202020204" pitchFamily="34" charset="0"/>
              </a:rPr>
              <a:t>Valores en millones de RD$</a:t>
            </a:r>
            <a:endParaRPr lang="es-ES" sz="1400" b="0" i="0" u="none" strike="noStrike" baseline="0">
              <a:solidFill>
                <a:sysClr val="windowText" lastClr="000000"/>
              </a:solidFill>
              <a:latin typeface="Avenir Next LT Pro" panose="020B0504020202020204" pitchFamily="34" charset="0"/>
            </a:endParaRPr>
          </a:p>
        </cx:rich>
      </cx:tx>
    </cx:title>
    <cx:plotArea>
      <cx:plotAreaRegion>
        <cx:plotSurface>
          <cx:spPr>
            <a:noFill/>
          </cx:spPr>
        </cx:plotSurface>
        <cx:series layoutId="regionMap" uniqueId="{05B4A72D-B37D-4556-90DA-7DBFA08D4F5A}">
          <cx:tx>
            <cx:txData>
              <cx:f>_xlchart.v5.2</cx:f>
              <cx:v>Montos</cx:v>
            </cx:txData>
          </cx:tx>
          <cx:dataLabels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900" b="1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Avenir Next LT Pro" panose="020B0504020202020204" pitchFamily="34" charset="0"/>
                    <a:cs typeface="Avenir Next LT Pro" panose="020B0504020202020204" pitchFamily="34" charset="0"/>
                  </a:defRPr>
                </a:pPr>
                <a:endParaRPr lang="en-US" sz="900" b="1" i="0" u="none" strike="noStrike" baseline="0">
                  <a:solidFill>
                    <a:sysClr val="windowText" lastClr="000000"/>
                  </a:solidFill>
                  <a:latin typeface="Avenir Next LT Pro" panose="020B0504020202020204" pitchFamily="34" charset="0"/>
                  <a:cs typeface="Times New Roman" panose="02020603050405020304" pitchFamily="18" charset="0"/>
                </a:endParaRPr>
              </a:p>
            </cx:txPr>
            <cx:visibility seriesName="0" categoryName="0" value="1"/>
            <cx:separator>, </cx:separator>
            <cx:dataLabel idx="4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ysClr val="windowText" lastClr="000000"/>
                      </a:solidFill>
                    </a:defRPr>
                  </a:pPr>
                  <a:r>
                    <a:rPr lang="en-US" sz="900" b="1" i="0" u="none" strike="noStrike" baseline="0">
                      <a:solidFill>
                        <a:sysClr val="windowText" lastClr="000000"/>
                      </a:solidFill>
                      <a:latin typeface="Avenir Next LT Pro" panose="020B0504020202020204" pitchFamily="34" charset="0"/>
                      <a:cs typeface="Times New Roman" panose="02020603050405020304" pitchFamily="18" charset="0"/>
                    </a:rPr>
                    <a:t>166.4</a:t>
                  </a:r>
                </a:p>
              </cx:txPr>
              <cx:visibility seriesName="0" categoryName="0" value="1"/>
              <cx:separator>, </cx:separator>
            </cx:dataLabel>
            <cx:dataLabel idx="14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ysClr val="windowText" lastClr="000000"/>
                      </a:solidFill>
                    </a:defRPr>
                  </a:pPr>
                  <a:r>
                    <a:rPr lang="en-US" sz="900" b="1" i="0" u="none" strike="noStrike" baseline="0">
                      <a:solidFill>
                        <a:sysClr val="windowText" lastClr="000000"/>
                      </a:solidFill>
                      <a:latin typeface="Avenir Next LT Pro" panose="020B0504020202020204" pitchFamily="34" charset="0"/>
                      <a:cs typeface="Times New Roman" panose="02020603050405020304" pitchFamily="18" charset="0"/>
                    </a:rPr>
                    <a:t>179.1</a:t>
                  </a:r>
                </a:p>
              </cx:txPr>
              <cx:visibility seriesName="0" categoryName="0" value="1"/>
              <cx:separator>, </cx:separator>
            </cx:dataLabel>
            <cx:dataLabel idx="31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chemeClr val="bg1"/>
                      </a:solidFill>
                    </a:defRPr>
                  </a:pPr>
                  <a:r>
                    <a:rPr lang="en-US" sz="900" b="1" i="0" u="none" strike="noStrike" baseline="0">
                      <a:solidFill>
                        <a:schemeClr val="bg1"/>
                      </a:solidFill>
                      <a:latin typeface="Avenir Next LT Pro" panose="020B0504020202020204" pitchFamily="34" charset="0"/>
                      <a:cs typeface="Times New Roman" panose="02020603050405020304" pitchFamily="18" charset="0"/>
                    </a:rPr>
                    <a:t>1,520.0</a:t>
                  </a:r>
                </a:p>
              </cx:txPr>
              <cx:visibility seriesName="0" categoryName="0" value="1"/>
              <cx:separator>, </cx:separator>
            </cx:dataLabel>
            <cx:dataLabelHidden idx="0"/>
            <cx:dataLabelHidden idx="12"/>
            <cx:dataLabelHidden idx="18"/>
            <cx:dataLabelHidden idx="24"/>
            <cx:dataLabelHidden idx="25"/>
            <cx:dataLabelHidden idx="27"/>
            <cx:dataLabelHidden idx="29"/>
          </cx:dataLabels>
          <cx:dataId val="0"/>
          <cx:layoutPr>
            <cx:regionLabelLayout val="none"/>
            <cx:geography projectionType="miller" cultureLanguage="es-ES" cultureRegion="DO" attribution="Con tecnología de Bing">
              <cx:geoCache provider="{E9337A44-BEBE-4D9F-B70C-5C5E7DAFC167}">
                <cx:binary>5H1Jc+Q4suZfkeV5qCIAEiDautrsgWQskkJr7hdapBRJcAX37d+84xz68Ozd5pp/bJxaUiEqUpFZ
T2ZjkxXdVl0KBumAf+6OD+4O9j+vu39cx5t1cdAlcVr+47r7842squwff/xRXstNsi4Pk+C6UKX6
Wh1eq+QP9fVrcL3546ZYt0Hq/4F1ZPxxLddFtene/Ouf8DR/o07U9boKVHpRb4r+clPWcVW+cG3n
pYNrVafVeLsPT/rzzeUm+/Z/vsTB9frAUUmQwr+k64M3B+sb+MMJyqoIriv055vFulIHq3WvijcH
m7QKqv5tn23+fPPkd28O/pgKfTbAgxjmUNU3cC+yDhkl2NSJ+eYgVql//71G+SE2GeKGifjd50Ho
6TqBG39uMLdDWd/cFJuyhPnc/u/Te58M/umln1HTm4OgVPadPm01zsg5u1XBH0/x+tc/J1+AUibf
bEE61eC+S38V0TtwAdXT9TWYwjoG1F8RWcPSEWcc6bcf9AxgbmCkW8i4w5c+yL4D+NnYHi7vMrrd
OO94xATuHb/4/VE/3xTrJli/pM9fdmLMGDjrxIeZfkgI1hnT8R3ExoPMO4h/YiC7gf1+4wTO79//
/iD+x1CPMfo1vdWEOGyZu70VoGQEE27Bf24/5EH2HZTjcB6++XkHvbtrAuLdl78/gm58UG6CL+ol
tf2yH8JiygnC7Fms1QnDHENEvv2Ao95Zzh16MJSrfUPZ7YmPd05QfLzwd0Dy27/X5cF58O2/XnSC
X0bTYpRyZpI7l+NPQWXokOmmzixE7kCdRFc3/rlR/QjY7bufgbt98fcHWKylKurr13VVg3GK8JT3
AqrAighDBr1DdRJof2YouxF9vHOC5uOF3x/Jq3V6YBewp1Ff1vFDENy1YP2yrxqIGSYBrnP7wRNf
1Q8R0gmhEzS/D+fbf+8Zz25Mp/dPkJ1e/v3xPd/cbArYyGzKVwSXHXJLNynj9zT2eSA2iYmZTvnO
QPxzY9oN8Pa9E3C3L/3+wIp1AUE4fd31FbafCBjt1FnRIXyPiWE8LrzbbOm8UE2QXgfrg58Z1A9w
3fGMKb47fvL74+ysw/WXb/+dvqL78kPT1BGxjAkrviVQBNIT1r1fWw9C7zMQPzGU3eg+TmKC6eOF
3x/JcfE5qteviaR1aOnUQhg/j8AYM8oRvc8lAdLbHvszQ9mN5OOdEyQfL/z+SJ6sDy5VAknhB62+
DmHCDDPLxDsJE7UOOSOGych9DJ5kB39qSLsh3bp1gunWld8fVKceKwuviCgk7DnD4J1093ZVh4Q+
Ichi9xmkyXZ1/3h2w/lw3wTLh69/fyDdMlsHMZRUXhVLwg1qMPMeymm81Q9NTBGw3vsfTOLtTw1p
N5xbt04Q3bry+4O6TG822Qb+MfLMVwTWOjQ4YTqx7sMqUJ7tqhtQIsvUDW6Q+0QhepB9n7H/zkl/
eoC7YX7k0JMHTUD/4e9+fxOA1eg/4mrtF1Cbe10TgLQT49bDbnWy+4GVlyEEmyJ2n1acpCx+eli7
gZ/cPoF7cvVvAXKz8V8TXliGMWEGBOedxAoKOSa2DN3Ak/UXVP9+z0h+iOjdjc+xvPv+90dxtS4g
IX7wtoDmiZv1zcHVt/9MocVjeM0CHT8EVBk3dH0nvYJ+CQsgN3XYHN1+JvD+aIgP8X0Xpd+N94+f
NDGAH//wb2ARKq02d5nmb/9+Sce/mGcGlA2LQE/FY2pqsn5Tw6TUeqi4T7ZNq3FY12P+O3hpUD8A
fvvmKdbb135/eM+h/QraZs6Bdb9u7IbNERTZ0XO+TcHzTULNu6A+pWU/OZzduD6dzATYpxd/M2Sf
+sCTyf1qHxs/1DkzdOhZmzBq6IHRsaUTHSL3+JlAt7P57qVx7cbwB495MqUfdPr9/93CttgUY2aq
PFgFxXpPDe2XYy0EWkANP29rMpCFsf6Qu5oE2V8Z0m40nz9h4pXPf/D7I321BqC//edT33iil1/3
WawTapnf0xxPXRcoFSEWNy12v9hOumZ+YkC74f1+45PR//nm+/d/BzDTAyhgFurgZgM9xdcKCPRr
lmwhz0ERA6rM7tjwJM8xQqtDLtIw79n0hC2P2f1fGt6PgN75mGew7/zV38IIgETd9pz76jX3SrdZ
LmpCCff7mrvNkse9EmTAGIJ1+fbzHP3Hcb0Ub36I+vbtz9Hevvq3QPl2L3y5Tr79u9gMLyn0l1do
3bQMyixYgbcBhiQH5D8Ig57HO4Cnkfthf/4zY/oByM8fMQX6+S/+FmBXwdp/zU45fghRGrpaYVN7
+wECPcEaMplcx+y+c3mSr4RQvndEP4D4+51TZL9f+P0BhYxBufn2X6o4OFX15nVb5jj0zAGo911T
kzw0+LCBIEJ/736d1Jh+YWC74X32gAnKz67//mA/+AqU+2+AkPn1K0drAw6JQBJzGq3RISzUQMLx
pAHnF4ezG+adD5lAvfM3vz/c79dxsyluXrcJwDTHTknyeGrvSbBGhyPQugFVxodgvt2o8zMj2g3z
450TbB8v/P6AQsiCrPNrZyWh6wr6IQ04pvmjvRQbN1KM3WM6WYB/clC7YX1y8wTZJ9d+f3AhSB0c
qfLb/x63zGfXav2KRNo6NKHdQzfZ/Vr8nGOZ0ABNLThddPuZZLx+aWi7gd7xiAncO37x/xL0H5/e
/X7e2YHqgHt7UHrrAO/LV2+VA+e8J7fedzPuKtLdX1rewGFqiijGlOpbibDxQfc/uWvheOI1d7F3
cu9mXVZ/vhlPYBNoAeLQsaUjxJAFq3O7ub0E3AyOklkQ6jk0z0IiBbhbqopKwhj42DxtQB8mpQbR
4R9vDkpV314CK4MzEnCuHc5CQAOKZXw/1n6u4t4Hpvkw/fu/D9I6OVdBWpV/viHjJi+7+904YMsw
sImRiaC5F8qekF+HQWTX60s4Ow8/R/+rsfo+orpfu2TwpWhKcxVF5NSL8VFS1u+zvLgo0+RjGqBT
nVTvcy+bpXU6N+q2EJjkJxpN32pDrDupKj94en9cdUZoU0l70XXqKMTdsS8jm0lNFH1ykZfdWTlU
9czw8hUPdTcl0arKq49dieaaR5xKGwpRlMlV3Q9HRhOeqERdxZWaVUMq7SjB2lwLiqVheqbgRtSJ
EBXvjNq7rINA2nVDP3oZa5ZNntQz3uenQ6MqhyaF/qFBenycdMScRTqtRBh0R5oRaw5o+SMdNH5E
sjj+gocGzfVQb8/LkCci1vP3uYUre/DUyUCMzsZlH81J061RWHywvPjSZKl5FPG6stuo+5oFUT7T
fN6IQRsaW0+6VCRmzm2ziRvBUJbbDS7Xgxm0turRrO/6QCTEujKG3lFZ1AhVwtSw3i5KVLpdM5wP
qkWOnvoXNM/Ogy5uRWtqpihk3AmUNXjBUu288fwTkyZ0XmTasKzj8l3J9LeRkZ56qryQURq6Botu
cmotoqRVdkuSWUdyJTgg+LFrcHzShJ7hUr9vpZBSL0WQEiKGwdecoPNtxUo1p0GwqYsgFL7Ozpnl
Da7P0TvmDR+S1tOkgDZx7kgtamdNgt/FNL+sIyKF12TFqaFn+lkYyc5pWtVctrjJFpnFYreuvMhR
XR8th7aXs9rIfbCdtBU+8hsbaaFvU9/TZ71fVJeejBuniuMZl/rbpEtAz1xvnc6kraul1jGRZSKS
IIpEGlqe4AqgtvJqU3fWZzlYqcApu1IZ+dinfe/gTOaCmsMCdlCpCAZNE8jqa8fvwkoQP3uXpjQ+
KjpGhKT+5wq8AJOQ2XWZhQs9zqkILO2sxMMsIOyLh/NjFgTHIVdfhtZwtFqzecqv+rDS53SQs5Ti
D4pVhvAJ29A2it2Et28rr5hFhfc14Fru1h2xROLjdR+UlqPp/lzR6EzvmvOwHWyfwJcBz2ddmgaO
2fHrIvUbl6cFgERyJ62Sj57PGpuprrARapk7+PXHKC0zRy98LLwwkQ4cwbmMJHbqjBWC5LQVmReq
FQ4jKvIhchM/e1vVmXlsKhUJbWBvhyYP3YDXns24tyoxjUXNi5M0zT54NF36JVWiK2rioDaUwug8
KcC3mhkuaO80RR0JpQrNpgYtnVrriYs77dzTAm2W58NJhdC57CkRTRJdSyPvRKHCZZi1HzWjzxeq
aTw3lR52s1rdhCrvbDMbBjtr8VuL5pGgveE5vTVoduD5noOT2j8pwv6t1cbprDD7ztaDrrc7LwaD
YCXeUGN4X6fJ14xT7CqUZEKGabxqsfax7APd4VbbHEnUI6fvImLnmRae6AHuBC8xmoUNPY3BZgwc
1rPE5JkI/KGddaiQ81TW/Yz0XivS1roMsK9ss25KmxX9saHRkwLXn9sk921Wq8+Jlzei6cgCbHbR
1VoroDEFDJfzd5lKzzUVrTRNUyIiRg+WnJQi0QvH1NA1UdwhgxXbWh9eDFq09LXBt4veXLRl/q6y
jPeV11UChxYTsJZ0NqfknFsxdeOylMJKsrVVhp8A8SXm6GuSVvPQaN8hFM6pNNxmyOYS45OU0lmZ
4aOgJh9inc20bPhgaaEnGE6uqhq9azTrXLHwLAr9WZySXCRF5tl9QEI3t6olnJM/sjL+XmlaIUxZ
pcLUsCX0CEuRIMNVkp7wAh+hRCpRxf27gFd8Rkl23YBPDKF3Wht8FZpsPYT6edPWnzGx8Cxh6rNm
tJe932ERhnpowxM/WqEei3Iwr0KtfLf9dpEny+a1yvoi8OX9C2G+//mvs2yTXlXFZlOt1tntW0ce
r42vlXn8a/XwPhroXFHtDazbxfXm5sBN4Q0wMgGyUE5vH1nQ9/sf32kyso7vLziZcJm7t9Y8rPS/
cvEJC3rC/R6o8EgMKCR7v7+D5hn9+UGh/JEIjbc/MCDrkGDopNN1ywRGg8e2jAcGhA+Bxhjj8WwO
hwMNCpceGRBsf02D6wzImEnH8vEDA2KHBhwT1EduBIdVOMe/woDQcwKECIKWew58C7qCLBC0TYA8
Hmq9HmLlFhLCtBwqardlghO79XSkiwZX2VrpQ/ApqRFt3KL3ulPOwnQWMyBdwmjNZo4TLYlmBQIe
ISwVDMSmOPWXWyrewdWAKU6YGiIYMaCLSDcYTPzpQCtEGa2tKHO5PBk5gqeuq4DYSWp9ghtXRVJ/
eVkg5AZfEsiAEW9rRmOBpDwHgbE8NtTXpJs3QSes/tisVi9LQrC7fS7KhFZ4w4KJwSyfisprFdAg
A1FmLWA9WZTz4kslagfPwlNi40W5eFngqKunrBdUAjVpMC/4L7yw46m8xkdBqedZ5nYzf5HOqkU7
k4totk/M+JhnYiwO59CB5YOJTaZFaZwB7wsyl9FiwfvkkhGIsCY+/tXZYIJhowCeBK+Agq3B09lE
ZFBBy4bcNdHgsCSzta62IyMADjQ4qeztDDd2HVL7ZbE7XOep3MneodcI0/xMB7m+S2bZrFz5F314
3IhrNk9d3trygnUimDHnZcHP1WpgcH+OOGybdPjXp/NNaWSUASG5GzZadQwuM3zUo6r4UBCSbl4W
hZ57HeyQOLQ3wNlHyMeRCYR5GbQBDnDhlm7vaqIFQiSKE8Mmi2qB5uHp4Jbn8SI88s/C+R7RI2xP
rQcOzxrMgM0hhW5zYzJN3iVYAeCla8zZR8PtFtURn4eLwtYcbw+UsJ+ciqI6hD+ToDFUGxMLyn1r
oHFbV67SU4dm/edYBicvT2eHIp+ImBiLijwVxFVTuU3OIreK9A+Mx4FoZPMeyN175GXE5YZ187LU
HZHFoPDOFmyAv0NybYofHqKq84K4dpuZPCcn2Vl3LJ38erBNu0wFbHn3GSfeARuFlxSMex00vpZt
osuShZoV47oG2MjMMMSwAM6+ilw1j+xyRpd1Jjp7sAsRiuAsVCewX67Fy7MeV8cpnlAigNeaYAwl
ekYnYwg1EkptULXb2t6FtVKucZTEonf5LAX6tyw/cZd9ZnZyEp0XduToTmFLt16kK899eST7BjJB
3SKGqhIdBsIj2Fa1Z8DS3AA2wf8zKePyspXEkHmSDnicbl7E50ZXUFFn0sHxEOxR7I6QBw7J4OUi
FpgTOOXEJ7MUHEiSvHYZEq1LHNzP1SaYR8vorQeAqlS0V9GsPWZ7vOc5SxkDAZgUhDtYSUZ+tT3D
ou8L1bdV7fb6fOCzvPpE5bwuT39dj3DKe2RXQIV0NtFjATtDLU/b2tU06vCWzto6nuWq2mMUO7Vo
Ah9kwPsguE4DuEU6U7KoB6uobO+zf6m7+VH+znNy0GBsD0fIbpdFJNoFf/tXJvhdMJpQmqHVpaf5
XQ1Jh1Q0TTIvgoUyzaOXpYyZu2fuB6QVeC+k/WBvNdFj7fUqznvZgPt1DjkhX7wlt9WS2IUNSZt9
LGNH8GbU5IzqkM6DUvDE2X099YquixpXzwaXlZXIVftX7H5bxsSPDcPMss4EGZC2em8cVUtyEjvS
4XZnd+8hjWDamd0uwj1+vWPNYNRioEYK1BBeY/nU6uu8rI2KK8hwlLnI/PPcMkXeJnZpGLOuNYSm
72FS4/mdZ8gxE87YwuuDILv6bLnoBqa00TLDk2HGxaq0B2x3y3AGATO0uZ25/SwO7Mruj6Wgi+o0
cbL5EApvvceERkucLP6wXD0OZFTNVkjjPWw/tAQGYsyrZeyEs2CeLLGjL9hyj6QxZD2TNJoN7KQg
E21NzEdGrPDLzKjd9CQoBWlEdp64oeOdF8f0xIcV2tUdaxEggb9o5/XCdF6Wv2uFGBsYHsRPLEsV
DeRYSrN2o4SKAjVO4VkiHPQ9prSLCLBtOROf9CMwHp7QcUnsHB9SjJaQjmZHy9YZAltfyM0+60U7
jWlrauP1LQx9Dv04oQKR8qRyeheByySG4G4syJFcDJAHdPat/HtlTlwmKCJNZt6ozl40DhfYLe3I
t6VTCSoYZOU/72eP+yAcF6+teRo+ihrglrVLvX4+9IPQIP+ddhcvG8oubUK1hCJETGJwNmHiPIW6
Qamz2jWj1vXkuiTevii3T8TE6eo2C4sisGog++myc6SNN405R5eGKJf1GVezBNiT+/K0dhrm9rwm
lAJrsmNaBVYSLoNxJbwIPnPXnHfvfVsXcSTqxf9MoDVZBClpyqZioyKBwqCTBhL0ywHmmC/1twVE
cb/ao1c8+vA0xGxNcRpiSNTwuNZAr5DWvcluokV/OgY0epJ/tM6I3Z0ehQss9EU6Lz+EduXs0/Gu
dWRb/iTGBIGp95o3zrhDIgbSL7XVYNEzK1uxAc3jxtgz410esS1wEmx0v+xkRQFTVB21kI83/HVu
RM7LQO4TMgkvkMfMgrQHIcmwtDrTrprCDooPLwvZyWW2pzKOYsu5q7onQ05Bd97ntFg1b9GCu2je
VSclGIu62medO12QwopPyG3BdKK5xIiDqDLAVAoKMHFNdHH2V/S2JWKiN6/GpJA5B5ZLL3PvMgtW
0jzfo7Wd2GzJmGgtblCtkdIbt53atRaI4q1hx47vajZUjxz+teF2Md9n5ru2ntDG+6i8SSC2YjPU
cg2k4nnjyMbOltgtzsxAlHboBJsCMhYaZGbyq/Jte1NcRrN9OYtdXGJ7AJMYLc1OkT4D9KAm6Bo5
mbcNX1mmFKnVzJR100i+7CO+B9B9NjMJ27EFmyM6gNSA61CxrAU19pCkfRImMVpP+zyRNShWhmud
57aBq//ZHPAkKJexxTTiwRw83XN8s7K59v5lm9xpkrCr42OmG1JnE56noAlgIJYGMUkbq6NnEbvJ
6B673ydjEmj1Os6tiIEMT181fSksLxJR8vHliezkOBa8AAealaGxgo6nBbdDksK+iSoChc/SbV1p
pzMJaRzXEK1TiNSVLj9Xe9bM8YnPFrAtiRMLk2ZhZrSDDZ0lCyEbKI7js6hZppoF+fc9trZP1sTW
OkvhLgqCxs3wSd2vlOGfKg1yRToRJrP20eJdiYUtXY5tL9u69Pww0XIPZlZHR/G5hCAlHXZaQTNC
a/dntUNgrwMlkRzZXfhXFslHpU6TVDRAne+ZAGOcnMn8g18vNegh2GMr43oxQQ724Azeuw2GokMh
6un8NJ0FGqvNxvVW3ryd+0eGU7iD7YkK8l6xvW8vjsbnvSRv4gFDUJLBkyCvP0KQElfzYU6OgNsI
zdm3v7hNNr0ka7JWcln2JKhAVmsH0QK4nJPZ3NEWaDZmiw1n3LmFTjJPYRiRTS5gp+PmgQhPEWQ/
Q9c7/SvW9ETbYxzdIguR2aCBIRiRVtnGBS4g5ZiOq55bMUFWhYS8pyfKK+1cvnsZ5x1mPHZRYdOA
lxTC+4AnqigTAxo0iqBywzI8NRprlhi5AxF7nfF0n8vsMKknsiaTVKDyJKtlBWq35sklj2BxhXXd
xVdtIIKPIYQ8fY8Z74irT0SO17f0aqogYn4LIj3od0D8gpmZIF2zR8qurcgTMRP+oLAX5bgCMc0s
XWbnxIEN6wovYY+8HN71x/tS5TvygCYcAraglQ1BoQPrE2eBVpB48P22GzV54c2hVShwE7s54i4V
5UnxfvTSYOaX+xAcn/vEcQgUBEzIchICxQ7I5D5VJ6vyHCdx0UKNqlEm1HDT7Es5BO0xSljuWo1v
nnZ92KbQ8BHKs8zAheOZgUcELmU3Q1yTe0b0zHxhQFAAh5woHXe401DYt53V47ht3aHlwpOhGCCN
11Uz2rx/2U+eQzyRNFF5Zw011pK6hU4Q/Zhk0HwSdzOtGqD1r4O/s08lip2cFJugai6patdtRx1d
T2cvj+PZIgdOSi04m8I4LFpQLXmKQFNZVBLVQAp96JVoJZ0DK1n5xnBM63ylSLxHwc85AyRjQbvw
Yj2LU0jgTzwoSYxe6zs5mlrrGnbklqvmA9iazedqVqyCs3xPKhE989mJxIkzQfDRJR5uJer24JQi
f1dGwnMayJl6or8q5rAR3bcFoOazBQjEQs7UgBcYIWssUzzVbE2KFPVVDO1wnFgVBItaBzFeoX/p
a21IZhGDmmycWdjhpMaeCErMPqfKN6400nZnVlyq2ZBCbQ7aDDurshvdzKqLTJfRqi7z+Jj6hoZh
c9GV3RGiGvVnFgvQjIQmTW3oGag/4bLoqdM3TVA7dcvYJ5mkyaJiGvvIoKPrXSpbDtniIgRbD+IS
KmOeVr3vCM+OeIQaN/Rke1bmQbCAjDBfQpWwhP6nqItMKOsQvMhLGSxLhEyb513+1ktILAqPWJdx
61PdKfuafIKWDuhj7MI+aIVE0IEGrVKxdQNNf/nci8Khc9M4KX0R88B0e0gxS0G8ODAES5P+eEj6
9oQz2RhHjdlyOWuTWE9EX0rpiSiCTi+hjNRaVTiEXrDUq49MC3rMXKz7wdpQCT7qaGThVedZxVcO
CW63r3B21JI8mCWUodjuNYkBC8OI3DTgBTQpotLXVlqB0alsM1KINmFVItrAr53GH/haq0q2UH7a
RSLpIh9Dl0qNvkCGHBq2OsMYomUNdbZVIrkpCIz/KvKahM1D0iUzv8HhLIWpHYMSWQVNZ41fApsc
klRYRht6dgLsIKY2r7T0smt7fK2Fqed0tV9AH2hPfMEz4wuteGOr2LB1Vr2tqOYGaXYeamYXu/AW
0vakJ3X2JWJJpbtUk7Jw2tzHlylP5VxTpmVTNk4GF+XCMi2+yKDH55jhilzkaY2hNbMa6Knuq6wU
0YCa973qS+q0KU2hlNdWK5YW8l3II2rLofdqG5podeq2UWjkIoYBeI4RUc902g4ZoYhMr1yYYRIm
C9my/qvsy3Cep9GQwSWum0JJH7bnVWzU8FYMOfiiiSw52L3eYidve2ulDXr/TvOqKJmNKRD/sgtj
r3FM1JPkSINuycvWj8zjstCyXHgGaU+0KJWXvmLYIQ21ZnHSBu/CcoiuYmQMp4GVQB3YS/RGFFgl
o2Zhqc0tVc8kb9tKyEzqTmwEmus1TbSwSup9ol4N/Yu8VwsPVVBNjjotg47DpqCpkEYqM6cMK3jr
dx7pwDErf7hsirZsxeCRLnfMAemRwMhjxym2rHnlqeg49orgyrAGtFAlArYSt7pSIlD+ppBdV9nY
zPTPss/YvKtNtdCgmXoJrUd97DAJSZkipbqbpUW4aoa8t83Q1z7nrCwql/ZZ69ChjUunp2a67Ksg
X+iq7+ZlmiWzwe9lZbO21UXfZ0BWm5Z+xmXgCemnfOV7RPbQs0gMxyeILJVCbKMnWoDteLD0FIoD
fuHKAsEOVnnsfQPr6EmpcXVcgf2EIi3TYJjjmkBJxszUIjPD/r3RepEb6mY5y/pUrnJqxlfw/6aV
QC8vDk48vQAfK5JAW8R9ELlNWEBJF47wfAw8ix7FSAXnnQo6u5R+vIT+pMR3aWZaEI1i661MoTmU
1giJOunQaajpCtlhmNUXoIxmELVWeYHbmL2PXNJoTSBMRZtrH5Zf6WZ5nqW2ATzybZVIII56FQXn
lcGTRcjTjYU8/52WFP68LCR0M3uVFl95XWqJjjdQlIEGaX7ayzKTru+n2kfctjSzLXA7044iWeRz
fzCSd01qMmgE1ou6tLU8KE4a38jCmayp6XgQcmYD1ZUucs3w1qaVhpcDGq4rAyUzj/ErGUJBllh9
aGtZu/FgzYHGdH4J5VsseKrIMjOa1MaapS6wFsnjoteiI4KifkYhwNjKr94VbfMhbggSNAnVKUde
2AlWAcMbQEEQLq6R0t/mtPloWF32GeLc21E9Isf8fZ83K6spy7nMTc2uczROxIA1IFeZXRbQ39qj
4rihaeZKqaqzXlnQC4yrsTU+2cgsv9AMBYJTOYhI+dFxgZLcbRMvhf59VAmTAok2sFUITYVQwRsq
KeD4QbRUVgjdS5ZWOVAMMEWjWH0cN9Wq1APoOdctuQTOms1b7oV2rKfHBZcB3F7qcy3vwauhhVBo
aVyIKiqo0w3Beyh3G7Hwq4HBesLRWTOU0Lubm2klspGAIlmX59yj3VzKajiXTVt8NkIEXe5NRb+W
ecWdijAogbYQsAGxDSPI/2DBMYCVb7WbPiwhqLVpIUoDimceJZpQRZtBVz2UtszUU0KxzHSqIOS2
kXb9CdJiXRAZfIoT5DnICyK7MfKoBOvKCmgXk0cszhMnkc3nhMbAH3hyFHVjIrtE59DKAQc1LJ6v
C03vBoGHMljUdao5dRJcxdARPfdJap2WuuJwxkIeBf2gVxA3Bn2e5EzGItZ04zLuNWsZNklzrmew
K63LBjmlGV8z38KiLXC18KADw46ht8MtGwyazLtz1jQf84xZZ5avxwuwF3rhtzValHEb2pFeAm+F
TuYLoF6xredxz6ERG8klqnBqK88ntlFongMrMDQN95BR4VZaXcQ5905oFtVQG4jUeejjyFZJml8Q
o2FHCFbJZRV32YI29aZM6uhS6VVllxa3ifyQ19rM5C4vroghPyYmkWuz1vXjyKzzmd5JBzr5axtS
ztonLZXR/2Xvu5rrxsH2/kom1+E3BBuIm8yE7VR1yZZ0g3EFO0ECYPv1eegttmSvlc1kJmVys96d
tUQeHhB436e9O6uU64XmU79XRpF7Z2kAWhLTeTdFOVhRYxQ9c5c3EPAF/KsslwBoU+eUfTwXcw/h
9FoueE4FKndTVIlDTBMxd53rLMD+C35cBlPCbClj0RjUM5Vu0rZy2qSE4/Ro9MQPvrWuO7UEcohs
DpVZLJaA3+lVtzH01f5BBWsbr9aiklFqbDsLpwe5apn4zOszZkPKr6qw27v9GOzgG9L7kdNxP9lB
cYJJQGau23UH22DnbtZlOXgk70/QaAcZmWmTApEB07vqh6A1F3y7n6W7XPN1fVZUFymnihxbmrOI
Fr6bWFYlzy7VqNtnR2FlQSJKHPzfgC466fWio9VADht6g7kUkHbHkM3xqDdyipwGsPeq4Ocw0CpI
G5So5fkAonsPCGWr90Od+4mQukCLw4ZDmPv0mtujkyLPCsuZOVbCmjJMPCgooyKHStimnR0DCiwz
x5U6UioMYjhT/MPUVMWRTC5r4lD1FIu8s7sUjpk1LQwLZDKFonQzi+gKxS9OzQyeFHaG30OSrWDz
y8ipA/ehcKg4OrRZa/hm3DzWukRV3gtexYYuwS1uDy6htZrtVJBF7i0gaA8Ule9XQ1qcVEZa/aka
C7zWftF/NPgGPuAoyPHXAYbt7GqYLoZFkQehFnZQazs5u6GZgrtBjEMb02II3tl2roLYdmcrhqpq
3hVeuZxgBjGfihof1dFEJWtI9EeFsivp61Aldm/jMXkTuciDsrmXOV/nqIJR4HlgPb+jVWceC9dU
NClxB0sEwYf1QFeH7IeWW32k4DzSSUVH+5o1Tb7v4XeBp4XRO3+o+vuwI+SmxJld7Huvzq/moTc8
GqypvSMOWWXabDLK/X+ZSIlPoC03nYrpJszbvR1OadOHYPtnq3mjq/yJFoCo0NmEWQFiBVHiv+pi
57xirpzLOUUrGwvHiZbxDUXWpo5/DVWACoNp2N58gsgTftnO2bqXfc6XKXVupuo4uPFUR+39CmQm
z2jssQ/ujSQxdtdUHZwT9vH16fed+i8+44sbeIV2SUjfWzGvU2pbd5VzV7f1G6jTL6CAFxd41bDO
VePytsYFVF7KrLeduOpLzL6tIAZzNUjwoH9DTPczpwk0+MeH+qo1l+WEFyzEQ1VTwocoiLHroC+v
URkA7n5bIPEr1OXFBV8BTl2PHV1buOCczUmLY+djfsVinUKvNcftcxu/hQ2/+RFfMRbh4Kq8o7ii
TugnJ1332D6y/NYF6o2XPPn9GvnVVxgAbYDcFcgD/ny5SGU9d37Rkin1UTrFVuHmiV/zPEHZnxJH
ZhLH0Rur5pcvxo/XfPUBc5RZSyFxzRX1d9rc5rHaBX3U7zapi0LZFVcok2MSd5l1cJ/y3e8/svPW
Z3717vswEcpw+8z2ztttAI/z4HiR+7GuYr+JZGoSMPKxvuiyD38QDk0CCmCXP1v3oo3+tYB74zcw
AXrjzTc376tvoBp9OPcE7qal4rMXoDrVb/FSv8CzXlzi1QOn3my7OcyWqVisqHWvLcrjcbl/47H+
arsJHOTzwvcMbujbY/8B6ZasHLxebR/krCGzb45kX+tYpOG1/TTHpotM5l76O+z9cBe418t7/4CG
Mb8wb2ztv3hlKboJoEgYrwLJ7bf198ON1L1oRM6oDSJnOARfNuq+OLSX5ptYGp2beGNBbzktr3b6
Fxd8zQBDsc07a8YF80N5Px1NCswwLu+a2IMRxssg64yX5wK38Qm2XfM0ZSRtMgtw2YUbebvwrYNn
A4JfYuS4HXwBAcF3AbD21fpew96fnaUm31RC23nTXOC8iZysTUXWvQWW/upqUOcjbe6bBei1hrUU
A2lrdyKgdBmLKgBzGw8Z8zv+yX8osrdel19sjyCP4aoAhxwgoz989enq2q/ySjGS0qv6/hvPEQ8n
+7D5Vtrn/A17089vDjZG2wkc6MWBWL5m3v21dJl2azfVrYh97wwHfErHt4qRXwDOFLnVWxgnPFRb
SMDLXbjo7MVDpefi1eG79UA/Nl+IiJyDi7eFpN1V60XlF+f29y/sz4Sn+214KqoTl0IS/9rj1PsC
2guOgnpTkzkxPMD7Ye/vggwN8/731/rFcwyhy0U6OzT4GHr06kvL89krOm48mAnyO+U7WZFP75a6
eWPp/7yzgyGAlDog2Eup/3rlW7LJkXNQ4BOpPtLDfTFdAImL5vwmaN/4RD/vdrgUxkRgg3GR5/Ca
nfbqskSd2nipp5vzWq0P3G/fEqNvDP7LF5mBacECDMMAZzN7VUHmMPRbrNReWmk4kveqeC5mFXvk
PV/vq9VNJnILo+P/xDMMwe9gC90ml7/+YDVyAUwjXFzUfJArPOETS6sujCSquiV8+v26+NVTDEMK
7hcxFqjFX60LVjkQNLaOl0rIh6lY0zWwDr+/xM9LD36zAJp+hBnD2fO6DDcmn0dwGV4ayiWyXREL
O0/W4fn3V/nFB9nGylBnG9iFqL7XYoUSIdiqxVUY6ZIOwrdNcf/7S2yl7avVQOG5hU0l3Aix168r
r0YVcpvB5M0+1ROI+nYFzeKc7YC8caVffRjwewg0ovD3wsT7cjsCLaPqliJTggg7cx3xgdZN9cah
+YuvBeZKgqR+HFN4Z189MKObhqyQd6aDAN7af6jJHMtw+aMW+DN85vqPx/NHbMqPNuwfXdn/9W9X
92vz9ou/9VuX+P8+m/eLEKAXNu8Ap8WmpP5nr3eCOQcQTnT/6RIjdDA79O/0wm828b9+/i+zN0Jh
cfDga0fgDb6s6Y+oG6TgIPEIE1VAuSMj6dv/+svovaUm4eDYVAA4vfD+fjd6I4EWW72LtheB/jit
/1XUDVIPXy991MfI2EKj7gCm/pZI/qOIgs6ED5LCCmhscaSNfWqAE3moLgn3YtKs0dJ7nyUJjvPy
CMAoFbXMwtAc5IBgA+NG7kp3hAxp3U9JUzsgnZrBRLrVj3ifZDq163vuWUfGAcWJw0pAlaj7YkFG
htBPqwcs1Ao+2lX5ZI1AqgfmJ95axoMcHsbc2lflsJ9LQN9zt7NGtQuRGIJEDC+bRrgVqmW6dAeQ
mYov921lH6fOvnYRvWBadDoWldc4xzY4OxgiJzA39ViskahFGYUCv4cu1ROqg1NnIc6iJ0evhm9H
6924+uk4gYGRPlrgPJwTRGs8aA+/UkMMXgkowazzBIwcIGjs4XlN1RB7o9oz0G3F0NxV3pi6IFL9
FVE9YAyu/IlnpiFgS7W/s5s6WdqniZL7rg8jwBzZ2umz7CD06tm665m3b2aVtY4Po43/yCr6FI7W
znbyCbIzttdSHbomvCqm9hRUH7YMiZB+XgGK3dhlh4Ic5OwSgjEq7GI3zDKP1NidmTVeGHOnRtSR
Fb9AoUuizgEGOle8jj2A6J3N9/7k/6Fq+FcbxW+3gBebxd9byv8FQRH/uIP8GZdFUdD/8x7yfTj6
94iIH37wz80DgViIs/o71QHCoL83EIxUg4sOfSHeX2drSHDYfN9AAsz0QIAEkAcYClHe/BUUsSVP
oLCCRhQJV9Cw+/8mKALF+uv9A+UgMilC4Hy4EexlLw80OvcjMFxnTntO86w0lh2xRp8WMKNprRsI
m/l1p62bGWcd970WlEzxcfbqm752QPfYI9xGS3XfhTA6BYv+gnCvL56p7HiSeRVps67RXOUqmuoc
tNXq09gPTcwQZxNDHfRQNYVKC2qWuB/tOZE2di0on1USjOunZtBXg4Xiqm7ZjCwefuWvwZjUXe8n
a6e82GqnW8f0VQrPgEoKqe6GmTwsOTYu1AkyrqRtIhdi0MiZ1OXaro/tSi4as16soCViT5toXsVT
L/IAaTayjuZGNJEZwPPp3j1qRGalmtdtbPOxj4ZSH1gl/Iy60xS5S3heJzJGZR7SHZ8sVGhz+V56
a2YMGCpe0edmqREq1A41hEjEiwJg6LHQdP2ATJEwFiHuYc7B5AWVVSbUCu8r0X7OibqxhDUeKH59
JEvHpMKdh6Q27A5Sri/Swy8dA9B+JYiPJw21R9wMIDVLAi6gmPwpspbGSlWLoJ5ibjmyonAhu2ir
dIFkAbIIoNAjNx+R7kMiKsoxXpd8uB7xrB+dsax11FJ/iHlNGX69rw8j9yuEKi0HSwwQITT8FAzz
jk2NH+eFYhEoWwM6zd6xYgFTYGoB+kLey2nwogHBZ6dJS3bQFlHxPOBJQuTjRqFB7wZJgA0GGZyP
HsQExUvwwLwZ3Jidv5O9Do+F3Q/JjGrYiVbtvIMoXqZiRtzUuHjleQy9a27KVHiNk3DiHbrA605N
ST52XnDn+zq/btVMbpZQ8au+zT8OlYvcM3/QuF7nn0vOVGTltp85s3RENvZ599ENw8fW7k8ApNbI
NtLeGeHcBNJa7i2+DompFhF5AMpOuclhqRonC2R/V0bzhA3fYvFaNF7cFxUUsrP1qWD1AwBgHJTr
iBXmNSTu8/CpdQeWldIFwcka/wH/tp5coXHe0XV+Arf6SMfwU7lAJlR3fuYvUPPoPtgrXn6uqdNF
pMJ1q2LjNPLpoTbExwooGmQO0Tr2rdK7DnqXpE7RFJGXa/lH//+vjoW/N/v/p+pHbMQAHtHheShx
EHsJAe7vzoHvgyhfD33/M4zw51/2w9mA4GNkOcAQ7KOGRI/3Z3GJswEsPQrOLVsT+IqLJuD72QCj
IDzRLoPeE7Un7u6vw4H+B0rObbYBFIF//MK/0pReNASIkfzzv1/kKNpbF/2yrwJGhln3mC7l+D4s
9C8Ph9GGPbpYoeAE9an2VeEh7mxy7X04mwnShObsFrzPwmH2oP3jbnu16B5LtUZtuZiqi/KFl1G+
Bqd8Dt4HveMkwhKQ7ngNXtlWtLE/m/UOe2eOKspYZ8Lmu3ZArN7QfWoB+uKVV9bRlfRUF2Vwrav2
C2XCP9WQXCRK8Q8gArtYEtgZER94xBaXJ2XbZaWmB8IRledR87Vwi2PbLXHryROq5V2YhyKSjc3S
rg6siBXWzumH63oZ19g2MKu4beCBHPV1xGpskMLI4+pUPOISW9fcVNMVUV5YRAj+IB8G1UJSEZZF
UtnkTtqTmzR2wWLlFGvmsPrr7HRFPADAUouEV1DZJTRqvpXmXX/r55VJpYa+r5elG+eCwOuRO+qY
c4gfREFp1CL0bA84qN9V4yIyr/F2Etq8yMz9xVT5SzR49UNVVH6qnXCBFoq1yQq+MHMn/zFUoAt6
LuabdV7uzFi1u8ZZoMDtcF+QM6Rc1BB5j61zCRMTnKGNRXdUks9saUWyTFLFi1x0PI9BFanZDeIu
r28QkgZZQucf+IT4SmuUQP576Cl6hLpndc0fXZyr9nbAGjJfDMF6YePkbRwEV1aFFZXboWzGScZB
vcgU2zM2P3UHZaJKHKeCsqk2t+3SenFhTWCxuDihKF6hreRQLYslshyviIN+/jw77IAuC4Jq5ntx
UI0zYl6g3qq3ooL1jKXw3MXCNPul0Uil20oQmYvy1Nf86OEcjWkVfPFRtXRYXlGJOqatoDVCZOXj
tA5np4XUUEARyIrHFmsymlAEQVV5q9V66/TtXet3ZTLzDoQ28uwju+g2Ew1SQJu6hPhDLmsW9tZw
GCzhJniXcGuTW92NBBl5YAf3uHz3YEnPxeE9+UgygQ5SDQGLe3yF6DECF1iddG7R6byTvl+el1I+
D7yhscItzuEgk7H3j4M/lgcigN4v7ZhD5TGRWIgAdquZPNOi2wldj/vRDd55ml4Fgt2WfL1ifpG5
OtwROSedV6bugqdq3HTkakc5S3F+pcjsiktlPgKfPEytR6OlmG+HXmaeUYAnGH7zsqtyZJyuJOwS
bYRB88l5bLkEeiFhX9saAFk1hQCYUGae+LqOJ8wnhbaoMcWu5SsUhdV8dMbxRqvuQIZqjYo5VDEx
M6otji7RmoH8gjWN65L3URlM/kPDFWQ92p3SgHR+4lQNvhyBe9XFI7RlLOns0kX/1I77uQiCQzUr
9YV2yx44m7mrLf9B5U4YE1+WcW4V9xDMdugOh0fUHSEslNUtnAkQCyvCIrkuF8Ok9npubwe9xGyi
WWeKMemJ3SQ2knEg+LUUmsmhT5e5uPXscRMjQxHp8/FmZQgBMTjzWwOJHWKeorGd74dhvER+7NHC
Zh7hFV+gpFjB9vlqTKywhFBmqN8KJfhFrb+hYwjah1sFwXTbwfEjVvBdLu5HF9CbXtVX4/slqdP/
IaX4z5jcy4u9Iu++K8X9iEbdrntAuNS1FR3GOIhI/FIp/q+Kkt/2qv8HwlXoGbdQjN8XGYi4fjGr
ZCstfvjB7wWFD7gJRQOcCI73jd/7XlAgG26DFB0EIr9Eq9h/4HyHhxL7M2JJvkHNfxUUGF7o/DEJ
Dek5CLX5V90mypSfCgqIXBkGd4Ckcreo/5crsEelP5XdhPpejnZMldRxTvAPn3MN+ML3o9YrPQSJ
LiSd/bFKbdsEid/A3QXzS7y2lhMHbu5lfHUgj5HTMdg8UbpAnaE86zZk081oRrFbVQUh29ZhlNC6
RjiDocPqQT06fgBZowEDOEBTO83ciXTpDbcNgR/G5AHZlMSfSZvTCPHETmZz9KajOz3IvPnookfA
i8xvOoAxiT0yg2Tj+tJ0+aFfgjxdckBPBfTB0yr3AyRLk9VmlCDudBLynskFXC+kyz6xLoSFLQOl
H5QZdnPZj1CjS+NdQuN7btb5DPnQRV0uNnJBkSbsT2ufVbkHirTuH1q3exbEvx57+8qFdD4BinxY
Bf3YtdOREH0pO28P3f/OEnpMuGNf99o/dUNnRXZfHiyvPYV1cW4EuWe5s6OBtiKtihuXcwaRqtqb
1Wohy+z2VFubiKydoyU3MW+Ld3kh4EY22sSws1zC8NLG7cRvaeXWiSZucLRMqbfIXtxqmT+u9XAb
5tbBLtxs0mgil1ECaoD8HRJGX2a5HX6yObS4tMf1cxya0ncR6uHnzUGYWUS0JsvJAQ4hpxrhSdJp
TTbr4GgC9oEpcQ33QpuZ3rV2YRhe+4t35fZwkxXB/FX33hfPYR9l2cW1cXYQ6t+a2rvtRn4xNuU5
rJwrWhm4APoDskUi6QY3hc6TNnShjGVPChrEelKPCGveB42TBkF+gfzsC7cY3jVSX3FFHyCRusfj
A7DpszWCfhCKLFles07C9zXgxLJlkZQFImgcRbLWD8/ARg5+M3+opzAdlDmiOMscks/wPyAlxl7O
lEGg1tRqvhYFGR5B3KGpLOd7vta3RR08ON0qk2F14Hu0VwLxFJlTcOzvVKNhR8Ea5VMD4Je/n/MA
ZXhQ08gyGroctT4oPT8Qg9Jyopu7WEBzNesxbTvGdhj7Dm99hfa1Wxt9zhfQKdPI7hdVsxgSDRG7
yqoTe/GbeCE2tApgrtJ6QHx34U83bDZ4TDYUl1BVS+PqDC6hPLPd8saUI4+V8NuEGmdv1ew0t/aO
W2XGYU2QAqmjBfWzwalgjqnMVeXA5aJ88slBXMJu1NxKvbx3o4GSPqIlPJ6I1Qb96CVVCe7ZE8F5
GiesugLKaB7m8ExbiKRBdO8dfF5IXjcL/NROdZsTWsQLbjlqq+UAH92t4ObsTuo6hMbfbfP7ghs7
8thYxoXXJAK50k1VH3XTvy8DVUKq4fdWahXlvb00uwmVR7gOn5nLvYtyad+VlrgkgTmPXvd+9PIP
7sKO0navq0B8glz8CZr8O0/xc+tA8jrk9u1QeFC1TpdDMJ0GR9xy1qWyoierc++Kujew6hm9Y2Tq
dpxNxz4I1oiZ7rLnbIkm5t+XoV6jvm8+VUjxRsc47npkVbradiDMnkJo+Gv3CCXqdRGUKZhhRIR5
VxDUX4h+xopX2BEtXYJHZ3zvSMlQwlo8hbKzjwvVwRVuozULWg5zR8mzoVkCvH3rEPeTuF9qdima
pdm7BfXiIewfmS8+hNJGECK3eDbLAti9Ty4mBq0/EuZnaMf9KXaqcL928/RVUbpkaiIkza1610rs
6P0WZ42+2M5GwFeRrIEcekEL66Qo8aJuqndOySEcxwCwYoPtCh3flDdZ2ctb5Erm2H25Bw6Eopcw
HRLOCT2Ws5+qrn3ALgGwfJqxiGqduBwp9Gw5hp55Dpf2EtHyn9scJhNo6GBRIvqZ8voces0HX+pU
VPkXQKhnNfr7RnoMLUffxiaEPcZbrkLmdLE7TkfJHFB2q/XV5A1C2JsOuenTiNetvWobfhOM4QUn
7odW8gxemePiBRkV9QXleNbLmuNLL45OjzWotX5C/P1llYtdkTMo+ScLe/z6kVvec2uZUyn1O1NX
X+sG6ag+XJ0dR/k4dpCPdgdlwgfH8vvI0PypCcKzVNxJhir82rFg1/Z0L8xyKDz6maGFaG2T2lxd
VB5L7M66cgL1PMKQEBfu+H4zZakWOYp9DpsK0v+VFF+05QNVLCpkPpEWuQsARPdd2B6byXnuejyC
dhxh9irZ86plyvWQahj+G5tcN7Q6F6F/P3tBkZaOPJUC+ZwKe4rHtbfLBzQxlSlNovsQAwKsUFxD
xEzjjmmVuI1zb29nh8ihoV5sfzpxrzGXSPRF4eCiW11XgNK+jaNV1DgtCen7pHa7934hqkOr6ysx
9Cs2EoSGGxOsOxPIIYJNqzhMjg6jEE1zvAyIfqsKeIj6ZRpiu27cPwje/3VV6v97jAoIEBAWKPf+
mU85f8BwsW1i80su98+f+4uLxcghb/OCopD9iY4lhEHLgAbH3mQ7PwJmAax3kIoAykKRuxHqf9W3
YFNcBuANcwIDyCCAwP0LwOwX1u9v2cGbCoHBkftah/DL7OBaHmEGvqu9aJPaRMv+KXlLqbpJQV7A
dLDFIir578tuHPEPqr63o5KXcYrRJ/+hIMDi+wd88CfuCC0GXr5NoAKOC3++vO73yGKYUvDaNId+
cE55Z2U59lPUynBQADbz0NbD7XPP4EbstHvXF06ZgKs9NOXHjrD70AqOg5mvSe1cGcPflwLxnOuc
tZM4V2rYh8LHWAqImld5M1afaneJSwDi8KnRWDrsyw9r7hegJxSZPz1NNE5b7iS+xABKulfCG4eG
a2VoNaRstGgim9AGToDnJ8Q1aRiE3IXeh2V9H8jTgAkEpis/4iIHDu8jA9Wtp11bXgrvYdTwNuW0
j5t5PXby6zAWOLTL7s4p14tAspuRXhWYTFEBglMBCtgxmwsEljV7IKV9hArjyNAerHObWqF7A0AY
laq+8goFJglAkzd+qocxK0sEUSzFQfvvvVGcYWF8mOYvUvsXdacSH6jMAnoPXp0pIatzhlX2kfC7
Ljy2aritV5Up9566733va9XuR4b4wOEGnytq7Qrkjp9hIE3UODelRzNV+efFZnuHnTYPZLWn9fUs
ROKNn1dRvG/odNYtqLE6b6/HhSWjVb/To3eGHQl90nwze/4TkM3MKYfEGcS1xdsI+McxKKwRyJL9
PBWwAnnLqViLy5WcMSQD4EFIzhMnkE/Wp7D8Yon+BjR9Gk4mDjp673XzzejTpMpJFgwqWjDiYemC
BNLLjNciJWjBgBm1cdirk4dJIxh3ASZq2q05TRxf78QCEjCco3X2990S7LxheXCmFsCalZYu+cj7
5hGOsKQOMarH1buZ4CLjuDNhcOMhbbmb6TszLUkwS+Cq5VEphENhasYc8NSzwjtllmMFEsfUMG85
S7o0M3jQ8VTCroSA0wRY1w2cRnEIKrM1nx26AImTF5VbRETj+HHCA+QLmcD4kb6a4lq6CdXtlXLr
swx40hRD5lqo4MI2nsogMdS8LxiqHxI8yXHIQtbuBOaXIDECptoqFr1dx4gmOKzwztX4AvrFOYug
O64TitKuRvnivMvpnU2bpIImxCqQDVG4kHYQZOUItzzYJL91gDILesmAkWOFn8vGPSpbRotbwoD/
bMvl0UIA7QQXlt0BKOtgFOwwoyMYvGNIp1NFyDskx++Kiu0V/EOBsGMkWu8Hf41Ir6OJa7h9xp0b
uDvb58emKmO5frKQ46kM3ymE+omvvSpTvwQi3+JVXRAiHjZH7hTodoqEokiApQyea8tc9w6GaMym
2HOO19htkwY1bkGLG+W0qVmbBE353qjqZGR9bufm0JbIniFWslmjgOpjSQ6ImGkfbN+9qlidDaB3
PXv+0HZ0P0PTgZkvt5STq8axLgBC7+pxegzEeC1qHvcO3/lSZITMB03hjwIIMOXL3TLeWRB2mHrj
m1UCYDt1rCZRI8x9dhdzgKMdJfhwKuL2uaxAP7s4PRonC9cvg/wEnC/S3r0L57ezQdZFsYN1qUFf
Rnx1GUg7dj2kgdNuGyN03oQk9lxmDRzmfnBZcUQifJgkOasmz2oMeBBdnrlFA6LGQ+3UoxMsv2Iq
V0xlv8fAnkx4buyuRQbMA2TiqfTyXeXpkykWoOPIHNLufdCzpPE/A7wFatMk4XBfQQ7cj3fhcgct
0MNaIJ0oXPFWunFZO9E4mSta5oelvRowPadGh1ehrRk6J6pKGa/G2/cMTu3J/iIH69RgFM5QHwWG
PbkSbICSaWlhicyY0hNYsGoCVGyyHjVs1/o7SJlsWMS7iIOFhSAWQ2+wtbAym+wW34lzQ2R10fpl
GmizkwHCEJS44jPboWg9IrB1Ny40mzaxUm6ycnHx/ujEc5odPC/p3DzJako6pvDcsd3VJh6GJYPm
6Ox4eA0RdxAEOlnH6iJcVUQVv9CTHQsmb4Bzwx0ThVPxHlTYXmOlTQEgDel+cnwke1dC7cBEX/nw
KQ5zEEP4FUGN/AAbZkytPzPm/n8h+p/flPaA6vznUvS/reZFFQqkdRuftwlkvyOtqBpRZQbEduFN
CVAbfUda8fdRosJhAdjnRSUKOBW6YYpg4G1+HgbH/FiJIuJwCy3bkFgfitl/U4l6v8D6N4QVKkQI
9KGLfe2dEQ580TVcw4jRGIJsWTRygYxCdD9s62bSZ1pwOxoCmNIIshB2weLPV0MLXE/P5FBXBXIH
6WTOplJZyYMiWir5ybWmj8StzhYrPlAhMBaGwo1fu5krllsYzw8heO5oKNgXZuO4WuyhiNikrlbT
f+zrAW+LXiG2U8FNWbPrwJGXnZoM6Cvszy7Oy0NPp5uCWuPlzJsvpcgbnP5Ln5gtICUcxgNSXU7O
IC8b1t37Zrgp3eICm7WIRLkiZYEX+5m2Byh/gPfY/r0KZSIFv5tZeOsNqw1XFQNqTJYiAcvWICIl
1Idcjcdi5SJpK7/cW6CwjsTqadR04TnwRXhAWArmy9WsymYy3oHOGRDBgsYQJtcB0hrsM1WI2ViG
tSH2W+wH5bBiwBflfDs4rmhNMZIhLPN0sCjLEBn9CTx2nRUYZnW0aJ/vW7Z2G+4toikshv1CWswq
NEQ+O4DyIGnm+tafl+taIKKvMuslYOc8mbvmhuUo6ozlsdNUrjRCDBPQ2AC+fY+hK6cD2n1TZRg7
ddsoibyAfMmkn1+OenKiwrLOHiKO43zgT9IAKhRTBeoYoRVJUANI80n3WQh2gdzFObJ659ml5h0b
IDaSqj16pAd7GWakxESWvKuH/87eeWRHjqRbeitvA1YHWkwBuHYnnTJITnDICAa0MGhgT2/Qp5dQ
G+sPWZWVWRGVrzoH3YPXPcocBJW7w+wX3703ELYWBq4VKsHYdl9wMdg2inZXEazoU0ffyBEwEa9G
iyGQEe0YYD73Si8Ridesh2YVbCjRFF9Ba05imHMdpxh+K4murj6rnhENW0u0Hyztej9GXu5RmiWB
kHywDEYM/VycW0pKzyIjwesNJw8mZStmC79jjlTsbYz44s56EFqkjc3SWQgf5EZQEwf18wJAKso2
9YRazXxsjQ7R3TwEddiMPjLsSy25Zs1msD2WF+TfFc55WJxHY5S1j5i82dkpDYyCR8WpaAyEZGmM
kUM5q0d1cJl6F+38KYvJ9cUSksbIbVdFDhe/oWnbqTWpDmycCnEEYsVhEhIY5uI+JHDDs3hhC52i
ZoqUfWssH5WoFj+1rU2oOtsGVrRrqLvkUry1s3ZiHP2MIcvrQFUdLB2D4DoNd1IRm0xm3227vkty
Y0Y5nO2rVEX+bkUMTHHOzMP2XKdt6AkhG3/JZwTtIqn9IXGyfTxoBV4L2jcVlmhjFlYVtDGu/NkK
xOGxjpNCk24bE6VgyMnohaaT+E613Jr53Ox7XTe2UpSz11ZOE1gdbZGdOuT+ubW6Q4zGA1Ob780U
fkQSslYuIHhYGhUHvQrf5bQEmBs8Kor9IR00Ym2VDHuX8+OWaJdvS4VSfg6ZJ5XxjYapwgmKb8Dy
HYv5BWS+s5aOpyH6SqDIrq95RWusBrzFtotdVzvAILU7B/D8DSBB0fqj0HDTUClD3Jg5ckQfYubO
8rSoyAMHy8g3BIBWm8rQeL7GGLrKNp4QTAofJhEDjzV6kev6VLbYgSRRdLB6Sg45n2tUYsdwahQ/
DYcdheFjPgyHoqgY4HWvwlY+F4B/HuXJ0ybKwL416Z7zeGOGyPX7DES4WnBoInpyBOlmmmAjYsfy
OSyPpkZ4ZYvfjV+0Jf+3AoFzGc4v4Sy0jWtWuafADWbwg5HLlqtakUJRUdiGK2aIqOUuhTu04A/N
FUR00ex4wobfwLHc8UULsGiu6GKqTGjlcr6fNia5JyAc3aTlWJ9YzeSE6J3BOrGdX6nIJFc4HY32
1lmJScknpdVaBpIrTan2mvTbuTm3QJajrvF32MZto9BNuStSMkzKsbGBMKM4vXNqh/CyFUChtQNF
WaGUWEsiUA/1W082zq5f0RXiSdWbMIvopbuCubxVE7WVtt1W69xiF2U0aLr4QAUzXuwWKsYO7Zd5
5WTalZhpV3YmXSkahPhPw8rVaHVLYC6kTeVqu3Rlb6aVwilWHkfEkDk5xnIcsl177LQJhxQl1Pwu
UhV8nThxzA5I5Xc1yL8YTfy8PF0F3gC0hN8oAMM/jFv+z2nKf/uRP9DBfyS4JpbR//eC63+hTv3n
P/AHZOA3QXkXsCz7SVD+vxEs8NMECzbv9y/pD5OzHzXzOMVu/66Z520k5OvfKth/GtX98AN/GC4p
/5ecD/7xjv64gf9D54P/31P8+56CufIf9xTBe/r+8df/Wf5+uv1rX8EX/tpXrNwnslOHsgroc4VC
fmsrSL6yMZBXCFBxlbXj+JUIBeCAGGeKjVHsyn3y4Pw64Hb/Qj+BJA7pEi2MYv+ZroIf9uNslMJB
s2hh4E75vsb6PP1u0qy341hGdq5tONWP6jwdFfbxRrjcCIwKX8dLGX0lQfYzdrgQFYM81IV82zuq
hZtOu4YtOYiYfbEJY0TCjkXpA9FeRNo9jiAhS5HcAotv9IlBJo5QwNJO9bVw0CvR0zNnqJtdbNlB
rDwoDLriNXVEW4LaTvFaDr9o05Oc5n2yPFlZ7+etze4PVl1+Zhb7cAN3zFCc7JLcwFhuU1veKCHu
Mez0dSc+gzb42fLmquor/q1UhAnjI7A4vd9qdRPophuUBX9bBd3JMY/BdDAmNkhmco3d/jiAGJqO
tTHsx6Z3zlGR7+f1LoninZGKD60IDwlZ2lHBiinV9r3GLwcpN2MLIopbhWFKOuH9UzU4vhTUengW
VlFg4gbW6DdjwQjIiTZp/KZruI+7SUD+N+VAcTRmkhfZ1Q5YA+J+eRfzA4juxE4l38eUEYoy7HVq
Knwbt9TRB8LYPQdTQlXwT7nKp2oTz4QIVzII0/A+r1h85kebzeaqBEuB9mbMNcs8O7htFTTdFOBm
6Lu8q6PtHpKZ724SUL7IxS/C+mWYoWnWLiKdl1MSzV9z/BqyPF8h1ehTJ/O5GrqgrjELnZVbWi0I
GOV20ua7ErdGmX32Zg/Br1LWKMcSNHZJn8oUP8Oh2GM26Jc1nl9MIbXY8vRaHMwSO74oPa4KrCEk
rZiyIkwp3idi4UpxUyoQvfUltAgn6NN7V+rB0KteZ0b7IVlTgVUvxS5Rr1g2hPJQ8m6n3V1TLYd0
wXaJXKYRXcPs0pNNx7h8ShCv4sX4YsR75CEoQM5NeMB7zrfwlpuF4ruhgPrMAmk+1Ph3jszSskxn
PpUd3Z7QrLFkkR0x8aejQvfQmNVRN/K9Hn4A6/mpI1ZPyKPdha+iICYFoxHE4UGtEk7ssBLF1slN
ZwCodpPV77NUgl5VdySanjSqeT2ujkmWPKBI3U6mfiHYm03nixSTJ+3wKNPvs90eR7BG3bowGvc6
RukpvGgR6jd1SQ++aM5ZKWaPpD/PUpM9/56PGqtVF51d5THhxsMyI6rV8Um0xqBeXAFyvjjTGLTu
/GDm6vNIe+JI7u/WDBIrfokRAib0U1q9S20iUKv5eVDk3aJKNILjZg4T4qOZ3NmKp6iar1oYnTjH
ro+3aq3eNFi1Gut3rBNfogMpzWnTxU9G89k3PWM4KHKUjr0IfVOL9nbU7HN3fDD15bWfZ56xSdxL
sTw1eXPLON+vGusJUCAjX9n6Jgdn8OQ4PWpYQOEl2+/xZjxmHWAUW24gs9eo5HuAru50mX+keRyo
bG78JEk4olTU8/ohbZvHviSvGSH63DMz0MBmm8lvJ9DimWOmTnaaK3G+zDbCvpSgOlrLuH1pDkaC
ojDk1XeTfLOENjzI8lqKPN05qPkwAAx0yKY5Kny9iPYSp8a8hNfNjC9Tgp6lVE4Cl8feodnpxsAe
wU57NlDp8pG38WGU01MhyqfMloHSOl431MA3rEcKxQ5I3AvMubiPwGfLqvVNVd8tzl0zvFhi3FTL
HAyg86lRHrVYQbBj+WptPruZHkhWBEOsoSmZTwNcEpfVtgLRoMvMPdmMXyeBWkhHv7VR7XAO6lLS
+TCEHYdv0O8TgBPdYtbMu7ItEDzll75WBXZuKv03EenLMr1FSa36sYPQFEfY69ypnhLxVvYElWty
W7E1qGiGbJiQearuSxPEGLyoRK3pTBeOUfxzM4NpchcxXE92qZptwCI5556wE4Vlsfk6xRd9uI8S
sIFCa2z/F+e6KGRjs7Be5qGr5o+YBROq9uM0EaPFUoYb6xLNaJQIYMc10+B0yV+i2Lmtxn6X4c1l
2wscWcKSKgvmQvoWRBiEQ+zFofXcNG/5KMG/FfgS5cnJrGsd7Zd0ILd8FW+226KKtliiBiWuW3Kx
D5AKuDR2dzjFPU5a/oiNCudjE0Ryr3fG12Lor2X91PERTUo9SKZpZyrqPiy1fUgobmw0N9NU4EDZ
+6Kig2zLO2wBd6gOWblx1nRfJzwSZm4ntQEqUmI/LRAgFTaRdC9Kl3gjQgVhvGK8vEl0A8dkIwiT
adeI0m+6LNDd6pozDljYq4w2Uomm8pcivTVqVnm6s2lxYXbkag/avS30iC17Qmz92OYaJ1bKnpbh
GHSrG3eG/d7bXPU9ux1WbCRr7mveg4wBetez42ubDbCaj+jfa+CyFkwEo9Hi13vSOUaNwtrI5TNV
S4+UMD8Ees97a19Yma9K7SIz9zhpNYafdrTjI3mslvGx6Hjy52R5J1/oPtTKyisY83XhsC8XaD3G
OX3V8bmOrixxeCnrmnqldn1tcDZhWiCxszZ1Fwa4Mxw1JkyY03GfGH6MITMmjGiAj7UeHdPY3g3q
vJ0kOha7pZnND8kySz9WxnOvkrdL5orQXqO+2k4WkwWnvV/iCD0h++/EPSrAWUv8NpYvw6if9BRQ
J2yRaDxFNun10XVpykCt8YYAzRSoWVZxpuymjRpn8FnFPilL32VIO2nPtpzg3uht3I/WPS76STTu
OeqyQ06XXJigY0l+KAXqCOs6I9EMQ2U7opduwv5ST5dlFWyY9kHpJj7p3GkiWcfKd+oMpj9kWwgd
X3GyL3qyHCapgNaw6Y9SnyqWO5D4gOhZ7YY3PUOyWLl7NSQKE2JIYanVWeHdkMCOsuRRtV0bud4S
3btEIYrZ8UssbtPk6vTxgSfmqzD0g2FxgVSPccqPVmN/5hOGNojXHABrtWbU30w33rcuUZ9afi7q
Zl/n6tWloKwWez/rrm/rxBcp2HS76oh4gykFGiIZTRuXOdvcJo+F1W0dxEAz0Q7j1B5xUL6IrNq4
Ie8dbg+YTezyzg6SctkWkXmEXPsyzNpNk3ePwlIDtJTenEanJM8vnYg8PR8uU5pdcpnsnGi4/6WL
+FP91n9PHd7fu6O1Rf3jtur5PR8+m29QHj+psNcv/LWtUlYLBwMfJpYsK/7+Typs1VVdB+CDrtj4
YV2zuv/gPoSLk8Ui5XfgkPsXY9Vuo9B2yaaiGfozjRVbu58aK8YQSLAZAzLf+amxKkJnDLVZVzY2
irNMIlA2heH3Zf/R6GFEabgEi73A1DocP5/z3FNEhBDqCw9ktInY5TvJY1so3Jpx+E1djK1Foufs
fi/H+XEZlyOmrxvs5e/iFevscgyzl+jTLYa9KKzHUebb0Xbwj5CI4uQuGT4rC8BVRoe80i4UWAGM
gd/ns19l8hrm6SFe0q1pAvlZDVpilp02xWpBGqTBjkOJb/pYbIn7pPY1Nphn4hVNKZfZnm00Hh70
+7AJu12cD3SBi5eb07E2imsTj19wlt43QKxdquu42/ZvOWhrXA9nxrUbbhDsNMuLpBI3MucR4Aav
w3HX1NM+AUhBp+1VVbFz8RiNlMSPyz6Y0JwlZP/EWHbrzXBlk3Ou3JehIkAy/OqACeqOukWkXIiH
AlIlLxFiZfGGXnuvpOkpQsJOMeorJWx/4x6iWn+YnJpJNNnpALtk73pRw39JuMD497Sm1jXu6klk
cGJP9ymLHUVtdl2cbJvE3gvAA0BgbOd8EPWzbImq1rpdyDUhgYVdmilX1Huk4BeRO5u+mQM9esZu
g+rhe2pqF2UhRoQ57VhzuOvsY5ikTtp4SCjb207QfWv7rKJLlv03PAwDlZrJQKHJzvEwVGuGfThj
Q4vav4h2tmnuUquw32Wn0yaVhFzG1L8hxsyifyz7l4xDvhxZ1CCx05TiGANFWwSqL/ljG9t71So3
SqUdew7Tir+wq/Wj24a70IiCDlJJa8kxcN8GjYsm5NPF3afYAkVDh6DvBq931ueOPwN5kJh6Kibz
mPVlAEB+V0FsYy8ApxSfMshzzFNhGPRDYtMFwnanIa4levzEagNtXX6quPOwevdRTAdyIgeoNcEo
8hukIkErXhrnOA7q3sCIP0yK4yyRrNrN3dB+UCr6ddJeYqf29VHsxNjxgUq2qoz2kaHtq+FuVICX
l+EgxvTIUgqIx9wqDPNdKF/Rl/uoDW+M+cUaw5tQxH5NULcx5YeCHracXV+lQJoc5Wyl9ia38cun
Aify56gs5XNFelwmlr2K2HxMkiDPsx0c/dNcZY9D07ODofNoulXVMXzEIQo4m3tJpScMo+GC4JvW
N9pSXe8HGgWjL/E+WY7mZJ1MHcLGbe46CLZx6t5kpVOqFRerKfwC0eY0l/tizO6j0bgUHe9EMTnf
NG48LvXJ2NY1HQ1GLK+54BHnoZiG8EHy4uqqC62dbCdjSTaRNG57m8D3iLaoVQi/WIhVNPThNml0
VjbjiU3oCWXEJWQ3wlkeVum1KaIT9tm3cVtgpCTsTc+i3ZP6IoE36nhrxMapK4bDoGQFB5q5T8fs
MQ6dW4OeAOF7fifkt5p16NLd56K66HH2NDPIWAzJUANiol0CqT8vBI1isnBGWnEF0DhplDft+o5N
+LW7Fj+ivkxattf66WVNIzNmiJfQMXYGRI3aI7wf8G4ltAE508sAI1xXW2d+6fTuhnwDD1NevlRu
DT0jqorXv7YJS8AGoxaBZNxTuyaL99nTG+z40/moI+dhwhforUStUm6lxAIxB0Eyp10J3BbWlwFy
vCw9QYVk88tLM/soVGNXUt7iXMBkqEP4mvmuWbxRPfmudeNk5z7lgKosD+oA2Hk7RFpg9khEZYzD
ReOpKAxl7nptE/n9PHiRPWxMLgFNq4I4D7eGLN7d7MGs1MAS24Js2EERqKkI+cTTIAGfM+ar5mC6
gzcDI6p4uoXVOlcwdXqZXFB47KMc++qu8tz5NWGny/LLs6V9o0+vQ0HPEb+Wxp2O4MDKn+pO3+h5
4/ctZnrO1ZD4SLTZthlzXBHiDdA6Kqr0C47SuzG60ktTUXk6r2rYRiiVX5Veo4LDMKfZmfrXzjlj
Mu1NPDdlNG+1ltLxHM0svMpPNoiFufjtmCjkwVQPo9mQ6OEGLXbUEtmn+TCzMpPGe647DDcgo7L6
tdJF0LQQaNykWDKf0EwfEEBtxMR7hnTJwHWbj4ZTMfdx9J1aZXsLkDBMZukptbwm9nSnRN25iOM3
d4jfhamEzKBSyk/X3ri8GjEzTK+mN48jq9urgOa8rSX76M6UPtkZj0uNN2bRPy4tlqpIiieGVIvX
Ff0+63AhN9WLO8nXmLHniL2Mnw7WYyymR9L8+C2TV9ZfTGOzv+2e/lSV+V8KK/9bIutwOIzS/7j4
DPr3pvun0hPO/W9f9Cuvvo7mV489B9ce8PTVx+HXgb7yFx1U3VB0AytSR1sDhH8b6CMItYCHFHW1
EVvpnt8G+orB1+BPgZ5zHe3/mcLT0H8ytCNdji2uQRmrKz+nlWll0yVtag2bWOlOxIOZninL8WRX
zVOVjZyJC09lvAgsdGJ3TWfpd6tJMQRbLwLdLh/V0gZu55QIE/Fmy44+zuWuTxkhQQQmXpUCmWZS
vzGsmbupxMi/EAwJ3AoH+DI7lm4Eoxg13X0kdWXbupRwidLf46RAdVkL0mGYogSLRSdmlS3pHzVB
DlpPnRBuE82hFXWykflBzHI/n9UgiZcv2dS8ZVb76tYCGYuG6a67VmeoRlxTXlPpvghrZBok9L3S
uftykMd65m9cNHE39HAkoyVQy6nbQcgvfRi/adO4TePsxKI40BwBE9Hv9dR9tlNl05bmVh/kYVrS
R4Y8RwcssUhoXcvU+D7PHxSEn7PZHBOVEJDSrT41Lh1PnWLj2eCJ1b1WjZIng9FuYAhL7pGnX2p7
IImGc65psofY4vUSxaSd7HTo7wBJxHZtStgYhLAnTRRdzMHFFsyun7J+dPfEpRX+NEXfzYyYDGEO
zxruCNupHNgTqEznIGLPc9kfwaD2yTjRf49zuR1cgdPgaiVkLkXkiZH/E9n00uQJAW49gExk6o9J
nB/JcLkvLfI+WP+/aoV6LKqx9pjlVUFvFG8RNwjK+GLmXiyOPTIefNDB9UlLaHewE3hYqCtJ7Exi
17h1GZRlaB31dRQnXD441VItjGTJ5aGnA4rEJCCzsiuGfkQ4qBiLREpLCKORP5f8lb6rpJFvJTX+
B6K9N4VOeMTQcT8YJzs38Bdxj3HXsjqBM2XjYKFfU9T0mCZ6xcAGoc9Yh29AB3jn2Kj5NawkfdNu
YOG4+NGkwa5YLQrcQc2tI04/4zl2rHbrdoU4NhEeR4nZo0dyCIuvB+YcZu+Af6faZswZvYEWSr+y
0iKoEoZZw5R+z2Z39Msm26oKOzG3my6R2zznthxBh0C6ZHfsRf2l6LRbIhOukeK+8rjspkXfFIN6
YLJ4SkdenVnB7ycN7c1i9t/M2VmrBGfyjZh3Nm9uZNvnHonyr66ZX5Vi6g5mV9+1NVWO1POvg6q9
lmb2hNMtZHFCZVW6Qvpdj3uRQuqLzx2en9iKTJ7SVIEWUTVbndxkBTJEYyq+DJIXpiMQDapkC0cf
uBMj/bIhR2o+QRNd6hlJIU6t56JJjv2YB+rAlZcyQ4GipwS3voGZHHCrOhAOs1U4aZRhot10n+ae
vUw97gje2aelcmHAvZdV+ejOCbKAjtsXC3h89gam8ENP+ITdKX4f5UGvdEEbFgR/9btJhmc3qbcq
88cCpkRDTaIB7YxdeEXxextSZXhmzfJLba4YPdIl2ST/iHckYEywio5WSb3Da2k76IhAKNtSGR1F
oa9oDkUQwJOp1hRV9hthTFe3UQLD2Nm3U5qgKsu6N4enzsu04kpAR7KpxVs9ogEx7FJueoNNRytG
PCKiw6zFSzC68nvURsdBbXfm5L6kI5apS/vZV6QTxA6KgxGesp8Z06nV+FKgzy6rbCCzgnWOUtyp
ozbC5qliY5URwSpK6t52dXNN26ljI0ccfGPPy0UrlmM/5M9uLr60jvad9vRoAiwuTnxKCvh/cuN2
UwHRmGbhDTK6Q1WXaIij8RY8n/1RtpnYUFSWfa+07UVV5ge9HT66Kn0sFuUmk6xFFdrjuVAOUTwR
K63iomL35F8RiotAQkfp5zWT9iAM7WgyLhA2CVdLVnpDH+/UxvUme/jA/Q4nErk1e3enNSzSOHa+
pUv4bMTRg5UuX1U7wrpLNPW2TAY+sOMaxYr3GagkQFwt7xqN1aEjsG5Jmp0ou29u2REdWPGhrTL9
TuFTz1JXGZ+KgkQVW1iUhmlp+lbcoptJuu+N07IVNtmX9p18Y3pkXwcDMNYSKgW3rpQXpx+zG9G0
a71P69OknKTJPLoXzL1emjrtH3tCJoUzvqFweY7m+Wak60+Lxnf16TYc1BHhfZ3uOQwRgEzly58f
Df4/VrT9SlT8lzPDTf7X/3xv/+Oa/PV/vP+LueFqc/Xr3FD9i44pxuqZgp2mAuf9W/mm4rWFuaur
/53zZqT4W/kGVuQyyWPaqMGU/a58c1avDRfAA2etXyaOf6p8M37mibD7sMn+ZLnDz3R+ALQSaRZq
llKE4NN3dos2Cfo+jVgDDdw5Wa/4BYtGQtvso9arxc7W7cbHfeoDoU8UOCpj8Th171VnmPwkh56I
Uzz16DTm6lRLNQ7ywn6KZuNlbp1xS0yf6tliie+yYcTziDQ2L1Jbd6OUlr0TiXVU6hrNSqYlAQ3p
N0fGb1nGZo4YL5rDJdN2pIf263K43JCfqh27OL7qtNVYALYgxIX9hhQp29dhj6lgYbKJVCfjrZcL
I5DQvcYR605Lu6ESfewQjntRFN0syNK9tE8BS+ZsFxJxVLXRBbLcJSLJ4gluzQ8NshRLgRbBinar
5v2hi0AprDmVgZPFytNgGBcRIph3rXKnDqrnkFywN7LumxmOGbT4FMONi/saX9yiV7/nS352U1Zi
GPHvBpfdeZZHDelZw1vcR2COqT76TbyKd7rlK1YQV8fqni3FECfOZuDabCouZQ4nWXfu9xynrXvp
Zk9hPp4zUGLPrsW1mmd3j59/Qfyeo/MaL6Fv9TmGamr8MNr1Kx88ZhklIWBzpOA3kuOrXcwT1ayT
+0UFNjKsToxJYt9Mlvo1KjhuYgk2XZcqgnxHPfZReTar4kMSXbazGsXdRkOEVjDLryl6QtEm70q6
GnFBgFY5rgyaBX4u2JOXQ6kfSjYlhG0xsGiaKg7iUo4+cvYPvZ0MAk/ZEi1pXR/i0bHvHSwhNtZs
E5LVs0Jq2+qLYUSvQ1eRTQeC3thVsrEobDtHvctHgwZDOzejvp3NGl9e6G1LvHSqReimGujs03U0
ebZSvcZVfF8u7a3aJW+4ZuNOYivnRe9O9Si+apH1lJjptspThbFE9Wa39SdY6A7rDOx9GetI3Ayi
tvjsTPVQls2DZlcDMyQc59zoLgvDJyefGe+YYkvK6Mbol4OGvNNaiRtofdvDQhNtnMmuzs2HJyUE
FKf1eV8wXfCHsSIADzMoWPZzoloPOGd+mRZxUmVxTECZrEjuKr28pK3BNjqHpB+Z7+Vac0nJtSwL
sNLZZmIdhbg8aLMR2GBXvWnczjKG8chuytG9c5KYRaXmACSDSrQtW+6idNk64YkDEZ14wxAFY9ic
3XJ6MSCxPcwhj4OTbMmq3yxOeF/h0qzOEosCe1NS4NnD8ham8pBFJLuF8aUOq62m9A9JzEg6Q5Gr
d9/dCgvPyEkurjPdFx0SMn0wiC/lS6xe7Ns5fAp5hDTHfMJH84hpzolgzkPFvFJChmlZ86XRe4TB
043tTLeuAm6csjXNF+Od0LptujYf+j+y2GIXSj1ust1QMC/XpaihlvLvI/t/iCgBY52cJ5eLtXTc
SzLm29yqv+QOZtdtv/LPPPc4oBTY1gjgq5SEbA8iqyYbj6Y275yvtW68tZE8qRNhbrKsLtPS3zdL
9488N0PStaAWGEd5mVEwa2U0eApSzV3Ywb7MERZAFGAKbbTssb/BaAw9RPOLFZ5y27TzPl11C02l
n39Jf8s68a3oi0vV4GctrfSu7xSGczQP0BoZ2bmCYBSuO9+K6otUpvsonncxnjozchRh5ocl7+uA
Cv3BnRhW1X16VFPts4mUV3Y+yFqU99zMg5/T4vheL2QJPMXMxlPEDb0dXgmq/EbHcduP5mvZJt9a
IeKNZZODqFZ567G1eqXDfO2REIaMrXy2ZRfEP9+12ToTEskCBE0HpRsBgoxAvCGaMeoeu71poC82
s4vqrLYyzujVjb03cNNBgweaPef7SVbIpKfy0ahJo1Oc9sboaTGExa7cPfwSTAfjjZWdyhByDadD
8wKcrYagH+VH7aTd2gy+MEBgBKmnT3ZD5WpPhN9FPZwIzyiVWwJnEXd0V3Osla9K3ZI1Z6BJ/SXI
rrbF04yb37GeupK+2mTRQsz63WAI28AcyrFXYcg/Au7GhfdLtUvkIRkcuZE3jDfUPAkgJThatdLy
o2QhtnZaLfw4PSDzquSFoYD0nUEZzqbQPhh7QhGubiiutN+ngT4At6kWCxtGGUZkoKg09e5vCWF/
aob333pTvEr1/3hYt8n/4+Ez+aj+RcW3fuGvAzvnL/aaOMO6mKXu39bBfx/YYfi/0tuuhubaUZD2
/c6vG2Ef/xYBH4bcOE38U8FnMslbCz5iedg0/ym/f+Z/Py6K8VywTBwu7DWyw7B+YOQX+iSW2Euz
SRT3qyxL1qLantjtbxox3tsc7IIWMf/SxLl7SFUz80tVXe7ykOtODEgyQLyuJkuMpGC10gMU+82E
nIwfFG9NMTYHO8alIpwH9RqmCuYzFSyQ6Lg1YNG+uEt/5u9/NPXxiXggLChREHVJJW7GKGe2UrQK
5ixYmepReEfdeFq4C8AId2lm3NbxdKrK+as0tSwY4pJmPWSXN2ZAlqMwRijADK+zBdLT7sVdKMxT
GQvd66pmPCVW/2gmLYuJzGxXOA27zRb4lCkaf+MkrMckKtNNlaBviqYafW8xbq1yttCVyXctM++U
yuZfritnawrLS9hw3uCeZXhL7ZDORGsfyBZxvsyTh2LWt8RKn602wQkN/bZnxtGaXKBsF8hGxrNs
cLAo050gHNE8ur0OrFOjRVbdIvG1NCGZvNgrYtgy4T83ucUMRdf8xoDRk3r2HOL7BSUmAktauwzr
gHT1XCMsCj9RiSX0UMZo+QG1WOARcWcOxylyndPUmzh5a+ysk4jcgrZvlHNl6OW2TtCDcz1JJhLh
xFxvje9ux1yeJbo+Tzr2zGiEOFl7iivfmAl9GAjzxup2YSw43YrEfbA1ZmlKt+BBa4VIzpT6tTZ4
TRPVPDCDiU4xhcNGxWwCRyB13NZdhZAyZXA1KDpC+HX5FspnR0mi3ZSH5zFx0g2fmjVcotE9vHw0
r3JCLK5qkEWDYu7QSS0PQgOb9Qq1F7KyqfCTrphvKq1XsHDFuGDkZzEyyTFZ4tLOU+fILuZjMevH
xck+Rbx8bUyz31aV+2mNxDrkYtrGjrxV9Ol77PRfHFXEX1o3l8FoqMn3xizKc64tKMYlu89pNA66
RU53b0w3Zt9N28pmIpuNIdClXnUblRj1QMx2fbAGSvGiMW8mPftO+hUPWovfO5ovT8ktkALk3Ir8
lEyGzTwjzpzq0UtzeQRI4mOrUqf/L/bOK0dyK//SW+kNUCAv/cMMMEGGNxmRkf6FSEvvPXc0D7OK
/8bmo1rVqpLrETAPg0G/CJBKlVUZSd77M+d8R6hI0wM89pSezT0rV8lN6vENPEvtqEmCF9yDs1zb
mAFlpmTrjG0sc7fwMogUn/nUe+dasynuC2lw/Ul/R1zaYhHTt5M6Tm5eKIitJrs6tsiNF4wmzVXa
xAdVB5hvMsrSWZ0u2mE41MAc3AIdU9rFB2bYL2NRyAvTHPixT1ECuLe7V7WYsL9M2UtKt7cL7dwQ
euiHFla3vuEn7T+oUqEuUR/Q4EU1aAoaMrmWNr0yIDG3GUhHRN0riF3jWmPyL/Z1HV+tGDsYG0/Z
N3aZHzwVnvxVDEPrTqppO4URaUt8oV+Klj6GlU7XpgHsyifltS1tk4jw3tiw9mpxyksnOereQNRu
MRisjU68+Wb15eslkv5wmwQGf0Fmo70uMNuxX+ZsRDCoS58SIDYHg7ZBFF9io2GIcpBwck5oUFTW
nGdd5GYJn2CjKtLmPzOZu7H4/G9/bo8x+HmAJf+ruxm86T/Onx9V/o+Pz38cX9/z6r/+V/39Rf2v
r/HtmubCBc6jcgX+U9HFDf7rNY39nqQLuKUKF/a8PPs2mIEeJZSfoe66IqCCYej/tleDBAXn3LTY
1VFVw8L7O4MZaMZ/cE9rpmB/R4AHhPdZ8PW9U0ZU3DcNZ1+LQTyNKAAhP64tlvDu5LGJL0f5aoTi
2fbJBSSsiOt5TPdGMgsuSVknO/0uJ4fcDXPIxF7QfCa2ijN60M7Zz2iLJH5QBjpyKRvWvpIciZvd
DVL9MhXq55iXm3Tqv8Zq+jAgbLR2/Doa+YWL/kvVJFfzyquc1/B9FA7LLNWP+fy0B6EcuXhWcEUw
e1iL+a1Io8TaEFzHq2IWIdgT3/4s5vdoAHGw6Ef5bsoQKaW8bCDRUbWXBwQdnEKx/tbwVs5oUoW3
FBzryZxf23F+gbv5VS54p5v55Y7m17xo4sdYyb4UcNhLBHnoNH2u5SJKjlqNyVdGNmXL3TqvPaeq
mU/oybLItI3mDSu7TfZVzvEbF3s9h+5uJ+O2Doe94hnP04Cmtpx7q0rYl6RASYA5u5fPUHH2eNob
FFbqBgcRaiu1cyI92slBA1g1etMH+gZumE/qsRevBkzaauW7meTEz6vlIoghqvITRZfabksx69yj
ZqXZ3pUwni9ymbqlaMSpCUoWomowvgtNqldq0+vuEJBVZNsMpTq+Nst9JkFeHxLsLcH6gXOprKaI
iHgTwZErwq515AgO02Tqd4akmwvVk1ba1NxB3sycAO4gtD4z1TaN8JZNDO0zqpDAgCf8apUG0X5s
Nx+FOWGEmoS6EG1wB9/kU1P9ozzW96UmY3SQwnWp9S+Bpd5HQb7XJJ3BSJM6WSKv4yi/b3x1YyDB
XVCgulUYr8PGfg011lBgq3hSquLBLiUDfxVArAqRAy6gYNnV7Qm+6MNgT5uC2X5uTi/MltzUZ2sx
hQeex3MdjBs2tTd2TXgw2jG9aI52aveUksjRlMEuGL4MX3Vf0l9KM9wpUJ/DfOTijRgj2O1rWzMa
wDMzkNSSH8puBDUjlw+ypKd8Y3l/VqZOWUejiN9wEaMJT40nomVZzgXIUWYMKQgvG8ZMgYso9dyo
h4hlSWCEKQq96rHNkk+lT05GQs5TW29ETwSIniFQqf27KWxZIZosRoxcfe3a7iuEtpjpXrjCc3bp
O3G1p2mX6j0enUHeln2A5B9BVmES7VcZgLZUla13kSGIP8k5CiWa6J1aqh/cyhev1hmMFQABWLvn
4XCXwz82x2rlMSdYxFl27wHLf4+RrmyQUQ2zKRn/chT31aIeKqVBtjecVWA8uWt1Y4sjvA53FWq5
PFcrNscxlS01V0r6QbipE/lxTBPL1XuqstjT3QbJkhnpd2Vfg64Jj6ZVHpW+g4KE9rr2qmPBehJI
/DPB7eYGYfvaGtAThOE4A5FZ5xUznD3LlmlKEA74TrALpXcKNHtTxmV2yJU2W+U16Fz8Y/jw6YM3
4xRRCBto79ToKpIASIMOPyqHQoL2r91kinFgIX5jDqjE2immEchx7G+EV5crkTW100SevP7P1f1v
ru5f1ikGu42/aKzr4hUt+2vz/YX93e/8tkuRf5ItIJD4UOeb9wdvq/yToXCfI6U2NPI8v0/Csn8y
Uagptmn+0/XKRfrtyqYfl4lPsVj00nYjvfk7V7b1c+v8A0YRBbZqWDJcSXY3v0u09QYzghguj/Qn
FuwEoKh1ux1tb6UT95ApIzY0+eDjRRGwYBCEuH1W3g1ScOhSkdCQYcjxoo08GsdwUldWzP1qI1HE
rNIZEaLoEWIzXBMmxRPat9bCUILgVBvWoS7j3visbfvGVz1CBuSl7IcbxBtrvAkLXn5kAZ0Tw2wm
jYnBJzMibKALEV7j5CrhTJSA4jKz2wKxWxR144xScZf4L6mJqaYIj6kNCYTRuG8GJ/iBSCorRw0Q
o0SRWOgt+9g46txY3VUldKAqPvcYYSbIb5AxHHmAfqUgkQUsRzmtjyAqtGyD1IJxnlKiRmDz0gyL
mr1TUBp8JxqWSsSt/kBMUoTCY+qZfOF04hXP4K3O8F6fYkZqk6vWS4tR11wwHIuBGsSaLlAMF5Lx
HurWjR0PL00TPIZwAZvEXyeARdBkQLDQTuHI/ICJooasIAsqem3jrqJICJJkV02kkvuZG+jZVurS
t9TDnyaF2k0GKyZGppGb/LUoFEYfKa2VHaziizyvZV5NR32It3WqE/FO6HtCPxiFDjzC2ahb04Qx
WhDktXjTJdCaa+IZThzzEx6V+BmqyA4G9Un3aemNkV390OGJ8VCo2/sp9ZwCQhr8lZNCEIinpU5j
Er5S9YvYHA4DgDWodddSR9RQhnuaa/BMgknjA0fZtrCHfW+qcNjsVRzf4flDY67dTRUK7sJyet27
LSc1dn0ZIt4ovAEAbvUUyriMhzjHp4qDSrW5ENr3jjLOCB+1dGfGxVKa5GdfNb0FdJHC6VOJ5VXb
LXum5AKAedqOMlFW4lxGJRZAyL6GfGR0Cn6yaaHEVZhkczyYzWgtylkK0zTK/WS03SIpPepW87Pj
I09yMMNV3II1Mp2J4C1CN9KvyZD3qMdWlmldSm4ipTeQfsXJi5EVboKgcgyb8ySGVWSjmihSaGq5
uhxkjwzHbjdF4jUYlUfJBDA4EaioFO4Aq7CoWZV5jlZ6N6qpOlbcuLKUvyG45UpkDNyhMTYYO8Es
XaVMWkZRoEHbYi9dBwqR4GZ5CnRrS/tAbV2d+xgwCP1gOHu4mfSEzYPaSo4ejkiVz7IfYewEeJoF
K2EMZM2wCSzekvA1ttmkKvqpHdoVjbZj2rde+5Yoru4/AsSXTOtz4DMzsCjrdXSUoA+LZnBysl5r
m+Sk/sqDCxix3ibw4sbyo7IvWihT1l6GUHb0yUfc/hY1wca3hmXf3ZQaieKycMMWRZH1gnllb4Hc
Bk5zoyXtjG685MOtGlKqYn+DXXseVLaqafBgmPJWs+HTtupGn86wAg8AZjbBROcfnoWfb6YSjznW
R5n13Vhc4Jot69KMXWGUF9vUL75SbdI83qdBXTHjqneRUNb5BKWm0fqV1GP9U7193wKNGWxanbLQ
jyrD/94QDL7yk5n4K28MbqRYuyPVBryILu1l5dE39a9EitbKAOOePw+XMltTeFBJNJzShmoSF1o2
QUZtVeXZlzGLyM0lksuDVzCzk/NKZhKlworR8+l2qDgOglzrMIUm5jqZHbtxaFarOgA/hYWVZfA0
yq7s21uJSWQ6EZ8aGuncg7EuxVAq0mBJ5X8lsmFZyXclllAPMb2efmklGFFJPNVjcVI44iszPCCD
Oanh04RfwBfhUeHjj6lgm6x1Qnx5Yx6u48n8yDudtYG5VHLzBYTgTRprNaD54djJTDFG+2mqoqOf
UyTC1iq1L1+05xqVtS6HbmrfBLJnIjaS7sJ4HwSjo5PElIJSjycDp140J/TlDGGUrRcQRDScuyI9
tpW3jmplrRPhkJaMhAysQBCZYrENOH29sHdLIS3FNN2U5vBYMkCNHgf7YqbFOo+OuoZzr9THUxg+
SWN51E3h5By7UyKfcqhRFi1coCZOwDGRxCAgQo/Jyt2I4DxV3Db5ENAQMWhfiwExG30kY2gX/BTr
SipFfdvX5mfqa7vaaCH31G5QJCsle0pH+yIbKnF31UoqLBdfEERwPJD1ohxiOiQP40y9kbzD1MJC
J/VxLPRLrV+TAI4/PHWrdzs/uSiahcRI4Lw2zjFzcT8LSLr4BOq64DteSXbhpjlzuiR1auXaeuKs
sLnsuers3H4s8iF0lKT4YHaMK0axIgf0uNuPYlwEQgAOHVgK+7sgNNa11wicU18ZCoo6whcklTmS
86b+KpQ65AgyjfXomTeeEjtxWrtkON0FAeBMftJ23D94ggldzykhnmNmyzFo/R5CVIS7qAMGQHW0
1HjYoCVoPk9Up97DuFpFEkJ3PMEjvRI70+BFTaJnM1VeSOTYmAU5giMr+4YcKacywkNi+C6WICSy
LS6VNFw2eXs71dIeKQDkC/kcWKlj+0CC05WiT0+e3T0K5XOyajRdqfGMKZlllwqfYnIgXM1SDjI3
21cvbUrEBy9zvgtmUrTynxUcan9EYe/riwmVPeQuN0XbBdAW0mkH0n1lS3d+dAK6zjEYu4FiHPvs
IHKcnb7NDJGtO24XvZvX4JwjlCA5QtkC6WEECBVghTaHTnSJq2LQzTm2srwhcBzZq7B2nrdDybDU
xM2oMh4tbsf2U1JuYpNiJ5fWmkV9hcNi/tjS5jrgNOgZ4HjIUwSDgCrW0LTmbm+8WeR7+MF9nWsk
hBBlxfXJDbyNvII13m7AER/a+JLxmFpZuQDZ5cTJfdN/cDiVEcQQmautW9m4OgKCzSrOIV53QYFm
dzf6kM7CBBgdByCSqBCjpc334ClfXvloxC8YEhcqT62lM6blnRnQtKrho1SdR5+kEKDC+F75Bafl
e9R1iBW5zWVcuzkua1566qAKMwJrm0k4IwPcAYBBA0TO0IB3dGd2ORqZypnpRrS1AXZvy0qATYuF
4HOJ5FMYYFAnxUb179T2fhDYha2rx3FLcsXsTVrYXubMDovGvE6CGmG8B9rhtMFGirbMt50G7USk
XiQi5npKWZQGfLb4zw3dsbhYuvcaqwfd5oKFtKauq+oxhS+Wq0dL2zWe6hiEcPX+fcuNbpNlYnSf
hp+iOoCFXeigUmjG1TfELBul7xfd9BbkOO0whnm9id9XXZbB1bR9V+6epUQDM+7hOhkWISWiBgGy
aEJslmy6yKnhaY5t4+xL1meZv3QaVOjQWpoGIhMGNlFcL0cKb68VoIQVwLYy7I74NCq3Fte/E3GE
phTRGbF4TV2Sc9oob1YItxatdNpIO7vJHiYzR2c0YtcR4rkx7B0CHY4yoMLkqeQlkEZ8PgbemTIt
7gEPbtsajapSnIa4Xhd5jdGOZNXJukEsjjcySrJFHaZnIyZ8o6CoKHQiDgdI6YhuzfxEaUmmd3ZS
enbVOoQ19midfvXAupgkmfj5usYTTx3Xm29m5C+BTkDhoVoavoa6WM1SLVB+M0X3TuaRDj8N7GrN
KG6VruMlULtdPEn3lAC4u79Yp5SL//Tg/6YHpxumWKM5niWIJtpB9S89Kb/GkW6zj8/ik39k7+EP
Osc//IrfunTlJ3zOqs6u2gAoxbT8X4N1U/wkK4BtqQ2xPbN75pd+HawbNhGHNPCmbM5Gl1+7dOsn
BWM12dKGqgnTVP9Wly7+yCn9w4fBaOL7wXpIw92atENLhX3iPuk58y0KbGaF8nkaWfPoc/4g9ihm
zQr0+2hOJ5Tqcd2V3lolthBpJKD9AdUTK1OJYENpxtrOQYcEHnYh+T6pvS81APcEI2qNtQ68aCX5
480YS7d9Zd/0qvHQx023sYhWDCLtZXZyIYiWFScsCPEr5qV4PWcyIs3ejRa9Ty3SJzTBphPKgECy
KEZlmT7gONkX5nhCqMKOlnl45FYV6Y9maDUr7+dYSP634h5VNqgQeioG0sh9Qm8ktSdV3V6Vpp0x
J/22P2f+Kh7WwNb4iMvxPpmDgUVMe10ERk7EYPTRkh7cdExNU+IT1AgZjdVZ7wZJwxaJw5o/Zw9n
YTvtA0/c94k/3otKSHfjoD/b5AthlQhhclVEGUd2cq/M0cYad0eM0I55uu9kRK7JYJHB4/Nfwjkb
WVdJSU4LakpfIjkZWeN4hz/xAvVVhkWC5dX0iz2yiifo8yQvDwUhzMTe60xOmZ20c0az5KNf7wY0
QKMRvY2G6t2Y8NMuRGRRHEwNtoVIeSvm4GeJBGg/rYWLbW8ZWca58kPM3gUL1zBrQf/60RnAbHPQ
Z4kNqdP9Ag8zQNhZgBNo2muqyL2jz+IcA5VObJfdgaQ3IhxmCc80i3l8oJFIizo8lbPUp8s5SGVW
tC6pt/A3ZkmQmMVBmUhQGyDQcDGRfpHONj9fSbkUpV+fNdN6GVM+FVVSBe0p7dfCj6Gb9BnaOCsJ
ikWT8eUKFkgrPe1es5LAZxGaH57Z4sekqVv0YrRP6AVupsa+Gn5ToC9DzqsTfHlRJTlAPYAmF9YJ
qgLlU1VI9Zyk3nT4VuP1iIJkgVel2k/xMAM7zAdbz9aCcXfgkxNuy+NrlzVnu0XTB4Nnm1jdrVyw
mBoyk8wufUgurZLRqwI/KWH1M+VQ9LB8I5B3fG2xl370apis1UZNr74km2s5rvpjqFada/U2nV+Y
XSw8l9t6ynqxrtLeuKadgbBYxhY8JtFXO5E45QPhgoCU1Pkh7oX+0LbGnkEFxOcqqsSacFou7NSu
uMGLZA3f/xxHare2I5zNs+HSQN8HsW30WKUjliXvV15PA5/21Kg7RSbxTOKoO/1fvqNmxdZ7zmI8
9PEd/fefw7OJXHFfm9cf/gWxJWCCS/tZjbefeHWab9k08//5f/qLv3Ax/s0l88u4dl6I/vmgd97S
7vL6v/7nvKW9ec9/uFS++wrfrhIMjppqqL9IouQfvY8Gm1YVZb3FpWb/eJXM/z6zOGwLUMa8Wf02
8LV+0tAN6KTNYY9kjSv+zsAXkfxvd7Sk5nDIzAthi7vptzTDrAef1oRat9T6ypWTcJkPrH58yGux
x9lpkrcilk0/ixqRJfY4AOMcgno5m9553NFX98QCwgPuSgx5XnBi8bAuTNPVo3utefEhAmd0tANB
U1VKPYzSFl3kGD9bCqteEaLEnwXiV7N+bpvKDSBrxf7An362yLkc27eyyddqsc27ew7HUpuAc2RO
4b960bAMtcGxTM/h74rDrofQzHZFILJIQd7p5B3qfedkuItHk20ekigc9+MdHOmVYXWbSIPHmEAY
CRUUFm9QrYl10DaZom+UJnI0cWcRoaF4GS67h6pRIRDIS6sxnQxKcjNd04CpqKlzahUXv3vXqoZo
NOYczQwl4U4ImCuX9RpFJuKf6HZEVjHEtitXCLiLbu0lG1DpVzLYaGY7EoTHdUrbKAj7VBn8Qc15
KDKGEFm7UOV4lfZHCOHsWsuboGJsOW2kNr0T6rrA8VVPIJnwAlnRSVIJzsXm3SLuN5kmo95agRBw
bUXF2lkvtdpkghrfKZgZVBbGFd1a6T1Ftbof8QYhQcWQby7DmQmlxf3Oq+OjWWRLfCHXKbzvhxFt
brv01KMS9cuAKI88Hi4qIlfKEKfO46Nqp7ShBJtXycrK4ScEr0bYgwB4VcXVKu1z4783zC/sgl3s
gCK8fugY2/bd66DQGzOOjrXdHL6dYMKbGKBPubyUOgZ1tOwpM2I5IxqD0ZkkX8ue5q1qL0r5VAQS
oYHM6JlUyqFA7p0da50rA2xgqMgrH2QgdoKl1xdbyb/lSmIYbbrWeD8irQ/tvdaOO9loDwRDul3V
OZgouW8usBnO+MqIkTQ2XIbI6xDHMlcqQ5JkQCK1dbJVynitytPa15HShTWUErLWG4Vn745Q8TU6
xm1kDLvc61wNloja2gxzjjLyftG+xVnljNPOt0jua8KNIs511DKzh+YXK3flEKIi088WRthu0B/b
iUZGFq9YVA5xw5wniGCRmI5iIzVmjGao1XoyHxSJj5zV+EEy27WQweOBAUtYY0b4L5uJGVle7bTy
zHYTGMaHbM+ZK9l6ZLUTw3mGnbFitAKWpbSJKdHTB1nWb6jJwmVdJ4epES+2aa2FOnxIgdgomXfT
WD1pq9UBn8CS+wVJ+PRkIOI2YuNmDH3A6Coii/TG6HNXtrv3LjacFBWgaB49tq9zREAVGy9FQ8Ch
UYrXMesfrZAFhRJwfojhRVO0G9Hlt5MerFFI4s31lnlJynndHyvg93EY7oamOaCPW6lJCcrgdiaz
RAogOWRdMNmJ1qkNtCYqHkRIPcY+ScW5j3jxW3+ObJxi17NYnjaA9YyYfUR9mdgKz3bA5TTZZ8/P
D9LoY4Ewln0VzWlC2X5mTNBEu0PzVqTI5tq5jLKXOT5jBUqmj6e0pOBscdQVBtMLMoxaA76EvMzz
yxhGsL+Yj6CTUwKL3AAYFsNXNqXLBHMzP8SNAIKnEX2iNcgElWybc2PPQexDjce3zn2803OOz5gs
5bI6G1X2qGBvJjMdWpeM9yVLiqOa5Ne0V53R4gUrulM6b+5UsU1VWBa8FxYfcyXVOw2NJRKK0pvW
IYnjESFK+G7Wmo0N1A6X7CHPrW8fA9t3pg5zhwcFNGaWYir+KZKtNdDwgxXiP2+6S9iRS8S70o8B
+E4ukhGjhH2KZlqZAuFCJDuSL9y8hTOiyh2uBJ16jTERE2er0glbatygw+3rNVvA8AsdNk4ZPkzN
mx4o676vD0mlrRtxHxZvRfkYTuVWUfq1IQ65eOvaV9uu9pKtnSeDo9+sXboVTjd2573loA85QAWs
SUOYALUVibacP+ZWe0cc4mA14VhUllD7F1VPIuPAgGocN2pW4Z2Xt2M1HEh4ZLQcDkepbB4Ddg5m
rtyiV1xqeh4vvJwDI5f6Y8KZiKmaA2PA7KzvGtXctUI/+ZTdIuYk0MG9ozcekb6MPCfMbtAf2h1S
+vJWK5UrjVo5lQ5aaBb9nLfcV0nSLUcmmBYvDugTFh5rMT6kpCf3yqNodTgBHp6eLyn3Tnl6KGBn
lcMXN91Cn53ktfGFL/sszZzOrEEMGx8bSd9qWG9CfBNmtdcHKvsKkxUagkAp18J4Ala70FAf2Cbb
CsB7HXYeJ2UYZo24gesbnVlQaitnI02WpjesJwMZERevqkcXw24YGGJtm/LHXsvdrACzahrbrJkc
wIQLgrqdTNQPJsGf9ezh8b4K5qxpWiybskLWW+ym+t3sgCslxF0lLWd6w5yOPYuWM65VkndSLnZi
itaY/E7kTuC1BXUgQnWTIqcZe17p1t7LA5xesTHiyUlm1u6UriNAO4LZmz8ZW2tKHOQkj3F3H7F2
Qpu7GlQ89aAt0yY95wQfteYVKkNnCeRmhRtls7GZZNOy2OTkgVhzMEjEI12WAChLg7sqcSwFpOUc
HzIRjULg7IrX4WwzmqwlIvRIUDKre1mYGxXhqE3MtlDZ90X1q9Z1dzRna8h9e0/irW0pw+R0haPS
DYkCg5SzbDrTMa0nUqNYekMWAC/ZlOGNynjcKz8RyTJkBm0Ahc/DA1SRJartizrfZQILI3m0Uadc
ykK+Cw0s/QwtM5JSJt/bS/TQPcQwee4goRBkZbouNGuvxh/twGHCzq4X7z18Kimsr34MG0BRLp6A
fFxOjeT+/Vbi/2vLhv6Xs6zNZzUHgtb/OIbV69tr8gcCk/kL/NpvkK2kE9qIXk3gkvjOrCv/RASS
Zikq6aHzDOoH64YO2o9MJmHRk+iQ/P7VbwBPx7UhA1mxdJlj5m/R03X99/0GIjJdKMS623RD8m/M
ugqE82mM43HZqsYMRp9Ukp95mak+gV6AeJ4ZK+wEYX4B8tZ4EhuyU5S6cGOISYlJIkHguSb/b1Gl
btpOTmcWTjD2G1yqC12wwcvSvYLEQlWB81aRG2P57DlyQoir/kB1dwurQ28fNenRnN4a2GzJcK21
XdvcdPFL2W48xgt6eWdgGjbAyeXmva6hloQEh85PR1yl+ZcOxAL890Wo3VlQFzIu/dJvUDZ8lZh7
LU2ilkflymTZLHTkIaySoTUAOSHd7pxIvDCJvhAkIEbPZfXZ8OJbUFMl7zwF2zxPt32FuD2WHEl9
z5J8aYRzYkgALzql8kUtI96mjlpDf1Gnk8j9hzqfjvl0b8uXEdasUq+S+BlCPL6weWYCTa9VKDs2
rV0uGJazniC2KG13qA+86sHMgXoO+3DYljL+q/QF5hjlwGta3sdj5YYkLmdPrRntQAURWXOvYSTE
X6MJKkzW6xhR4K9FK1bsjCn8U1+YHB/MTFiClywnZ4cbmNemI0ixBcAQc79BBA6oODXDKdXSDVog
vfhPPCKyTGIcxaoCNuebBB+xmK0nVEIGQBcWr4NJMcpqKVZmzcF28AxIbUA5FOAccRQ/hnaKucx8
TfwYvKICg+ZiobfQ1GJRgaYhvAXb93ij6vEH6dpORJDKIEFcmVjLx62ytn0oUjpzvpkHEqEqUmqx
plXaVkBuWa0cdPWhaqsHyZ7cwEYxIuK9DXy8DVUUT1tUUG6b9ruoGp3SDG9my62n5EtfhRhBPaNH
9JVhctHht4xg7i3chXhtFvFguH7E6V/nDnugFS6TI/cfNdAqUCh/ItOtDWvtwZMYoa5rjQ9ACCo9
4oxyYmvHXYXTwcnJC89K1nQa1TFqIqyE20hS2WIhEPbiQ+JNu0o1nAyACuFRdL5fSnUrh6814Z+q
V5xqbgEtP+i4zvt0WLVltsgsbByWvcpbeBY0YjKZNF7GIG1At5mA3jVVIg/aQ+olt34zE7eJBhCr
iUGqQDxGS45QjN2UFsinInqLJntVqbz5HvlgoKWVYKSvI1cna/byHBGKHjgDQCN3zWJWCVeZSj2N
IgUFZ/ERCvM24Onz5WJHbrWbd+myJVJbQXui/ezBTJSn+bnTWfwpAbuqnA8y0h4Z0c27XIrMgnm3
5Hp0U2MCzFJUpzaW6baaY4GGp5zFPHqDrEefBT4AyY/K5KPQZYuTzTogFUEQ+z5s5R0dBEohedYM
5QMLRsbeUzw+GyiKcm87AoJHZVRLb1ZjIDpCfWS3KcQhhNCamj+Ns6YFlz4R6eOIjKTzP4oS/7UQ
dxHKpgQ29Bwgj96pRPdUTNJWmA8d5xEDEUqOcF/NKqlQu450xHytQ6YxHAcDnwapI1BXESJ7UkrL
zSoyt1BfAUFghEx9U0WPISogVfawIucn5IU7gELPyazhShFz4X66tvklhbeaeOcGwVdlnUKLPDlk
YB5yMH3emiMP05CJ9SNbW2RjsfEZZOnBKHynppnw6R4Qiy9TlE8TocZcSBR9VvSWVIBu4AB1E9NS
Odplkn+ZkK3heyYfLT37uTjN5OIYmVvheasA2VuN/A0dzwuwacjWbEjbaz6dWIDzyl56ZhxJQUqD
oSJq4gopo2uAsq5FYQf6GLY4ZzCyhnLqHRUl3jRL8gTaPAYiDLEMtHAeBR6BtBzWxA0gTS6ozUFw
21wohmEs8/YRpzx0Z7HIYs2BErTqkQ01aAR1kwM9IZYgNBvmqaAhJgQEySwtRGIIPvvUjxwmQ73v
OIGEQTLZW+y/lHp2lyNRxMbIOSttEQQzH4jvY/1WCa/5nDU4b4ULFvERgscU4eNYoWlGCMnFyrcQ
bqSSSdhk3cqSeZMUnwHySSpkHG1MNZgQWMgrO2QRXXGuxeBKBbVuicrFz4210nTrKonchJyqhsPV
a+UFiV6OzO+p268pgRCjE46bp0uhbSbzNdRtav1Hwp5m6frOn7pl7RcgDAUfwlcs2evEA/9SqVxw
jTt6qMbAskqDvrez5K6Sx9shRUBZ8gFaVrHGI+ovM/12GtgHh2LaSmm6zAK6BT0QLjZw4ncDXABE
BjJ5R2C0bEf+G/ki6MI/EpD/taRtVLXYdNPETKpy9PEJyi2gLX+tQuiK1fCsWugCesU69UAN05TU
tL9flf4lV+b/3QG3wWLyzwfcRND/j6R59avX32xMv6mZ+d2/FJsGfiGKQwpHcC7C/p4ozS+R+mmY
uoYSwMSJ9MOeFOPubAO2DETN+I1+LTbZk8ozTEbQEhkmV8ffGW5rv/cJY44ywQQqgtE2f8cf16Se
HUmjHBFgXFHxIpKdUCdNDWpV+LIXbB3FnZ/kKA1kTdp2JPggJx0fe6nBRQinDvAyHAIpKrj7Zq1p
RwXEpDY/jwOCPpZU6lmbokZdRKXBgIFKNCI7cRkxW3AYokD9l8Nyy/auPJjkolRzmEvezwNJru54
pYfsO7Eox0vhqxqlIhKuQmPYrtXCuLElRuwK9oeDWdXPzLqNf3ZVfxpcP6+IfxB6C0UVBCXhSrM1
PiYq/u9XyBhPTaO1uKrs4FB7jB3y9yZUnTSznvmNxypt3757iv4guU2BIPT7P1GngZB1C0vYb38a
na+EtVwWILJXhKCs43W/Cjbxqv6nufBPvzEex9//MURD2XAeSZn97ULDMJJC7xIUJqZRbWwiPkyV
mBtd7P/624FH/gd/kDF3S7McgDdgfvq+c7eNNY9/VQ3F0sO3Q6cCS4HdyFZMGSNjHKA8eghxWEgM
sh0vmrERjij6e70dj9Jov6Munj1ZyL/98r6vmnvsyXcsfw2+1HBnika9RHpJJa13s2SH9I2RqxM8
OmDJwn6mEiK1EJt6H2sf3ZhtlYmiitVFMQ+0kq4k1Zm53v9m7zyS5MbSbL2VtJ6jDOpCDLoH7g7X
HsIjwiMYE1goQmvgQuyml/DW0Bt7H5jFSpLJzHr5rAdtbTVkMhkeru79xTnf0bN9gb5vnjnN6JAD
uZQgzOpz0+knt3Kto15pPvNjsNhRkKDc7XNiV0jgaU/M4PYyHlHJVRTE6TCSmOEyszXVMnjUXb9k
imaCG3cyuRd+Hd8WQlcvjs6RDOiT4b04Y/67dLGiHybHIbI9KP270IZRzK5pOgpSZK4D07xTFHuH
SxYhoTp+DiyyQv3IYtjB5M3K+4KCHw6vbbHD8Fv3OoubbDFBUs+NxqQhSviemuN93Cmph+jSPKL1
lCfCojZuShmgJYN2XdaTYBavb7IyRk4WIFpUpfVca4O8YqGrb81xGg5qyEprKluxzt1hmbjZRWMd
NEOUFlNlZxsIi0xQ51zVloAyNvwdXJcAqvroZm+Brlpvaj4aSwAh3S2FgsUOmItOq5Rd2gZbjhTe
gonK3I2nU9WPDkQQZogE1bPYRYuJ3hkIwICIkh20EdxJ3I6LQArXm2rhHhXTbsgnRdnaTd1TTZ7v
YhKGekWvz7hnUrQLkPj6KqXpphNipc2dLh+rxE8W+lBvCze/xKXzyJ7HICIEQXE4u+rZMLJwx2ff
hglCr9l7jwwb/VRTrKNQbCbs+crs04dxeAGdSSHragSh6BggMPXHHcNhMWFvBIVtU+6mCshmTQaE
YTFroK23Vy6QgAlYgGzNVY+21IUqhBYDuCYeLLhymNXgEKxLkAPlzB6IZwrBOPMIFB/RgjszCsRM
K8hmbsE0Ewwy9vtOn7+ImW2gzpSDsC33IK7VdZckMdyl0bp3nSlZQipgOk/WKmIUDcG+S748XHMU
A6WN+wK8gtLgiHR7Nk0zecGUiB+GmcaQmRAG+pnQYFHnQucc39pWkg6jXw/AHGTob5XBPOhAHsya
PLSILRXSP36qKHLodwFtamI0QBB5DZdaVOGF0BBjum75nE3iyZDpLnCxslgwy5eh3edrQ6n3IH+O
dcDE1MhlDebAqZdRL29HifwT6TX4KTz9ZdZFgJTNTSGHo1H6n8IpvY6HkQx7RTsrtn0n+DFFDZQ7
hY22HGJGg30mLmHZPVWdcwX0C4doW6Ur1wRkaKeTAfmcpk5tHoSr7khjLtajbgBMoCvacBmVnuSS
XQ1GfC1tua/MAZyzn4KzZEK8SDulY1hLDUZ6c4WYL3xTx4AZ9gQmvjvq+uhDpqQ3n3KlOtH6q9hC
tVXouB7XxcbWo3WTKNsi5+kqKNZRLTfV6zDEsKLsOLsPIuCZAG1zNNqKfGqhCO3sWFO9/+ai7lvR
wn/8Yyj5y7Iu+ncW9PXbx/svXl5Hb2H2waL7i6rhHyqHX3UN//jj/yjRA76xP68JLx/Bz6QO87/7
ZvSIYk5ThTFfiF/0DL9hnl2Lok6oM8eZG/urZA73GuY1k0mgIL1RzOqI33QOFho9l1JR5foRjvWX
SkGB4f37ssCgVIVnoOv8QKx0823+zW0d4jBtclRQXh5EuI4s2XA1TBXGHdOr64powAYXdtTslbYi
urjo1z213pIT8UbGxcU17Sd/MtH+ZGQLZjZcUjvoNfTzGhtd970idGA16epJ9aGhpjGOCBjmySYd
clAjPtx9NnC1W50aLICLKc3bfVHAbU57K8PpxQJh5hBOFmOoIpnuospCZlX3j1oCZaWwH11RP+SR
Jfd842+GtD2EuasdmxoOVl07ygJ0W3WIWpJ3Y2GcVbK31hkKOORaH9K03wO4rR3JUzj6nuxipkSP
6ItdV5LXOIy6BzFQA0BtPsOggZAfOsNtY2rjasjUc2Uwlsl1C938iHdnGjC/ialgF+Vae9ItQ/pS
6Dk2QLGdbfqNhzCxXLUOp1qVD/mmqek7TcgbsMfsQ5yaz0nLWE9HvLvI0dOxhsg09h7Bva4q9Vsa
FTedD+AD6UgBzsW67tTklQlYidK5RRlG5N2G4x5ZM1UZp1aNkyFGMJE5OJoqdGeoOXzcxdiTkNIT
rME8sdq6WfI51dmeaRN5SoKVb2FA9XFNHaph0CVXbaeyx5t2acaMNVHNdzM3mGwMO6YPJEUCkx0w
IvmNcl/YhlhPY/YQTgSFx3pzi5+gP7pFVG2MJPN6qvaRXa5WRVsUGNvCag6TO9yFunEXPfox+2RS
xlq93+Zdin1NW3d1hn8FFQ6USonYL36YoNjbSARaJ2XnEm7GtDsjtfSMMDv4zgT4zLzkYmRVxEaM
MYoCj26FSv9QJumuaUJn0WGNETNlt5p5u1Llo5/q2Y0743hhqz1nDpJIt10PvuZpiraXZnlw8BMD
wwSIOGX3Ap1/kBvbBN4vsdUM/DS06cW6HI3bEi4wODsAwXV8qeYhvtuOzSFukVdqdnUKbBIaWgzj
Y4O5q2PCFAT5lm/7Fl0kOGRVv2cIZMxO6MDrAswI84AAwvA57PL7ic+Jpfe4tC33pu50C9aa+xC1
Mdo3ityMKRy0nUVrBZ/rBkF7PTbUZFVw1EO99dJkVEkYEU9DbOgIe5Bho5Jk2I44m1r+DIrvqFb+
Sx3yH/BNQ3MrNsDSXkSQvWdusp2M+CatUA9akaZd10X5wecYSu1Y1MvMhaZgKu5azHp1u3MQnvcQ
c9xZ7C7L6J6hs+M5VXITpbR6Te1sXEJ5ln4T3HS5/dK31j6Nw26tdSqQQl8hVlRtN3jq7a3SMpkS
IsyoF6ny6ySIEEJEt4ndxYhmnTe6x3JdU6FT//J29g0I9SnCZjsE+zGtz7ruP9p5DIOhi+dlg2Ht
rcRIVzCs7hqHrIrCRR8UlB10NhRe3ZBchhBeoZoz/e2saFX0xVY3I752ekOUpE1gBl47FiwwHkKq
59y4Z0l7JF3zkLjhLq+BP1imcaBQuGmSGaejmB47oRMIzW3AFjQrQNL5CVHmOcjCuh2vQ03c2Bkr
hrR6SENKLKuHKj4NNLhWghtsSvxTPg3HVM2ORWdeWZMaLAZTXqEoIj0Jxw0p6+5Jz5FVlP2AJa+8
l5LwiiIp15CQD3Iqt2FUbSsbZgCD3MnLkpHMxPhKk27HQsRibp37t3E5cgK28SsxbA9NC+pby5lb
C4aPCDzLd1302iGTQ70qq6Y+DwPbTa0cM9bYneZJG8uWKhGCGUX0LCdm+NwAJvhVBSdqJwPYWN1t
aypnk+8QZ1FIqTVhSbN8i3iS0dKXIWywpXDZUI3AgtalyuHUDorO/jZPt2B1kRYxKVhQKZMUr/fk
sRWvZhtPXlNNsEv9atr0pesvCzDji1KlzLLxfUB14Ws5H2RVsq3icYRhWN7GVfK5VBWPJILN2PYZ
zhj8Zi3+tUyGu7rJ9hgYDlGcPHc1PhjFCnaK5qwVQ3i5MiM1k+G1VcdtaswBcWTlugqOmCxyz6PI
YQpqLSZpG2ZT34hg3Zq6vs4DJ1to02h4/uS/lhD7l4CePlgmZ+iDG1xXGat6NGqQpJuouknNmCAR
VhU3iTMFm0LL7vN+uGj+9Bwm8S5Cn4fuRdo4VJA2AUU44CPPl01c0B+r5KtOCdpkuyDpUHWxyOHp
KRgzVrd24D//q078fxPHWn8qjj29wCx6+eW+jvLo/eX9l7v/+s/8LfyYfrKznn/Q1zEieAPTcPh0
EkGHAvVbu4X6txkfZFgz2/kLMOHb2tEC9ozM/e86WCq+r7UjO2v+d406D4qB6rh/KR9EN38/KxM6
2ZoMQOdaVJjzyOmb2tGF3wbwPug9IprWQ6Pf1EN/X4pSWfYpQRJNwSEqZRGRkZQh4yp1bVtW2W2I
82zpBMWDIllolY11Iybc490cHQJlsPVa5KILjpOHoHK3YJUzLgzX7j/51CL7oobSzKnPrR42S3Im
TKAHanPDb7ocyAXxUBX7qwEmA5/5qfs8mH4BHaSxiAiyYASGkJ0Xiem8Va5SbBTHesE/y0XUhjTR
KvrFKFM/KS2LSMs3EPERAWGpDPWxGcflII4TQdYMrOIdx8sqnlpUsMZ0sMfstRXJgDfAf/Vt1sk9
gq5D2qHqajOBz7yOmQConZ1hC2yummimyIrrvk1rzr70PSFougo7YsziADN5s9ewHI8iuqiyi1aG
aX8KWu0ckmmxoMm7deJ40+ToPckTP6T5cCy1nDGKbxE9YLIvba1PTMmO7mCsczBQi4pqBzMh6i5G
cIYJidv0HWATytlRUyYBg/IOeiZbBJZaL/s2iDf51K8UrNair5+GyH/JjZTtCIukUhZXgwwe44J7
OEP9N2nUoCjzjiHu8Lryd1Wd3hkdYz6mnjesCM/2POh1gC7kWnFCB/bhVmwkIqhMmrh2fNZgONBD
MjgbSgwCCm8IkdoRxPyRiuAhtoyrFMd8a9d3jupe8HdsGBZAJHavx05eM5B6wCBxNQbGB1nI1/Cc
zDX1BBVbQhxizeuT+F5VFWc3nR6VfnqJWFOtkxkc0CmBsbBTFVs8GVd34F6dG4ge1dqSNY1G7yuo
rms2t3HvLps5AIRzOFtIMkGsORzEmFHO5RwYMpY69PQ5RCSY40SU3oXiXD3VZnwgwGQz5toHCK6z
NVvcnTmTxB5mbga+74FQWg9GBNzGLOGhmJqn+USkRHjqLRWLXWiyfA5IX/Dn/BPbzexlXWvWvprT
UaY5J6VAS70z5uyUeE5Racy2IWOOYROe4kdXJ3FO6UhdwYb/3A4WTmv6hIWG3IM4g084P9JlSmjL
OGR7LCz3WYdEU0YZuS4EvPgzbBlPTrBgcMy6ac6BaeZEmLAn0QBP0tZCHakRGgP9A9FpxtdLmxNl
bNlezDljpidspuYIWMYd+TN+YH4CYDsXOgGfBb/eiDmuxu9YUllzhI0/h9kYA21nbw+fSfrLf11R
/eEk/CfHlgAMg26HbpyzkD3Lt8cWNnyng7OG1IY83qvMA4mwjH99jH/xdP/t67qLkcQfL8tORd5+
vNVR00Y/u+P4t1+HIxoOQNWmuWcbxYrL5g75OhwhRGG+rlhVsEKb/+K36YgLwW9+A+cN2pe/+u2G
Y2UlXLyGJmRBTId/ZTpi/H5TBp1wXgWpRDnojvhxG6SGtlPC96OuBWCykFXar9oxj9EXtGKhGLDX
MjUrTsqQn8xpxOw6XYSbfhpz3MjDwEga6Tz2NOYKSoDNXm45BzbZUDwyC73VSKWzzVnBS1sAvyo6
uuBaMpWvjm08o0/xzNoOkV6QnmMrkNr6Buu7Scup2uW1oavvGAkP3FTHwCRyMJzUe7XF+T61ztYB
Xz8qw4V+cNyZWWutdF0+BKJ4CQ1SD4s0pKWaU3dSHzFJbyCoR7GabtouliwdVIRP1sgZUUe7YGgF
hmYhcZDnyrOZ1woQ2xns2YfICERYEhWY60C9wupKFeHT1CHl6DX9rIfBfZVn5Nc5ZojMhBX37EEf
jUdby566Ntg0o3ogSo/eOTg1CgU32re2IGqgkNdyrNC/aWKT6TGOZnmEuHffZc3eZj5U+ZaXxs2z
04l9I5M5UME8KZx9OqSBnrgaXU/X6hBAcoXZb/AYjF/GDSSLHM8XgLwh/xjU5FGxkuqDkzxZCasb
Me5nHzI2LxRR+44gVrQMGDAq7WxPKZgeq0FbQJ5hpipsmzpNrELM82Pa7JuotZ+RVQicHu6xNfTR
o+DOX/g9PzXFYJwzkmwWRtZoK/KvuKzqeOv4BjnoGlHdjUjfUIW43AwQi91xmFlo4N37tK2Wml6e
GglXb6ggdJjq7eCCsSHea6u2YCMw6mI6jIOarM5Og9EGyDe10n5fs9ZYR7HZ3+q10y6dkJkZfZh2
W6bqTRR3RGC4wRHZ0ssYTvuxHtcEhqw0QWqYJq/NmmDfserOWm69i0hsTKlAJPT5GlTt9F7W/UPg
IiOp8EEtJiV8qzP1buKTajSBthyq8SLjaSuUbMu1h4xp0p9Q32961QXT2Hw2FfPUmu6Hg/FWE5kK
yyCvbtUg/ez6/nVq46mx5cURJUPB3L4iMb4kUaC+avXKUxP7Sdb5Kxj/z+lQraxU2aeVczBbs8IO
4t5o5cQALBvI4aUoNMLHqlPW7ItY0hmCcWIRjLe6jDdZBXUqHJSMizu60cbw1pjSequkZOCSqyAo
E1U+1gAjJcKgZTnoG0uBRtMGx6oKt1Ng3Bt2vY+HAMtCfKg7c45Nea11iyxda2VP+UW2uAqh0lyF
/dw+5mGyERFBxRafFfzBMelNPglKedmPZ4fxF430hv36NgHfkQ7JTeCAxLOUFC9/XgGd5TvB/Mh5
RUi3GcoBO0wvMe+WDziyMRBlIHxI2khQgzfxOlT0C2y/5yjDmztlDS5QcTBZ/UoyZjWMAcuyxyNZ
zT6SkvB6tGXYeboK9G0OO1JUQCNM1T+RJHPbE7F6ZJl/bH0ZLg2E5ygAjxkpES4R7pXUHocy88Jm
2JWGPBVl+IJuDucA/cNqSHBQm1Ye3YQ5n+/YUQMvii0qTmAyQS0nhHB0x1FAPotZBg9tgX5MOvbB
iYxz23QI97L8hlrwYpfD3cCkB12a22NRVqaF1gM6SKz4TsQIzhQ9ba4rvsvLsXCTTaJX1T4qEV2q
1vQB97JZkbR0LCcEeEIM2TqNhurO7Yl+d0gAxsMU/doS/2Gxoc1N0HeCAsOmS9O4W2igiPuZq5Fv
mqSoUEdzMjPDy4/+ZtrZr9kHhA59Z2xoibzimuFI/KGfv7ltb3798b/kHep6rAjNv/+bxo3646Mi
aNaEoZvkmlMSf/+olUDQNPkVU6dF7+lLY6Vt663YwJY7/WVhAdcsogm8l45uGc6XX+WbJzgjqyOy
uAkkS8K7RujsR/vLmGa/Omf/8IWcq7LvX0fE2w5ODBM/k+58STv65mFQaoWVX0Y8IyrDtr6P+lND
NzKEt1b+T6QSv1MwGDyUOzML0GRbyEG+f/HMNI75ZGamZ7Zs5pLpwRf5/s/foJ89G4etC609BAcT
Qc93nwpO+Kzv9JaHaNZE/tSs9hf6olz+fzwK8nRSCzDaMg/4/lEwOGtdhorGS7oX6ANsGzgEC8Af
QG9G59OfP9jPXjVQDnzULd01HHfWuXzzBrmJ3kiUiCZqC9SvweRNlrL784f4/XeJyfYsnuJ7BDJC
zH//zUN0XTjIrrdNBA2IeDGhBEyjp/qffGV/8kRslY+Ay1qMCtT54VVTYr7ETc6juFqBtaaEESS9
P38ivyNAEwinaUxPaEB0C5Pz90/ET2TjkCQJ+dx9S3vpKTl8cVM/qpSaf/5IP3sygKZsnZEQ55D5
Q7PjZ0aT5qAaydJW14YevDCkTv7V7OCt371zrlqaxXpU8P78cbMDnPyjzl/Sj+Ynvc78T3/rdXQB
rsXEUwL0hO/+t73ObHfnkQxnTg8xuCW+djuICRmvGS54FYOpnsNR8bXbsf+GksvijLII/OCC/0ue
9y9Cs+9PWJ3bQhM2DRneevWHb5fdVpWepXWPgHVihISyGJ/aVCf3rhY/1Q3nRhOaj0XpI9dXr7XM
JqkymHeLJI6QsEtIO6uUqojuCIXHlKwRV9WEwZvZEB+PyxYCWxOH16WpY52IcYLGinOXT64FfIkt
T1Bnb50LZVtzlfCfnINf+rQfnxpNHN/nGSsAqeb779vgTJ2uZF3vpY16MEpjC2N7jaBxIZuBP5ef
Gi1dwZn8wKB5tor+pWfvQrb3+pvPxc+u5fkl/OH34NQyEXxxiqG+5L389gBLp6giPKDhJQ68aV2d
u017NJf52o12LdEaTCEX4b7fdv/k+fMx+/0Dm+hQ54AaChHrx/sG1W9mTG3as51Ui70ZVp8T3e63
jR59lHa1i9JQ3DTztQD+L4VhQh5nlTr3qlsckr68QczW0f76lxoE9/CJkuwwRM5M3yvuFd055oV/
R40WXQrVP6PswspaOvrKNTrdX0SNTnZfjNe6BadDyhUmmyEr4OKlDRh0g70aYpdo6fr2zsHY6PuR
gPE5s9OH4JLWqaBTiREniEaueCtxK/rDuEIiR75XqOybWl71+XAflugJ67xzcDKgxdKKB8uXt8Lq
JUuwBqfhEJ1p4VEAChuVwzzNqzU1w9YfBMyQuw0QsLUxDctQpuemb7bVNJ6GRqMtC3ok4nZybtXQ
8Wq7feJXLIiCYjcvynhZDWXlNcjB751i3CaJ03xoMrJ3vejktoS6MsfOurh/oycZ2MusYoMfZThS
x9bovdxnYJhYvXhIYr4zSHfp1lrU97Y0XGziIB8nq4yWeh/diRGpg0/mMZ9mloI6plincJrr2A6i
AzMTuTRsbY+dx11kM9CkmNEmPoXSZuzI96CV3rhh/RgZyi5CYbbyoaGkMxbFV7qbwAKUUs3IlGmG
pxDfQijjF6KKhK2iinrCaCzMtZTRtA6/4FfkTGIBtxt/JuhFvc7BtNQBzdnSjmrroqohpCHVGBSG
pN2LrfnH2CSoNpnx4EFKIuXEBpMzae1MSP6dIDlUXeouNYtdrC9peKJp2NbwHjEeaA0cDjbKtrrO
BrFpAoHEI/eG2FqjNzhZWOyTtF8TG8lYWms3iQQEbHdX2A+wWcT5wnETxK9diQ2936Q57pi4uRQ9
alhfvcbTf4dHBxtwH+1yLYcFj0qy1OM9PLthU/kVyCGHIW029qjHQoNJQ/SoZ/U9QthX18QHDA0A
sWKFZ23sdBRfMQYIaSaXSQHtGwQXZC7+nZ0Us9REy2erXHzQFTW+cVuEhlOpOcuBXexRLQUOKNWZ
cyofgyQ6k0uzNnXc+yFUozzHKR8XuJkKqYfIJH1xhZGiXGm2rLaWo9+xeeyuhsiIj4ktVTpiC8UY
9tMq7qdVpQ0GSQ19vlUniKBpqIrtGFZrZ2ZC9RkWoKG30gXFMY73dD/UheUhxfQvrWqnO1Kyi42d
ugLYaBpeh3Gk7+1UZgujTbdZVw2HWunzu9IMnGhRp4o751AbiEpGSwWRoTLq6GS/tdzwEckj6ltc
IX9+xP6+3kHQDiUctYKNCUX80G4NYeIa5QADxSjkMtDpZ+V/N8Lnf68Yjkr4j8sgZr7Nx3/9n6L+
5aroPn7mx7X4919rIRaYuma6vEE6yttZ+/Z17Kv+TcxvH4cwHSWkH97hr6WQy7BYoxQy54Hsl8L8
ayVEMptGb+j83cJL/fSVh/T3axlV4R+2mpQFv7suSVejVJirIZct1Q+9DKShZpBQZjwlKckIV4gm
8v1zpzjhqsk4n8gsGmM860G6DRRjY4z9rgmANWryqq6MDz90DiigQYDF3B5okp9lMx7J00ImHOKA
YJiLET6mt7Tlmmpx28/5TnBy/B5FgCm5JNl0UhG+1liltPZ+aIs9BN55EZMcnYrQIutDWvm+AD6U
EAhSQZuLsmw1xv0yMxjz1fFSNxkjummPDcp+d0xjSxjjKXH0Uylq7Fglvbpchq2zFG2y1AFiwJMj
sezV7vD3TSezx4RkP1nYb2uL7MtaWfuOSQbMUxK9Y9LCk/xMLpYev6dItgOAJvGMwDa+xMQgkDHf
Qqlg2lTW+XBRDQyNKsjWaRnhLLF7d63L5wnhEAb9XVV+1uQpQqBgsBnNNxYUjrHQidM8k/a7GBmG
Wx+MrVeF+2LaVJXlsEn1Fpusg4v0qo6fWsJ6M1ZUOtHwfvksEehSgOAx1rcx71c343UF40BM+035
nDD7hIKxEPDHXJeHavdK56OY2OesHdmW9XiokibytHwEytN5TQ8hOM49hnhYVWoYRC6OALSMDXNe
Mx1XTYAZRen22ESWieOu/Gi8Ypl1ZavjYYpaD+PzrE65i+x8SfDUqrGVfVm5e1JqFqUdrN1ALrmR
Vk5hgIV1T4zwUXHUV2BDb5yJISRjUrQxXgc5CqZNHk7XMbqbbt4oWHcz5xeTIU68cF3PYwuZkrPe
rgvcZ31CDBd0k7GwFk2a4vwImTUQUMmjDtOdobJzB8kAVXYthb0cgbJC+7CVDCdqu7ZKe5UqVGpo
3IaKuT+zF5fwoEDxyNJcoytbdY3BiPXerxBjImiscQxWOvsNKHR+uM6YoHJeb2ilj5IyS2EfCv/1
Ak3usW8JMFH436fsOSiKi5KzjxD5LYHQXt58DnDMMhregMDcNlKFn2h9bqx4Q7V0E1b5jhuShcRH
U72U+WUcLLJitRtbwe6GhlsZMrKBqPed4Mj+dOMSa837YsYRH4xpHWM4jV/95JAzSOhsA5s3osc8
MlaBI9d9qPNhyFJc5pkO8F+G9y0O4jG2FyMz4BIvyrwSEeprkKoQbrMznc/Cau+cHssk+cZONuEv
7h4JAFpA2UDBVS4cP1sJB/SxNPAayzsj0iuyy+J1HbW3M5SqQMRJONkJL8TStcqr0Qccicyzn9A/
BBp2Utow33+O8uLQQwpYDhM/NjOEvjGhiCXt6Kk+4DCwZctR5TXocmDDTkUAdTG2u3zQvEr2L2rG
LRxM7iE2cV6aSNBmHar0rfsC0eKiGZ2r0onge5jqa9qkz2NFmZ2K5NJnLO3D2Nr0SXw7BRMz6mGf
zjpXREYMxzvyFiuQN/FwK4ziSo/Ka7zXFG71Hs3SVnTasxbzMmIEgtM7W1NNhXlkDsnZx74bleHd
OArSE7AiNzxdy+JPqB8AHfFtaaX23In2UDAwU1xMLFOAqzyiUG5Wbt6SGYQxFXS4HcClKZA8Wgjx
US7uYxKpmfWRJAHEaABBpqqnwXrI63FlGO6RJc5yivYO2gF5VUGYzMJ+q9TVJg7Fu+0oezuIdyUh
jGHse3L4ZI0UwTGV6VBC+S9RoMlyS46iuiKp4aV35LRq43RthfJBicJTPSuRVSd6stPwqjZQGyvD
ZxGV+HLUpa6XxxEBhQNGaZx5Sq3obhk8AlhyXhIM7J6MqZ2SGcYElGmCFO/VM6cJvP2EFg2DSwTE
SYgMacpZB+1EnNSaSK1jMyJ9zYujAwIqBwXFveKlCvYBEFGaLM4GyKgedJTK6B+iKIarsd1ipvNG
13zhumNVpTnPCegpFwSVq7ePZIp17E+SaXyznHTjwqwaZnhVlZvXgsPfhWqFAXCDQ99jSXQkE35D
1sK1P1OwoGGF2Syw05/J5zoGEegJYgr3xBnhsp02hoiyxdCZ+yKsboa+/tWT9peW8X/qSf1fW7HN
5e8fV2w3H/WL/B7/+3Xgxb/7rVLDDkk6D9sLYuS+JNt+W6qRisc62nIAjs/Qkq+lmvM3wTqfnFyH
fDsgrQwkfqvV+EFMrHQXYCP7+79Wq30Zx34/UyFHb474of6z+T1/mHAmTZDnoo2lZ5OJwzZ6KxVz
15lluAxjZcuxUm99nfualLtghEjLbkgZqWow6eyMSngEOt/7ubJkhvqJFdSCKO7UGyGu9fjRxizf
syx6qkrpLENBbBwe9U0dgEIZyF+bt/GP+A8EznDtHaHPQ1BbOF/l6EXJeMG4Vq6mEPBw2RnXEFDO
7mgdNByAeoTDCVbRK8gwNLoGUKtaY2s+ISnV+mMxjbmndrlcR2ZzG+mA29Bsc3reOY6ya+zHRO1P
Dhz/sBDXqRxPKMxVikYihkx9r+vqqiZ7qGFC0wAYN8A0AXnYJ6q/St1kF4QEmypAVEwfjpu4r3Tn
U1hVVxFmBDdAviCJGIAyaaenKZWvHUglPyU8OBPohzTzk5aIeGFNCP+UtnvQRuXYBtXOkMGlL5Kr
ptJXmWSfYUbv7WSpbKOxA/gKTj4nA9IE+T8ZYb6brBBn61kjXlpkP6PeEYIaATBn6mC32ASkBvQm
xQdSNe5K2gq53OOO1F2CYBzo+rnNKWwBdMC3tmLwgF6rgoEIn3ycfae2/hhH3XYa3HXqZleuWcLr
gkgwxJ4vxVrUDnA8ZaVqJjOHYjkOyTppv0QXfAA23ysN56w6VFvRVzvd5LRuhLKp3Hw7i+yMyrmi
itpnON7YEDQL1da9IEpnnswyGqD1VNFnHor0b5JMCyihKZwN9ehz/1VO8tkAGCLTT3Erd2XtePpY
bVoGK3ko1xVusn4Q50hmS6R8K1YRVyHP0NLDA9k090T5bCUf34iJWGKSud64ixYlU6T23PHwHkgb
9vseLTfULUfPF0ZJFZg+yhp9oyA2EL5hUd+kw41S3TXMMQJiJwNNOYBswUQCPTgN0pu2G3dR/tbF
9lb6iVebCNKGYSONl1K0ZOMQnddWnj1Bdwntk+D3UZFkmxjrWkZlTRospUnTk65jk/t1sE8UgF7d
f8ThcxaKtR1orx3Q5S748DUMAgngDEK06gxqJqrCohQEHueZV7S8IIF9qKPHwTxN6psum4NFzahi
rGOFReHrtNpVZb73EERBPC7CIjyXBkEVUb1pSDRwRg1em79IUvstCN76OL8NscekMEoB1q8djJIz
MkJ2+iquLzpQ0wbYXFHd66BOpwKfq4YNVviL1nyVAFEJhFxy7N1EQ7fVrHFtNf19CECV0yk/FLAa
GDcu21Tb5KBWu0k9BFaCGQc4gxicfRP4y9HvCT/qPXd4LkG28tJ6Y7oLS6rFU5XS/Sgv85cvS24a
IiwCwK900Kuqu1faOyUDXkqN5wKJnZJPAUKFjrR7CbBiGDc1oRFmQG5Y+5wa95oIPBnKHVke+w4I
bUlwX57na8HPIEhzbnK8ti8Q3fWe41dXNDnoETG9JDZWTRfABKgYs15bQ4Y/tVq1JT1il+jbcZCv
46CQz2W/8WI9Dgg7EGeE8AHbfYInGvspQTFlq25MPCoRf1DM+i5iHoadvnyKBCedgSpmFRrNFgPt
rRMOr1PdEFahIcUdy/5aK8T7INtj0EMDMJxsXWC9XIyjsWds+DF0xD33RSZXRHl4bYypvas3iuhv
Owkfx2lij8ivt8lwT3bVXlWFOCUS04eOaKhtP7mFfjYEE9Aq+5zF2ruqv4VDTdOF6wfdw/9l7zyy
HLfSbT2VGsBDLXjTJQl6RjC86WCFhT848GY2dwC39YZQE3sfsqRSZkiVurqt16iOVi2pIhgkAZzf
7P3tsKDRSYcLsy1fKlvZRjBAMc4uBv29TUGgOrQNhn6B23UFbZWZXXtILWdL5OXBKTysUB1XYr1z
yVQsNArOgSqoosUGZ5roWGiwByXjifmzr2FCqauDZn6QZra3RusUFfpKVuaj3ecU6cOxiZAImTT4
Trl0vO4RUzbTxYEqleCubHqCTQoq5MEYyr0GFMSr3VWDnNGSb26G0kmFMY98wtALQtiVzcCUc8H/
eHQA7VVlvDfM1odHyUg8DC/aYmqwQBM3QzJYM1WbwiKN1Ggfu0F/gxawYuzqOzFu2I63lTbyQbTl
k2HwcWTVzlL0HYinlywpEmzM+oVRqXQExXqyvI9vVcp/6rl/n5P8a13GMOzf13Mzg3s5iy7/8X//
DRCPH/+trFNVKjMcpPNODDDE9xM4XAfUe6grWVPRNn9f1pGBaFPUoS1hBuxRbP1W1s3ME5WMGQh2
eJ7/UpYDI8CvIzjd1DDFwqtwVDSgX1dlozPCfy2T1ifc3lxxfwPz54lgkrpYEhQlMVYntvLq1DGE
d4fl5JhWQHZyKzyAE54nAjmsuqbUHutAXpLQdVStslxbJmFWOb7ORT1g5NONZF+E9K5FrKN3U5u3
uogPpcdhlOm0PpgqtyqRZn3YXaVBvE+08C1WMzIA7Oiu06d8NST47jhHb4qs91ZG51KH2PLZ5EZa
o8u5jFKxN0R07jCZLezCQNBvXyPG25px7ltVLGmDUaMX074QtrdQ4/4GAcxeLyDUFaymFgyiBtp8
+Tnqde4rpAP5EN3g6hFntBgMMoYGhm02Z/9KJMH73JUn+EpWThStu4b9iaGTmuaO02ttdN5a9hHP
+RSnFAuibVdYD4nLmN5WnHxvWvzeoM2OcQrduBaxs6Yig/+StI+55j50RYgM0SlmeKDxUlvirKTK
UaXlVqUKBSN5jqqZhzVGx0RRLpquvBoJdWakZb6gZaQ1bX0yAraozC2eVfEd2WOnwHZ3kBhUPFG0
7Eoff7YFaIPJIuRgUHETjgEjQ0Kib0J+Oc0+ormgJtLejS1GfOZ0LwtTXBA1DfPUTj/sscgWWjyM
VGwjScp9JtZ1Mt62Ua9sTbtJWZsFIGdgUXMGqyDLeiS3DYW2P0ZoKRUF2LKulxfGoH4YTHS7sPrU
AD8QBuVe92kg96E3mkdXjcY7p7caTkzlwrIZaE2C+jjB99ArRFqa3VU1UEON5BgygXxIY/NZQq2G
QHfbqCzFY6HsyrrYGqqyiTtxOSOGxZzaKPo9Gd3wnIz+Vam6Z6gQTyw2r10w23ZjbXM+apZohI51
6q0pxS7Pspu2D5k3Nrej0IHjqcyE3V0y1O8snedz6LYHB55F4y53g6NXuk/NqG7RHoJf0A2gufQ2
aeWcAzfbw6rJQfAEzzwlFOBTnd+l2o1UzRsb4LkH+Lyf2n3kjQ2s1+JtxJZG2EV8aY7xe9dND01i
PzToZjoyTLwZ6mhk7Wse9tRHsNhRUl9lE8SGQHdehOhJnwRcvGjr7mjDQow19zCazWUxZziNWv1Z
derWpl4USQ7ATPoj1SQBSA8FcOEsyfa2gNRNIUoL5GMRPFsF2z2zuohbDWE2MBlnLmqlO10k5IWC
fVYukrE4GFFzjjt40qVSYGkFUbwkverWKoyPwSJEAqVwzqDFhl7EAKz2JlBFFPEM05lpZAjCMRTB
9ne3joMWvBXVW1WNg+9GZeQrpdGto6w/9rOZ1Qmtt4akl2XvjMWqKsj5ix1ti34CL48XlARXRXtm
UUTPdOHTMPdBNQ0RtAsYM3RJiS2uvLl9akgBPxqqCsBNr8kMSAlfwhN1R+DjTEBmPVDTnTGrAwlO
3TDSu42ktQM+g1U3EsfW5cZtBBcnsyfEHHqHEMNxroK28k4uEIntXz+m/8WC+Ip8+GHk8tPhzP+H
wDDSKSxEVT87i88kczTF385EH79w6H5L65gVRf/60d/OYUhf7uxZwGnAvum7c5i4JdZg8zH7O/8D
IgCT8QqiLpb6v53B3t9RlUCkJRCZRCUWoH9pDTYnbXyRq3DMq7NZ0AMP4X5VkeIUZv3MSJP+D6yj
W9g4xVJE69YcBxiQuFNGSckBDeSa/298oyTWqxGGuKIHEjGNXttOkzYwQzRKmrCc0byjHPJWuIds
VgBUOGE3TcJyhiwK41jN62KHSARuRHjp5RymOGjKg5nUO5WURVxTD7KqNqIggsGt+gvZqZ/cNyAL
yJ6MC+OqLaMdeYDsKCZSkaS3EqF57pzslkSBSy8ftlKbdoFOh4oR77astXxO4OkXSlTeGK7COGeO
fnTdG4kBeJSA7CURl4aSsypQiOMQlkrdawNqIL9Aq2wkBdYym8M0q0ElqECp8FEHnChJeBFq/Rnu
OuYL57J3SjgGMji1vVsvi6okc3LgLAvibO0UHOiWIGUuscDLNgAsFoatPOVkRHUxmCk3huRo64QF
zZmjMnYVFzoHwa5xRB7UUEMuhGvAwoudyzH1BPDBMMjugTzZO60CMk/7+xrmZJBqYTgbC7wbvrUE
MWg77wE135P9R2/F3wiaD64x6AtPFMauUKkvCtYheWNcAp54cuYQPy/gQdaEYjyazP/WU6ue2lza
q3bo76RDa9NMGo7JKLIQkSfFqu7lZ2/bTwh09qoB7MeNyNcyCxMnWzMnwhmHkIqlTZioaQW5qXb3
GAK8WGsTarJOnZgmtP0O8ds6RPPCbsm7H0sU5qTM26Ekk8Bco/m2kUQEHeHVza2GB09zUbKX2HBw
sDBjLirnpRlHZsyxJXwLQC19TpWstdYmf4MVkWqOnC3lKUBDzjSuv4qL4ar19B0I6H3YwWBQguxO
YEnV2pKQ7gKlupO5fp2N4FiRBy9SJbgd1HY76vRJJcOyYOKwCRS5kaMO594tXmGitb5tTmtJUGFq
6ATbR4eGcYpM7aumVJAsKERKDwfPiJBte6QTj/24d4nIopQBJpwLerG+HLdqZG2LiMMkrqy7OIou
bRHeR5FxOxrDQ+BFIMOaxqILHO/CQrxaVbth0KFy9uGJCEuM+bb0NWfuxxlQylacaAY7dlRGCVGs
rpRFXmf4aFIOzk6YDCkmB6WTi5cjnENq3McywVKf94kPE6pfScpILvqe9Bu15kxS2isVgluS5Pvc
KO8BLh/ysdq3RtLvpgib+9CN2E/0ttyrY/GIHpGaqcl9N+sI840Kh3HC2C2nKbmxq2idmd3B8oBA
dOCYer3b2STxWs5zo7pHkL+LQM1vElYnZRufRIQeqx1xphApsB6H8tGq5KUX1S8jcSy2wy1aemzt
7Ko8I04iIcZbRcT8hKJYh1l6WwvsM0nDki9al+qNIFHR6JR3HoMLaoQDndQ5qctgYXa0CJHhGazO
LbDz2vSZCGtNquwinOPbSa3phH4tVOulc9iWJzJf2WXM3pprieJaJTs6qIwD2W0Mpc3xoOrKuyPM
AiNCDbllyvKF45Tn2NWY+1JTYv58EQHI5Fi/lf0EPD/GaBuoRzggFA7TGyqvSyP+BGwVIJTido6S
8JjLYTsI6HC4h/GzqqADtC0jujsVf5SiqxT+EOhghwFHMeGBqyrT8cqAJ+tqt0nEdEHDxFWM6nWq
9w+KW/h6VF9Xk2w2XWUevFy9MmPxiLzptqzig/PNDTa2hzI1jtpsEiMbQlkKKwKWioHM4nkqGTCC
AZdgrgFtACfz6ShP3UilFlXGq6kOlz35e5fNiGOKcFjiNXr5KOsRoBAzoI5zBCOVmb9VXkaOq7RP
WZ9eO5Zy1NnV86TEudsEYDDMgcuOUmwZZ6xE8ylzDkUaj1cQ/7cVvA2KtuSpmBwQ6hXAOS91BfkR
Yqu47LC7MvF2mYztRW+Pl03Hc8Huk2FZdZmxj3UuRiOCON02WIQ5CaJZbvaW6T0k9Khn1J/GW/Kj
LQAoxdrDk+YpyboJ+M4z72CTtkDMrWBT2KGKDUr8bkjwitZg4+5WHCJRn3CJZdGAQ86Y1prUjlFj
Z0ua9nAZi9JbhgZhuGzrfIzXzbEANrt0dOR/RJt5m3FoaBRCcdvRBLKaU54L07iCkvYZtI23HJWI
B7nJOanmwYMegL2IivTVncGQhXJfFrm9ymqnP5ST3pOObM4OP/tOH5JrxW1vA5nzcI8w1y/+jwxI
CGdbo/vSammzmDcnWPYaYHXz/v9PXBO/Hwqw4YG2D/KA6HCNpRMFy3cGgMktrYH1jPbN1gKGeZWf
cBYtgGr44br4E5TlvDj6cbE0i6tthPrstjRwCT++mECegugaV5CM5xF8eVXE9m3M5D8lrNpkOPdd
ffiLCukHz87vJh68ObwNJhhQw1PBLP/4elj4NJFRNPm4qL0F64dsBT5qGdwEbzzl18E/RcH/maL9
+RSNGvtnUzRyJf7xX98X7b9O3/i5X8p2GykaC06iIbBYzQ6B38p2/pPjwHGlDLd18Kjf59fBdbOZ
trm2iuXHxlL8W+kOGJhlKNMzZMv/nKx9Uaz9TMGm8fI/Xrv4n3Hh0BwwP0Pu/WUpqk8pCIU4a336
0LNxlJfDgbQhf7Oo19MSkyoMaWrt1Xef0x9cwbNq7+urOibvnffM28OW8OUKVowkIs2m9dlwXKFf
9c092HrGLGy2Fu6ufgJr+Iz++ZieqyUZWqtqGfntVpwC/+d/yTdB/w/3rm7+8Jd8ef8SsKrbqfwl
tT4s1VAjpTtaVF19U5e9PypENHXXDXVOarRL2YTXP3/5P/sc+Jq/f0zlelBFucart3q1RpE7tS3x
Tf3i56/yR18yb9LSXJ0vGWfJl6ehFAZBWkbZ+g5iK99Y6eOm+Ig36S69DRbJogCCe5Ou+4PzJ0+q
P7i46AZ1/BT0N1gZvnzNRD5Vxdg3ra+qu1g/SG3P+dfWf2L4+8Pv0MIexVOReTQN6I+fIsPnTE1K
cGcI7Xaeb3e7CcNkvryKuqd2e/W/+DC5oy1m3hhwSHT58dXoe6zISUfgaixBnsNr1S/35V2Aappu
azntcWPvKrYnW+/256/8u2OGS5X5O4oZJu2oKb5oTW2ggp4Z0QQWZKoXZnhRKAnbXMTnOSbzv37K
fHm5+RT67ggNwoSaKGCmBx7KMHfIyBEHXuLbXjZLpl0lQr9fYBj/Vk+LZ5Jf+uPtaM2ccY5uE1gQ
0t4vLzomWV8pdutbWl8aKzhs1bZE/kTpzoNh+ig1NvdUeC1QM0eFMTNSFLsE7MUllDZQ4HlAHtVd
QuoKDeiqVT6ipFr0zQ3Br4TRKCRzIsEgmpcAq42rOIzh5qVjuBuqYxkRdmz42bwdEMeiew6I1vFg
5U3XBibiMfoI5GeOsLHnqVhY7cprPqwC1VLaLky6HCSsaOsvBB5Q1zYv29bYaqN6m5BbF7YUYuhL
pR49dKaGLTE5kvpL8ZQyA4knMu8HZStld52TzjbD+JD2RoF5bSd04k7hqFDEwncNZR5zWAXYrhcw
Hx7Mu1wat0aZY8WZJta9Lkny3rA3rNpvTXWj2OQUqnxWYfk5w9sG+SQVG7pOQC5VuNSnfkNcGpiX
tyqPVqFKqEHtRVuEv5u2fdLR+RYjJuRO+VSwEARhd1fn11Ittkz8QSpSVTMAW6JoblG5uquEtUES
eCSJpCuNvBfYpMcyLG7k2N5UtrZoeLeNofiifFS8YZsp5bqGZ95AF86ASNS6vCZwbsNF945SkZjQ
aRcKAoiHcpd3jCVIA8RstB8dnbyYZoWgeYcpEmf3Zd1AqAQNbbGWpfBfT/PHBFawZuUbJtqaxO9F
FgyHhmzJoDaJtcnwusZbMBEnM0OuJqulK/pD1t1YQ/9kte5mAMnMG7mzMNazLQZL0UJyzvyAZ9jM
qF9UXrg1i3AN/+KN4dTSC6t3raAl4BtAE1OH15Leqbfb3YT4pLZJDAzkSqR8/hAcQvsiNxiDRCmu
CPzSYO2ncp+ISyURJwNBkmR+ouf1WuvKC21EPzghZCYhKIbArKP0w4DnLcYQBGo8ntLEOuP3OIAM
8bG4p8m4nGDDVVzWOPyRbtiLjp+loVjqrYndfWRhw36rmQ4sYI5mqHy4OKTd3v00vAAhwSomvMMg
jEQiL4nLC0CbgyE2lvWQ6fhW6tB3koNCSGnEkmeYM0U6IKfABQMFsIiNWMLpVh5naW+eepYDicXl
EPMx8K+KsOH+yf18VqNMr5nslqkWXamkuDgp5h2im6ZsXMfVQDPTgkkVQNxfAiIQwbsvtYjGeMj8
Pr4qutjvgmCbK7B/OAHXwroiFQgxOcGjzlNXPY7w09NpjzXK90gY6Zt85aDXCLoevGy9RVdP9CLx
kNp16QDSJKcjFFiWcvs4IVMJR8nmIFkBn5g3Ir7bfRqTthx7ZkbqZTGEqyKtMH/H8I2VFXqkRTM8
YdnFz6YtNO9kdDBbGK4Fu87A2UQqYF1fp/WNKd7cfB8w35jMBK0FJi8i/ML6LUKEFTazRgYyA+mG
dupdsoBdemTYMoZbqiwfLHRRE784IP5Iy2qis5qbksSoRCeHkRxft/GOwwRr0QkWIW1WW93ZQM/h
c9bEz+Rsi3iae5MAg0E4yPDpMu5CGLdMStD0Avq2S7plfTJos4fuvgXI5tYwZuO7JDjQ1ySIpN0i
OeaCRE03QP57E2c3dnYf9xignXYbMaOx56AVMCCT6I4aiYYlAn5ZthuJeapVrccwkudkUDvsQ6Sz
yM9UkiykXaq1syANlNgSMML6p0eTPCYMlVx73ynaezO224JgTUT7ujYsdaW5NGcdStKxIhrwRDJl
1P2MDWOH4q5E4JHrL2WNLqS+EuLda3L+OB3a7keSWxsmYp6GoVJdKnZOTLolljlpUjHBhCmTwWo8
tmrxljsSENtUf5Kxs6rqeGmFpEpZxSkaIdAgWkvaixSD69hWu4GA24S8odB5tSbi7BtrF4VPOT6v
DHGyAgSnhtzu8J2kBAgWjBlMFSRL+BoV6JGGF9tOEcShITF0mJu83PjaR8o5NLRT+U2256Z+XyGa
Y8aUE6VWu+jIBu9tsMJd4oErA0mshjaMTohjFV+0TRJsa0LcjJSj7dy1Sv1QcO1aOOfienrEhLCp
dNixFepeU6+3DekIiySAR9qrH4Om3o1JeAfp5E2WtAdNSuKaNSynRMYLY8y3HY+G0DAuRBET/nav
cFLkebQJQwRNhnfFcvmU196GPCVgGsTXAr0Z8m6dZM5KmLvQ+mh53jsEiDVw9PnbuYmWof2ApmoI
Sqgmc26zuRPywHxkQ1DZCumh4h3K/Nkqs/tIlTtpm4thLBZV9R4htE8JlGeQShA8YJFTrKHS96yn
IH5WrTsMlkZ4yY5yxdjzaLvvCYk9Bh6O1tbuBYItofS+jbGzINSrKAcyDIwNCz5ChEgcYGxOmb7g
UbseqtDnWbkNcpdMArg6CAkd8Tjpt+RMQVrdxwbaKxkS/oXwO5bL0s4vyiTD7czl7ZAzaYkMQHLm
GzDhWMADghN+JrJT6VJ5aIQe1zcMbVe6emA6fobltKjVZF1Ul9RkHAnDVo3bE7DpDbOpR6YzK1PY
eLGRJWTizk6GU8AvH+qJwVD45sQW7Ji6vKrqOVLbJbopAS4d3oukPXuOfRmTn2SRYT3zWQ001l5Z
bNIgY/4+w+5qtIPlmYAXwvJKhmYMIQtARH3lHUVusRZghCwYqnSQpN5D3CsBh7kTP0XwTE1OrTzk
adiHPpmnBw+Z+ES09mJiSVM109MY3sadhhOA1O7Q25q9yxgeJ14tCOpl7Z2eA11fFViHjVct3qn4
DaV6NQGOs7j/B42DoMqWOaxcN7fuXYwNGFqGLj/mbuYnZN5xr/db1xKvXTMcXcytjRa8qFp6RDOw
j/PxwR7k1lbEnrk+QerVktH7CpwOeSFAcJhbZaSPalG/keqzNYzbMrW3IxsJz4rfUrdcKpCesC+6
aOhh1iTZ2YhBztSkfrbTrYyVC6QTxzApjhNRwzKI/aQi59rxtgT3cmrN+wd7m2YKozfwvRgLwim8
nhz1ylV4gOtM2unoTixpWTA/99F1N+fO8SxFgOa4CPZfjDZb6lwyEHKIEYTDxXVX9lidZhpe5HUg
KQP2a/KoOua67s1rUJAfhUMBp/N0Dpp3I26AL3XpJuGi7JLgRUZkh5TIGsW1k5WfTkQ16jjDfY7E
wExd4lBhQQNQP2OqPFDHPkslOLpGv5yNlkygq5uxYPNdOO9N4lwEdojAYaqKTWG6VGos7dEUets2
8pa2lS+8nAw6xzgMEMF7z7oj7O66MFMgxDA+uS9uqTa2lJWbZprd0wGrQHxdDkxQ5n4AmAkYC4cH
rejwdZDWQlVXYWEHYFiDLXMJoAx7zjFVGsHa6BPJsU2zEDTSXJauXb8VWlT7SsTkOMjaTaEA8Yq8
T/7Ug010q93BtfaiPXPOU6UjkpxgBU/WOkvuG8DWUzyneomXnC1GUE8DOzDXLyv6golvaCYzV08O
+gQC78381DILFHW/mSK5q1gAdNHkE5lE8dswBW22pXIbR8kagP3O6qpNXnfrqotPLYYqGxaSVjVr
MMCL0rr2hOu71bCl5l25jGQ58DZaUa8bEkGqLORPSHCtUWMFBIlhGITU9O7Eb4qarXDBL+Y46dl6
hjN4PRSUxhZ3nPc51ulZOgVpzyS/e81xlOyCWOyJUOy7ul/bDTIHt0x8Yt4QzD6qoXwuZPjWssfJ
0+KCde4h0vKNB+FhkelsbTXEqcJqF7IreYJZ4joVHrniLI4qMlXsvDPIKHvIrX6dGOqmLcZlSAVo
yvK+dvSZ2MppXCk7NuEL2cCiwZPH9vTKnGWouNCGzDpkJiOigZgU7R4M6sISqFGDTw1ReB2mjyph
GB7iqWwcbhtt/BhIZlT6eskXvi5Ic29MzE96U2zD1r5qe2AE3kgCR1PKCymzF9nUZ2AE5Fqm1kpD
ad3k4r2YdAJNeuVlajk005zolKysqUQ/p4lYbE0JFro6xofO7ggT0bBgN6K+//kg4PdTI5pkxr4m
7CEVNsyXzlxFO1ZbMgeJMF5OVDHj85Sdv73Ef2a+fz7z5dP82cxX/G3fvog/Gvryg79pNUgFw89i
ob34xe/yqxVG+7ttMTliVqUzivsmp/zVCsOoeOaO8J3+U2rJmO43zaSFVsPE0IxsQ2No/Ff0GoYx
j4p+GLPgApnDPBiaMTMjWeTHMQu5SX1K0MHkx010JhzwGKZJtBVBgrw6D6ql1iUZq0ilzh6FVldn
0Ylu2WsV6qugfWX3MGEzYHE8xQJUQsnmLhpEQEHaH8dYmnAP2ZebXcvMoOhZDU6usmoD2Ipmmsot
caWrpIwgM8XohEuMplEHIkGBNdJ1u74O74hR2AQpLr2wMstVWAZvXqjcINU7EEGxE5Qm+7gmwVOy
wTZJSl06Qpu12M4dOmdmfxYZWCORjP400bELTScPVdbBrRLIK3dUOTML5Tl0XcA0RQWCPo3qnQP3
cVVLF/sZsraNkzo8/Lq5BjC1IyLDuyE36CAzdnRR3SIlbbtjCWSKPGHwT1NA0ebVFyoWygX05Xdd
NMrOi0VwqlzCE1MZvIpuwEXnhK9orcgoqJiEpJCWOdZep6a6J7xH5WlB6MnYJsoy1nv0KYRuLa2S
QiqJ9HbdUKOwepsuFQ43RDJo4nryAxYq4QDeLMNIqqTZxXHyRil2KzKp+LrOE9B06ztjduhRJT6M
wJ6x6oHHN2dQfjuAzMf8SYDTjNFXEzGtuiyoN4PstXm/3IO6ANgbKXynUrWYowXgZ5qCtFcR8o9a
L9WllpFGUQoi5TMg+GTzUkF6QJfJPks2nS7iXT7kkFFbHKjIGC0/qsoJK2t2aZObtsuN4kEn3Yn9
IQcnHiJmHRZ7zMIgYDi2PSCqZg6iQ7X6uSgGUzenOJg5K24PYyfEWGepKW541vOQpbqD+icbjRN9
tE0alY6kTsmAF/YK0NEUdPdIM8b7o81sBZPvcFBXSh68pDMFhQ86WtDMYDVNaBMd5RmI60ObJ2el
JQF37BpvnU+oacpCvARlRhiGutfzHNVIxuXAQL9fgKHBumCXm6jt3kWBk6Lo6NbyYJypkWjp61pu
iWqF5KPxkoMjn2ItunHaDOu+oM5QeP5jDavzJZYKb0vNdE4S9D04oZ6aME/vi8b7dPQBzX4hWG7m
5KbYRacc3L66t/X8TvTTQxmJetEkFGdNTpywWjXPrDEpyivvrvSq6xL7/wqpw01f2jdJR9SeFuUn
0IiTb+H1Wsow+XCFG26dvt+ECuV5pegnV6rTHVAYuRq0kco9a5GVqpdQdw5t613oUYQ+s8D4k2Ar
rkTEXZ/Ep9RoAJlOfmswiQVuggYn1M4BJHauxew2svULtuUnB0ZPWxOHg/LIfNbsaVwxV/MWCjRw
Wi7nWWtJlKh0qg5zUs9EY1xmpggRz0w4cqye7PAp1TcJ3nDuOZz+VP1PamG/axmDThjm2hyOt5+E
zVxRrT2CWCfAih13kq1MDKFY2S0QtfdrpquPsvPuilLjr0EI6vTNFpXJMcrGrayrYdko9nU9MAwW
2RSubEt5ZafHw7OlDGoUZ5/bAdqFFEtY4BFcBjI33MpCxMzLjKMXAWVnNciqQMJ8XyWgb5dIPt29
6yX3rjngNRLeXV2FXE0F5uckmfPR5owMrJJ8aBORPbWiEVHbSG9XhfTRgl4/VxST9kj59PQ2J2EM
Uk3uYLsqTXGkIss2uRFnqzSd/BSNndro6X/WxeP/LNvBolD7SenwS5bD365f8n/8d/WHoQ7zb/ht
cczSbBYxoKcEATfvUH+tIVRSv3QDSZkGXxg3Lcf3dzWEPXMCWTR/y4LgP/1WQ2AA4tqgiDBsU8fy
+xcWx7Anv9YQOumIiFEdlUU0PLov6yiFAwQiKxQ4fYqDrZdW704GQwIqJ8uF1i63raY916OyCU30
y22evmno2VAea2dZTkceSGj3BuXcKCScdFMx0bhQ5o9q8No21PihlXVrYwgQytQ5c+SqNVZKReYS
1rCdM1YP5EAcwX9mC9sj8mYk/SC18WZUjndrFkW6sIyRDiGUtwQ5MCRM7UXmNMVpslnmFCGP96rF
NcGTmn6IL4DeFTiSmKpHicjVVyaN7iFEKcNrPrI9hSjWKysjp+72RPie5VCpIrTYvRzdVdxPS7Uf
zr2eX4ZauIm1wV0N0njJW8cl9FaBRjyjtIeENi6Zbp2erMSp6d5CpO7LwtYfbCPGI6iqJCkpN0Gr
oCazVkZfvbpxfEBLeBir4LV21XVsR+cyJHunUUlZzMzxnOYk1+fuMmzUC91W7jpLvHQw6ToqsNsp
bR+TsfdOSqffM6uKQTklnLylcFfR/KRXakItVfe+JzEia0s4a7q1J85s1lTFbDkhVJ6bpnwmiErg
SWUEmsnys6HiGBpILKGabxsUbUtXsdHR5nmyKnK1x7ERCIhp1pVelCN5Z31DdnbzPpX1JrMtpI8l
iZakpKJVXcVe+EG8nE1WJRFoTYNGnVITj5yzwkXB/sG0LoCZLa0ovEmn4F7W6u1kxfgGXEYIZrBh
qbVRe4qGwqoOxHDzmwZ3HWBxTs0cP7JC3k7k3OdFsg+tnicfq5zE3QmPGbqS2H6bolVVo+04yoY1
odxrSnuL2foAqvSVfu4G0PlJ2s61B+wjRM1YWtM+SdtLKQV5Opq+S9PgQtOpkIKi24wmvapog60c
xUUxgA+UFqaYLruHg7znKJtORMD7RKL4aOtPXOnIFEt5JvHWuzSUMF8qsQMTheAz/DjmOySTPdrZ
ZkWa65Z90XMVKLeOGvuejsk5cSB8w6hrRHtlY1vNKm8rGlKDTO1OEQATVWUn6/EpHeubLMv2I5Fn
URYzyDJWMuyeyxgKmyoODvFodlxfd8SlRXny7mripBKjpijZmQsYmE13lKVcs208qkTULVEArxVp
XehMYF0j1raMDsInXe6CIMdsaNwYZncjCW9T4h5FdbIdCHUzJ+1oUqwMmSM3jWsQ16a3VyFktqVR
pndFNKCFIyROq8xqF6LJrRvlTKzGzsSmgfL8PZ3z5TJY28JoXpQBqoxmSPxW43UdkRgWGIpHaQC5
xsmrbAXc4n5OZYIK96ZHwX0EUwZKeeNXJXu3FDw326ppbYripvOMYeflDCS9aPBrLWTmMDjdXWDU
Z5SgZ7uUCC+9U2xxp/RTiI+ea1hYDKRc+nXWftMFiyjo3SZp1xXpSRjnw+ss6bEhAwhyq8gvG/PW
seVqNCoi5zxOffDu3HykoS6Ndrj01BTvuHPtVC3TCInDrOKRauWb3mz8Tho3WpgfAMLskzFYt+ws
dlOgPeN/W6twl3Q7v0Ouh38FeGGaaKfYiD6swXzXBxn5/5kQ/MkxjyUDRjcn6k8O+RcMHAQB/e26
eK/+8d9h++Mx/6/f8OugQPs7cwB19lCaXyItLA1ZFMEVpDAx4frhhJ+PdnTsHtYSZ6Zi/OuEZ4CA
ChdTpWOiGyPX6a+c8FhBvp7wvF0P5yeiIYqG3+lqIEKXDpAh1ZeTs8mD4qqnfwozmJSmyC9jKZ8M
ib4gqV9CoW1Zmp3CciIzLrHfTLd4SbRhI4fIN0oCCzHxM12zr2pl2FIwcOEzqHbDEwkVWyNqcdQl
6xyyTWZ07PUdGiRvg4J7rTnTIWW00MfGcTDkxpoehKqdrUTsIqheSlP5GUsgSoe1mj+0tpxbzGUX
Zqs2vyAag1Tllvh5hbPGmBcu92kUnQiTJG7YQ5PO6qZagTJaSPdpBDzKRGGJv33RS6bJCbqJ3MH7
Xq8RU7D0OaG/XvftnQGCwdaqjTbR0cr/x955LLeRrXf8VVTet6pzWFxXGRlgAjOpTRckQp1z7jfy
0uVHmBfzrxkkEqLIGUMLlstY3FtDUjjogxO+8A/SQVdkC2hr0PDCM5l6ruR2R8iAjR1Hmgq29jWQ
jroUekuKPJQ7tRL6xjgJhc06IrpxQn8VOSdWUa1a3zrsM9IjuT/gvSYu8qM9LQd8AThgbWSJkhln
Ke50IMaqQ8O9kzhuWv2b33tgeZNpouNQgwZE1Z12GoQb0MeppdORqw+cKlq2zY2lfwnxnkwzsBKi
vXBImKJYnegiT2BWAG7oDYsSvVT+WjPmPpXavLRPkbeqy2yZQ6cvhsPN2wTU0DXBvU5o4qvuiZng
juhnt5DgxmKlL6u8W+HrjgfVEgW9q6bRl0qUzGq5nXkB/ZEY9j+Sdw5Su9h/zWE2rDNDuGwh1Bnw
GJ0YT00VywFaxLY6RmZspGfBypXhnATmuCrM0zC+UKir9yraULnBfQ4nNM2nUnEaiReaoyxrXB8z
7QCb+IkOpyHS9QlkjnEQHBkyAQi6rbpfHkphdcTnd/Fa6OQTgjTah9XUSaW5HNdfs2oW9hmu0Gun
pF4i4HOQ9mO5bmhId1/wVz4CZI0SywW5/iSkS8gnH8sZWu2g/qkWzBScFJXB0kMv72r9e6r44Jas
w04NZqKEUMFg99o4EHPwhG0DdD/cIyVG6VNCEIsieCXyaZN0HGAGLWbGGZWjhU4cmZb2sqMlUiji
TNCKUduuDbX6EnnxrBWv/GIAZxWzQB50pUZpDCcIdIAg3pSk20a9THAB7JFFL8rvGhgP3bulnDwS
EbbSb7T6trPkSVAqh0p8hlDUxC9uxXqTO/LUDxGOsNEHH1AuKLe46Y1btQtN9q7pwpUTQXKvOg8t
MwAHfe2PA7c59iOYsaFxlzjyKsFKhVpEPTbK6sCJ4hnlgUkZe6TJvrGNvALWL3obhjalBocEg4jD
uL12vNPUw6xXVyeaHltTN6BbG5aTXA3PoCqAlgA6b+nndu9JMz0ZSo/NRuX/ZDRnxTg9RBDt2tF1
QnAnHuU2WPoUfbSotW+rBskaE6ln9oQOrgzlxSMlzI6RNj30sX83zF784vQFigkYhjrIr/CtTes6
WBIcH7SA0mqBqJNALlBuDRtpM8ziRrm66cVk7GnnmcvzKpeqCovFKKZ+kZyb8MApbvVjQJmocNDS
rA9t5wzNoVnneROZulZlHkrJNyufK5y1BdvRrG/BpZKJ6KgLY8+rX/R2NcfT7jo38mlOiaXrr4sK
3FNoNOPEgB2SB3kycuG70bQ7VUXnKKGHDLsQ2ZmA7rHoH3YNc+d11iXKMgh3aPS6lJk1uFsUA7KQ
svAihIxipYmxIOOJ6EERLmtdX4z0Gk5JBeTfx71vWMIojHHgjBSBPn+rFctUKC98lHh0oTkhCP4S
yvhrqCVeKFlL/NVQtiqQ+4AxsxKl6rDU5JVYJxdy0K3qBOyEPnh0hCCZWpRtBLacI9trAQQMzPsp
tZeVNVh6+A5fMjzDq94E20Sj0soD9oQRTw2IhLKIaJAgjKQCYDFav0IcrvGHWaBkxO6NJxUCm1FY
LwRoOWRKU9UbFEFEZEtOGtR5nHQg+jYTCDzjLHPG+GucC1m0amlLuZQ9m8ifljn8cPNOEy8iDZ7d
0JDrkDepO1qp5VhMpeM2c2aFuZJ1BEEN5j7muzfFcZaiupQi6TzUrvsEyYD6SmkEvvB5Vxdzy0kv
s1K4bkt1UgwebWBISqNDGbg7NxC9REDxOnStddinM9M1xyIZrgZhpicSj6zbCpZVa4CXyN1F0Eoj
EcfpWtAPkxiNP9uj0oY1S+Fkp7b0PRK3vSbSjr+iX3trwf4Bb3kiBuXMDbxzH6u3NKlmio2GURgf
tBkG2ekmk3OuR9BcLjkqfrCDfAkbYkL0O+07JOcs47YSq1VA3d/jRjDIotRwUWjJqm+Q1qRvqzlA
yGqoXFU7cXR3lVcqOf6wl9gR2nlUAruy0QOGgqVJyBoDxRakpdwdtrTNFXehN8qNC3dcdi7bFuuW
clGTDgt0hWu1OK61dqm4p5FSzfwmxSKwmdWsU8MFAO1hf10LcwOOpgnGVCvcMwvBJ7E/ivBa1nML
h0CK19zjoZ0iId7MkCebtY6/UuN4aWjWMio0UgN/lCtAeYBnYZy6AG43FeSLJKimZdmvYp1CY1Yu
02BLzkBjEKpgdpL7KOB0HTVLlnJal7QNvBPFse8QK+9GOhU9T7NRbSquPOQD64BFioskyMX0pnLR
ozA8xMq6eqHm5hIm2bRFNCkrW7Sf8OoLg2XbRzMh7sA9ZdyXBCB8Viqxlm8DYsdTXAU11cDM5xZw
xdOA07yGfGjgwQlLMq6zGXXOmUY7g/oTXF5aL0o0j/RTC1kfmFxBzi2l1kAQnQmSPJdVeBsDkMXL
awIVCsmwbGwB6ko1A5HzZEnCNOodILPcVy7yGZgBmGhFZv4ZlQBIWvbYoOsk1EcI2YzzBmilthHs
76XcEo5R+4+WuZwius07quRYTQKBCgF2jYhRVmdtAUBPuBGVUyfSwbWpIN04OpFStM1FqOVcIbNE
bVauf1nTBFJ79Vahhe0BujFrb9ZqIIdja1Usoqqd6vhIOqp8EgPj0iBl6uAUYMItbOM8yyhSZN1Y
0TgftM5AA1VElKvrv7SCfVUbHsn1xk3Kk6J3VyIrSBG4vCs336hSdtF18QJnjYmZq4ep3E80tT/1
hXAFCo66RgezwNCSi64wj8UeQjDmR1O//AK1b5W7Od5DdXGnSdce9wjqHRAWRXpESWTMYZL5lEtQ
7QqA/VrakW9TZqis4hznuGk9NDSCwKKAJS4UMz4UzHraGPnSyGifufWqp/w8Sqx6U8rmtJKs8/9P
Dt9JDiX93gFEB7H++/RwsYHqf7TB6PyVBvLwT38WfyVZljDHMQYe272yzmPxF9YQnoX4gkBBwH3m
vi78rPjLTxDDRoZRROiQku3P4u/QdUYmW5RQ88Ek5J+khuSmu6mhTNEXkznNkjWSUHmHURLZXi7m
ZlVQSlPMaadgaq1FlkXxzGyOM09spwmQ88Z3L6K0muUy8OY+bpaBV33zgkSALIw4S6rT0bTd76EL
6EvI82vH67eSQCTqG+FXDtSTOg1XNikhmYZwVObKwte5/1XJOzCREhhAJkH3JVYF+LoKIFCJdAFt
vks37petKa4CCVWTyDnKEmeBWs2BYmML0GsLARJFBymzpPpidTAK2nCOFelJhF655GCY6vX0f7UZ
Rc5zNC0Pglqjyp0va/KMyoOp5Duc/qmqLVyB+6ayunHWwWHtgyHJtJ2rRAas7XomvdF0Zqfq2kjb
gyqWDow61egGtZcE78gGa9i2ZlbBReSLX+I6OMwKE4waRvB12x7qEk4McaecSqII8DSVbzSkerlp
0GIO2jI8amJCGLWBcoq3w7lua0uqVsK0Me2rygZwLXYaPce+sdegY4BzE0gnctNOJERM5qU1uI2L
pEFqiKp4Z4jFOCq6r5oRCaCem8tSE+nkhzgs5BKNSssEp8bRtvJ8D9nEEE1hz6gXVEa3auwt+lAn
aC3AuxT+deeT51hN/F2OjGPOsGhsd0a6jBMzn7qOkEz8xnYWxPrKSK2A6QvcTMe5KBw1jbos8aU7
c2VDIF6IYjRuJSQSLVyOLYl804rBeyntd0ktTjxZHDSdjCNq9QnMaWEV5aYzCZTutHezC5u7OO/L
Y7WAt8J6QLEnvBRIN0Ztrh/kjnSKNMyhneRfXXB4gIvU9KABOsg3CiCrLAD5dP3MagXACDqJaZ5h
0YfnbG4rCBPbyPO5ZWchzADwLcbdAIJYf5GlwoFvshgMDDWtpvUXWpljIdggAxNAOgfdaN9hFQi2
tDvDsbM5NHv8ITNVOO/SWjqoxCKbxnqdTTV6e77gTbEeVidRVaLm4rqEuvnCNAlpBolxS7mWPGcS
y8VV3ZKn2jGa0CXe0eAny7Gl2NOobWch/QX0LiNw450VjtXWPEGr4zpAylwO3QPVMaeIn84rW1yg
jX6Egs3XFpa078inhtFdNK32PVOTEzmqV2JRHemA8skpAwC/Mc4OxbLSw7WcwHrSNMR0CCKKeInm
8KzyQUwK0tSVEvBwwqrLrGnvBQsBX3kHDFbaAJ6y3dPSHBCnMUrh7rFZ1xSo65VnNdybPd3yeBZG
yRppni06TguPDWIEzdS21aMKvlesNhe61k/iPBsrlnYDGv7Y1mDByGjKl5BWSjQntNY4g6GzdPzu
ICuaZaeniwgVQ9y7SdjzbSWC+ZfKw0Is7tDBhqUWHSRCcmiE/hxWwrj05K2XOFtY2KdiFF8rxNd6
Msi7yvBn4rVhe2PXS0+lvsHAMjupSmlVUuRKJW1tJMVStaoDsdbmeHAAsnFmgdUgrdMtU3ScOlhx
RNv6eUgAryACq4Kwdboru4y/kD6j0Ii5NOx7G0tqU7rUhx660NOSydGQ1DxvGxtFMndbZ9x1kk4w
Yx4orQn60emAz1c+jl5NLYf4eevxTaMARamVaOZHDX7UurnQjOCuNNBBzGPhIjWNU9kTD5vcOCps
+UIsemduWlU6p1i+tgIcy2mZzzSt2qoIgow9j2JUVsTrPnZOkVmVJiU9MOCeU0VsFk2nAxhP8n4U
AmaHaXMCW4qV06Egn9n01YJsA343I/kKOcwhvI9r172uPWtuFvSACuskd7uFqgrrVkK3yDCuOScm
6IJ9SUAEIGS5gMR+hafJMdEydcZcN0aSGH41M0EfV2581XhAYj0D1Sq3tDaZF8wbRZtoAogZV5QW
dNQvfbObC3kJzMIX537SL5RGvwIFiK2uN+cyo07SgZ1RnKOqM7Z2IpynJuwAwlxE/aP8rpRKWgiy
V333cI2cFAG0eZJMGprawkRjDHgABLLyogeBqgkaki+ictH7agAWtgZrSH9ijDc8eFAbmpJLqksK
7vlITQDtqDDfQjqGC6fBh2osl1jwPgs/XmHiDgTTF0Aw6L8iRHKs+JDqI6rl989Ifgm224ge1PQW
MgMkV66dqynyrrRVbhI/PcV/zJzQT757e1TpF/wZ3ELQb6gYySbtxF0pZqtrbFFAaWaqzstlOPFn
3jxayhNxYSzfHkmmUL77gC9G2mVrZk5ZANiA3+xOBBQrF/3CnBj+GC7etJsVpBajMfjXA3bYojyO
Jum8p6d5/fan+LVV/uJxd6MlqFCtHAMrQgbZ+Vb2wkWtmCdvD/FLrX6YUZNAAA0UfE/0nS9SBWpa
q6YGoxrngxTYjwD4O27fI7++Evc9H8YY+JvP1osbGABNUsRA40OvoHwzSteD3tBEnTjeqJ6KEwDi
cKi/Cutq8d5afW/sYZafjV2pPJIVww2NgdSPR80EwmMw22sajR3GMoiGNlAKprGNzSGHm5BMjnwk
3d4e5pVt93wazZ3wGZAfuJ6URynQhVxY03CkrNxF9M6aGD7szuZ+McqwN55NWBrXRU6AWoETHtXn
U6Mbpe/obLy26sxBeowCJtJk93TeZyN0qFJ6ccdzwNQ0kecq63zs5e/sHvm10+L5KDtfvIeEs144
FqW2aGqN0rtg8bU8gak11w+zG/NEGbfHK3+BVM4inluTt7+p1+bw+dg75weAkjruZYOOQI/Q57dj
y0EN5+jtMV5bDc/GMHZWQxznktMEJjql7pQgTTpTRwRVJ80783ivC7K7Hp6Ps7MedKUu6tLgWcoJ
gM3DGnTusmewbCle5ONmAWVgvwfb2U2ep4mdYDOgRhHSdbedcJ4J6aJKNgL9+7BW3xnvneW465Yq
OkWL+g3LUSpXWPKMY/0mU4N3VsSrgyCaR3rN3Slbw++frXkbFcycrggnbXrg92cpRiza+u15k4YV
/cs39WyMnYmjkYSdGkVt9DGMkT4new7DywjAzBhFsNgbVxflpXUbvLNA3ht15w6J1NALSpVRUQQf
9Zk7bqmvvv1kr97HRBo/Zm9nP5loYAmZAAJWntcTl5RpSaHxRMNObwz55XaEVeTVOJ5m58VFc5ef
BTN//vYnePshEcF8+fUBxMgiFxT7tKrODJheqly+84yvRjc/n1ERdy7J3OegxGeeZyTLLPFKEbup
InnrMP2eyhWOC0R2crlShfydkY03l40i7ixNSTYbvxsOStE4KN1jKum+ewp5VH7n+npnfSrizvpU
vazq/ZJJBNoFNheFxgt1jAbBVBgbYwhQiA0g2PL2F/fqvjOpOskyKhioTe58cRVTCmSV67+aO6Y0
UrVtEN3sN8bOCZkQsPboO7IDhICWJEK+d6n+zuZ+9UtCxgMBEQQ9ZWXnS3K1XEv1Fl0NEwy6WxdY
DKxLdR4LJkKI74S/ry72Z2MNn+XZWZXLiCB3UPCoJax1LxgFjf5w5P4/Ueh9ohAL8PeVXiTWKfUC
dfRiJ3ml2Kvxr38WezUAQEBVUVJXED7hTPyJ9JXulb4G25oB6MtieSr24mSIMY5OwP8KW0glEeBq
GmwRB1zRPwD6vqauoyoDPokkETby8OmeryGrjeSET1GQqxk36rRdlCtr7i/ysTB5VBr7rf4Lqoe/
nmAWuvHKMBgkqV/kqGpDgL8pFFNdTy5lBSkBDh976qIAIlTBjZmy8Ysu4L/KwsCoEK804CooEegt
JgpN1qwknK1cSVoVVnpl9dIcIjKKMMXCEqDyQLQ/6F2vWXldUJ4XUF5TPUDmXMHFAKVYWkLET/RR
C8lTHOA8vo9cX3rZ+N654ua3bRiMbc3C1EyvITu5M7XS5p0LzV8mcc6UO4gDq7LBoTmrDZA81Lsy
JdJnjdd8yaQwHJNgi0s77pYmpqZguM4DxztLNNtDNgWHvL7G307bIv+4kJXOmDoRR3itZxeVVOMH
U4FYqRH0yOLjOg63HMLXYuFMQmrCtald53FIZ1iUvElDFeQA+KN4TVO9nMB7PJbC1J6ishGsvNC/
7IsC09PcPBOK9FIDczlyHDqnjp8v5bTQF7JLbEZfHBVK58qJ6rnY14dxqK+R5UF1UFCoxcpz0M83
iRIctVBZYzk4UKCvzNKiPRHa4LTOESZEYjOQ0SmFQ6rXZCFaKaKa6QrHhaE1887JcYXIDmES5aM8
iua5nc7EMr+KPOkYB78bKU1P46K6ikQRtK1y3BTaEdkvUvdCcVn22rnl09CWAvkmrKIBMIx/C/je
MznPvyDXiK2InZyLvriGqr6xbeNI9O1jLq6ZoaTfMkSeEHiJTvwCfDpW66uCjnGTKt86wN5CB/mp
tFKEIQSkQK3UugoSKoMZ4lJ4V07jPLXpShQs0HjggANTqSrp0pSjcxQcUdWSpetINPB3k65LN71y
FPqwmBguUiuYB2pzGcblXPb774qPpKbt3JpitNHqFHWUIIlnSYIFiR2rqAHbLW3HVr5qi+xSCVVa
DqioC62/dHr/tEAul2p2fxBmPZUFpFadcmkOfCNfoZDYayaWgGlwZKUhXFbj0guRaCkVLZtU/kAX
S4zvSRQBBJKrL2qiHeLbe2BRyRpnqKqP+0I/M2CZDYQ2CDnKmVqreMNJOQo4Tt8gtwLCS5MxONUi
KCmQCmVQcoANMlntjxNLkpDT6KSJbTb1quw8cdLKwk0pyeVBBHwAzrZw2w6i/c29fD+kfGhlSPob
irAVB5F/aZD7t9D91/T+CFuZS6HFEADXrIWLWWaNUwBKqBtGBHuHhwBSBsdg7Q9Y2QhQF+6XHi0Q
UeEAaNXjPka3FbXc4rBx9bvGCIFVuIqBnWo2U8BNj2raDYCBAhtIR5jg0BQeJjB10NhxLar1iFCB
q7gOMUMIQ2pklm/hjTI4JZiYocqDd4KBdA3wLHfmcZCirdqvDN3ZaoPjQukZrCtY+p4EaMgffBns
waGhHbwaQkwbAt4Fo1IYCagbJxjcqBCB0K1KZbweZCSdMH8ouzAdKfD5wDHgO6qeZbZ4VQ1+EVSq
1xKG7amunIToyE+DTryza/lGMQpplrvKeTmw9HoVhlDnBZfuYE1RO/ZXH6+Kxm1PsUe8SXW2VqhF
3cRvpXkZNV9EUUYW2inyiS+p0Lp1ymOYXAiOtbb76DrLlKskpNppxlRcdYkePPQydmRTqgcmwtIg
O3y0ukIZfJJWzQ2rO2vlXECdGTRB5qcHcWSeyIHKQ8tuMxZDG9qncSt3fg6H1N90kQTLjvK3X4q3
iUPRt/GvIzvYlBXCO7odmpz82ETb3o3aDs47Bt0bOXCTqaDTsi+C6toF+wXA4RbeWTdJAwnKZ4Ej
I/AjejhCFIGTBn3g9iX1wKEpqUnQ5bwC2QTQKpM0Mo68zj+OiuRriYW8H+OBE6FmftvrKFchtk/B
I47ypY8KGcBMT/WurQ6WVV8qzWGu4OJghpJxFCX1V73x9a/3McX/hejr8RkmyNpP70XtTxG67862
RRWWPxQqh9+uEy8uL3BqLb2y+6d/9BTYvP5Gj3L6D537b0kVl8MncLzkBX9bJ6h6Ecjdf6L7T/LW
GyDY75XV3fZf/yZZn+GXqvTVia/DJHYefy4YELUwNiREIx4bXg8h47Op+d3Dv/1cD7P49t+8+Oib
O+LQCYY/ufetfCUa/btTsPM+z6bA/KxLsjHg0h+elMzp+UzoRKuQ1UyZAPf+ReDHnH+gmQCaT8DJ
F/h3lsJb84DnuGQNsP37F9/4i3mwPoOkl3CfVAHw8yJz/ljz8IhjGSr7e8+ERm8Ha/RXZ4K9YSiy
go7t4APF68OtiN8hen5zPLy1JshoZE0cUv2dxcCRIVkqSPeH10ddDBTJ9l0MJiYjaPIoP570+UwY
0udHnNPj8UAh42NtC9JvXMb+wDzAo5EHas7Dpvj1mLQMRdUM3EjuXx/2eOCD77sikK/hztjdFCwF
DkjFQP31YYo+6rmgPazRh+LGj/jj17DhrXNBHRyJFTB+96+dxcAJKUki7isfbgZMVUWSnI89cMO4
8OWhLrXvcuBWhJtu7k6C9JmfDy6BP0+Oj3UyPF2Yu+XAf3xN4MlEVVsx1d0ocjgcQWxS+X44FOjL
fKwp4HAEjLp37GR9RtJgkDoYyI3D6+V1yX4AuapIJmzE+9eHuySeIoa9TwZmguKmKqGq8JuTAeAM
9UH5w04B392+BwJBE+pZ8s5uAP8swj5An8h8mJuHo+cDZRJPq+Bhm+5xP2ACAZIHxf6H5f7KfgDT
zRrRHv/gYQN+oJkY7gnq+IbFTYFmmcVVt/+yQFKN4xCa8/2LSd4JJE1gyRbdiofV8WEz7j9wXZgI
uZBo/rwYd2ZCV+kamUAU7l8fNZR8DG/22yeIe1vUWB6edOfe4MQwOUhxiHiciY96aKLIs/ehKRsI
VA2YlBdrgTrUYPGC3t/DDH3YGdj72jA+Q3HROHIen3RnLZBdcF7K+DU91qk+7Ez8gfqLxuUhoiDx
4yTcWRPawBECqPJBzwcqcihc7L0ncFkyESkypd2lIH7GM1zUFB2+3vD6qFfFUFXeL5YikLg/Hoc0
bWcNUNWQMeh5LEd81DticM3adwpkkQKv9iOYejkT3BFgDgBM0D6+f33EqBIg+x/ItK3PKqVIi8n4
sex31gRn46Ah81i3/XDVh8f4GnWbPdeE+dkUsQYkLHi5GLgkcJHSAdc8Fuk/XGDN0QjzYu8Q0vyM
yxJyI7Qr7l87wfSwKeCTmqyXh99/2MvyYbfuFUKKmqnquGrtLAVqcNQcACI9npAf7lwYlsKvolT/
i+IT/BGqkQPj4cVxIH1WVNwmrcGC8GNVnZ7Ogb2L8kPhbQgZlZ9tmJ0pGCZAhD7z48T8kDPxizTZ
P14FeEuSqHMxvN7FpQKnSqCIf3RxPtzB+FR72XtNcDdQd1bp2/3uaDSGc5Er+WFNfNhb8k9cEgQL
GiX4H6v/+e4YsmuqMWgAPMYT/+CS+Bulqh9QEQi04d09SMTbFq/BRH73B08wiV9//wiRWN79698A
QLz4uwEy8jD09h6XMvz3v7/o5NxjF5798gnLcD/M4z9/fL5fR34x1tNDPf1w4W3zTf4NP7H7oR8/
5fEmAmoywIr/lr7gj0/9r10g8484+p1xPq23d3ny6W6LYMW3BDHD4jlw5EcE8nMK/ncjrYEFgZRe
gyXZ7AzwkP3tO8AD7IUhjjffQP5swp1RHlAf+45yuEHyET/gnWd4bBrv++6TapOX25cf/LHlsu9b
X23CepvfvXjzZzfrvm//t3Dwf2CxvmXK8SfePin++s9hL5x8S158xU9Txfn/B6bqE8qJRfnXf399
uUqfBuFo3XuQv6tCvvekvWmOvee7L7b5sNeKT0devvnNZBGb7DtZaw7i2nv1+yYa3v/d77Y559H2
xcH69F2Tk+47wFESl9tfT9bHEQb/4D8zwv2i9Z7ebbhOn4aQnn74AMF8cYE+y97fuol4iGL7138l
+adj1HdeHN5Po1AI2PtBNlxwm08XuRd7d5u7T+eP2+TpnZ8/1B/Y6twWV1vntYU1aDbt+zC8+3+E
5cbJufBeHYMkdt8x3ley2nOLT4t044VEBU+f9flX8Ad23zT8dL71vr7GzRooTvvOzzRkPRWf1t5f
//XaV2D8gc032fibr3/99wss8+OWGCjk+z7BaJPk1bfX5sf4AxvuP/rq1Xn5A5vrKUZ+moLHhfNU
Pd1/XnLk/OLNp3WOv3D87UXk9Coyat8Rl/HdNt3yPzH7+bfD/tJof3vY13KTH4DsXzOWJ8j5a//s
ZTY2/MW3cLvJ//1/AAAA//8=</cx:binary>
              </cx:geoCache>
            </cx:geography>
          </cx:layoutPr>
        </cx:series>
      </cx:plotAreaRegion>
    </cx:plotArea>
  </cx:chart>
  <cx:spPr>
    <a:noFill/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iagrams/_rels/data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svg"/><Relationship Id="rId1" Type="http://schemas.openxmlformats.org/officeDocument/2006/relationships/image" Target="../media/image11.png"/><Relationship Id="rId6" Type="http://schemas.openxmlformats.org/officeDocument/2006/relationships/image" Target="../media/image16.svg"/><Relationship Id="rId5" Type="http://schemas.openxmlformats.org/officeDocument/2006/relationships/image" Target="../media/image15.png"/><Relationship Id="rId4" Type="http://schemas.openxmlformats.org/officeDocument/2006/relationships/image" Target="../media/image14.svg"/></Relationships>
</file>

<file path=xl/diagrams/_rels/data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svg"/><Relationship Id="rId1" Type="http://schemas.openxmlformats.org/officeDocument/2006/relationships/image" Target="../media/image17.png"/><Relationship Id="rId6" Type="http://schemas.openxmlformats.org/officeDocument/2006/relationships/image" Target="../media/image22.svg"/><Relationship Id="rId5" Type="http://schemas.openxmlformats.org/officeDocument/2006/relationships/image" Target="../media/image21.png"/><Relationship Id="rId4" Type="http://schemas.openxmlformats.org/officeDocument/2006/relationships/image" Target="../media/image20.svg"/></Relationships>
</file>

<file path=xl/diagrams/_rels/data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7.png"/><Relationship Id="rId2" Type="http://schemas.openxmlformats.org/officeDocument/2006/relationships/image" Target="../media/image26.png"/><Relationship Id="rId1" Type="http://schemas.openxmlformats.org/officeDocument/2006/relationships/image" Target="../media/image25.png"/><Relationship Id="rId5" Type="http://schemas.openxmlformats.org/officeDocument/2006/relationships/image" Target="../media/image29.png"/><Relationship Id="rId4" Type="http://schemas.openxmlformats.org/officeDocument/2006/relationships/image" Target="../media/image28.png"/></Relationships>
</file>

<file path=xl/diagram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svg"/><Relationship Id="rId1" Type="http://schemas.openxmlformats.org/officeDocument/2006/relationships/image" Target="../media/image11.png"/><Relationship Id="rId6" Type="http://schemas.openxmlformats.org/officeDocument/2006/relationships/image" Target="../media/image16.svg"/><Relationship Id="rId5" Type="http://schemas.openxmlformats.org/officeDocument/2006/relationships/image" Target="../media/image15.png"/><Relationship Id="rId4" Type="http://schemas.openxmlformats.org/officeDocument/2006/relationships/image" Target="../media/image14.svg"/></Relationships>
</file>

<file path=xl/diagram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svg"/><Relationship Id="rId1" Type="http://schemas.openxmlformats.org/officeDocument/2006/relationships/image" Target="../media/image17.png"/><Relationship Id="rId6" Type="http://schemas.openxmlformats.org/officeDocument/2006/relationships/image" Target="../media/image22.svg"/><Relationship Id="rId5" Type="http://schemas.openxmlformats.org/officeDocument/2006/relationships/image" Target="../media/image21.png"/><Relationship Id="rId4" Type="http://schemas.openxmlformats.org/officeDocument/2006/relationships/image" Target="../media/image20.svg"/></Relationships>
</file>

<file path=xl/diagram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7.png"/><Relationship Id="rId2" Type="http://schemas.openxmlformats.org/officeDocument/2006/relationships/image" Target="../media/image26.png"/><Relationship Id="rId1" Type="http://schemas.openxmlformats.org/officeDocument/2006/relationships/image" Target="../media/image25.png"/><Relationship Id="rId5" Type="http://schemas.openxmlformats.org/officeDocument/2006/relationships/image" Target="../media/image29.png"/><Relationship Id="rId4" Type="http://schemas.openxmlformats.org/officeDocument/2006/relationships/image" Target="../media/image28.png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3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3234E378-0E11-4BAF-AF0A-DA6DCE10CA3E}" type="doc">
      <dgm:prSet loTypeId="urn:microsoft.com/office/officeart/2005/8/layout/hList7" loCatId="process" qsTypeId="urn:microsoft.com/office/officeart/2005/8/quickstyle/simple5" qsCatId="simple" csTypeId="urn:microsoft.com/office/officeart/2005/8/colors/accent1_2" csCatId="accent1" phldr="1"/>
      <dgm:spPr/>
    </dgm:pt>
    <dgm:pt modelId="{A9A38606-CBFC-43D1-923C-50BE567DE108}">
      <dgm:prSet phldrT="[Texto]" custT="1"/>
      <dgm:spPr>
        <a:solidFill>
          <a:schemeClr val="tx2">
            <a:lumMod val="75000"/>
            <a:lumOff val="25000"/>
          </a:schemeClr>
        </a:solidFill>
      </dgm:spPr>
      <dgm:t>
        <a:bodyPr/>
        <a:lstStyle/>
        <a:p>
          <a:r>
            <a:rPr lang="es-DO" sz="1600">
              <a:latin typeface="Avenir Next LT Pro" panose="020B0504020202020204" pitchFamily="34" charset="0"/>
            </a:rPr>
            <a:t>Dirección Central Del Servicio Nacional de Salud</a:t>
          </a:r>
        </a:p>
      </dgm:t>
    </dgm:pt>
    <dgm:pt modelId="{53CD17ED-72E4-405F-8C9E-9D9E66BB2CE9}" type="parTrans" cxnId="{4AF3BCA3-AD41-4410-924E-3B24B76C6661}">
      <dgm:prSet/>
      <dgm:spPr/>
      <dgm:t>
        <a:bodyPr/>
        <a:lstStyle/>
        <a:p>
          <a:endParaRPr lang="es-DO"/>
        </a:p>
      </dgm:t>
    </dgm:pt>
    <dgm:pt modelId="{1206B95A-106E-4D1A-82C1-86D37A0B6065}" type="sibTrans" cxnId="{4AF3BCA3-AD41-4410-924E-3B24B76C6661}">
      <dgm:prSet/>
      <dgm:spPr/>
      <dgm:t>
        <a:bodyPr/>
        <a:lstStyle/>
        <a:p>
          <a:endParaRPr lang="es-DO"/>
        </a:p>
      </dgm:t>
    </dgm:pt>
    <dgm:pt modelId="{EB81BDFD-8059-4CBC-AE6A-CA229B580157}">
      <dgm:prSet phldrT="[Texto]" custT="1"/>
      <dgm:spPr>
        <a:solidFill>
          <a:schemeClr val="tx2">
            <a:lumMod val="75000"/>
            <a:lumOff val="25000"/>
          </a:schemeClr>
        </a:solidFill>
      </dgm:spPr>
      <dgm:t>
        <a:bodyPr/>
        <a:lstStyle/>
        <a:p>
          <a:r>
            <a:rPr lang="es-DO" sz="1600">
              <a:latin typeface="Avenir Next LT Pro" panose="020B0504020202020204" pitchFamily="34" charset="0"/>
            </a:rPr>
            <a:t>Empresa Eléctrica del Este (EDESUR)</a:t>
          </a:r>
          <a:endParaRPr lang="es-DO" sz="1600"/>
        </a:p>
      </dgm:t>
    </dgm:pt>
    <dgm:pt modelId="{3629F1EA-4768-43FD-A0BB-F417F5AFF83A}" type="parTrans" cxnId="{4952BD80-4604-4CB2-A0C8-86A79531831C}">
      <dgm:prSet/>
      <dgm:spPr/>
      <dgm:t>
        <a:bodyPr/>
        <a:lstStyle/>
        <a:p>
          <a:endParaRPr lang="es-DO"/>
        </a:p>
      </dgm:t>
    </dgm:pt>
    <dgm:pt modelId="{62B59EB9-BB94-4F12-BF07-DF75EDBE30DF}" type="sibTrans" cxnId="{4952BD80-4604-4CB2-A0C8-86A79531831C}">
      <dgm:prSet/>
      <dgm:spPr/>
      <dgm:t>
        <a:bodyPr/>
        <a:lstStyle/>
        <a:p>
          <a:endParaRPr lang="es-DO"/>
        </a:p>
      </dgm:t>
    </dgm:pt>
    <dgm:pt modelId="{97C8E97E-3EC7-435A-B661-D91D98035F69}">
      <dgm:prSet phldrT="[Texto]" custT="1"/>
      <dgm:spPr>
        <a:solidFill>
          <a:schemeClr val="tx2">
            <a:lumMod val="75000"/>
            <a:lumOff val="25000"/>
          </a:schemeClr>
        </a:solidFill>
      </dgm:spPr>
      <dgm:t>
        <a:bodyPr/>
        <a:lstStyle/>
        <a:p>
          <a:r>
            <a:rPr lang="es-DO" sz="1600">
              <a:latin typeface="Avenir Next LT Pro" panose="020B0504020202020204" pitchFamily="34" charset="0"/>
            </a:rPr>
            <a:t>Tesorería de la Seguridad Social</a:t>
          </a:r>
        </a:p>
      </dgm:t>
    </dgm:pt>
    <dgm:pt modelId="{2E5D72CA-A19D-45B2-9D70-017AF86F8BA8}" type="parTrans" cxnId="{000A9668-4C99-4841-A039-692A4D4B22DC}">
      <dgm:prSet/>
      <dgm:spPr/>
      <dgm:t>
        <a:bodyPr/>
        <a:lstStyle/>
        <a:p>
          <a:endParaRPr lang="es-DO"/>
        </a:p>
      </dgm:t>
    </dgm:pt>
    <dgm:pt modelId="{19BA5149-B13D-4B0F-9C95-1FAA558565BE}" type="sibTrans" cxnId="{000A9668-4C99-4841-A039-692A4D4B22DC}">
      <dgm:prSet/>
      <dgm:spPr/>
      <dgm:t>
        <a:bodyPr/>
        <a:lstStyle/>
        <a:p>
          <a:endParaRPr lang="es-DO"/>
        </a:p>
      </dgm:t>
    </dgm:pt>
    <dgm:pt modelId="{B248D314-9D63-42E9-8895-376BFDBC46E7}">
      <dgm:prSet phldrT="[Texto]" custT="1"/>
      <dgm:spPr>
        <a:solidFill>
          <a:schemeClr val="tx2">
            <a:lumMod val="75000"/>
            <a:lumOff val="25000"/>
          </a:schemeClr>
        </a:solidFill>
      </dgm:spPr>
      <dgm:t>
        <a:bodyPr/>
        <a:lstStyle/>
        <a:p>
          <a:r>
            <a:rPr lang="es-DO" sz="1600">
              <a:latin typeface="Avenir Next LT Pro" panose="020B0504020202020204" pitchFamily="34" charset="0"/>
            </a:rPr>
            <a:t>Empresa Eléctrica del Norte (EDENORTE)</a:t>
          </a:r>
        </a:p>
      </dgm:t>
    </dgm:pt>
    <dgm:pt modelId="{18B95A9F-7B0B-454F-9747-8EFED997BA0D}" type="parTrans" cxnId="{D7671E8B-3B5A-44AE-846E-41871D3605B3}">
      <dgm:prSet/>
      <dgm:spPr/>
      <dgm:t>
        <a:bodyPr/>
        <a:lstStyle/>
        <a:p>
          <a:endParaRPr lang="es-DO"/>
        </a:p>
      </dgm:t>
    </dgm:pt>
    <dgm:pt modelId="{9ED94B96-B2B5-47B1-ABFF-655E45D2564E}" type="sibTrans" cxnId="{D7671E8B-3B5A-44AE-846E-41871D3605B3}">
      <dgm:prSet/>
      <dgm:spPr/>
      <dgm:t>
        <a:bodyPr/>
        <a:lstStyle/>
        <a:p>
          <a:endParaRPr lang="es-DO"/>
        </a:p>
      </dgm:t>
    </dgm:pt>
    <dgm:pt modelId="{171A9628-D6E3-4EFE-A554-5AFC32CB2A01}">
      <dgm:prSet phldrT="[Texto]" custT="1"/>
      <dgm:spPr>
        <a:solidFill>
          <a:schemeClr val="tx2">
            <a:lumMod val="75000"/>
            <a:lumOff val="25000"/>
          </a:schemeClr>
        </a:solidFill>
      </dgm:spPr>
      <dgm:t>
        <a:bodyPr/>
        <a:lstStyle/>
        <a:p>
          <a:r>
            <a:rPr lang="es-DO" sz="1600">
              <a:latin typeface="Avenir Next LT Pro" panose="020B0504020202020204" pitchFamily="34" charset="0"/>
            </a:rPr>
            <a:t>Empresa Eléctrica del Sur (EDEESTE)</a:t>
          </a:r>
        </a:p>
      </dgm:t>
    </dgm:pt>
    <dgm:pt modelId="{79B993E7-A202-4EDF-9A97-D04E1CC93C24}" type="sibTrans" cxnId="{FCE97B51-D0E9-442B-B656-BEDFDB985FA1}">
      <dgm:prSet/>
      <dgm:spPr/>
      <dgm:t>
        <a:bodyPr/>
        <a:lstStyle/>
        <a:p>
          <a:endParaRPr lang="es-DO"/>
        </a:p>
      </dgm:t>
    </dgm:pt>
    <dgm:pt modelId="{604BCC79-9DA9-4AE2-A0A0-06901593BCE4}" type="parTrans" cxnId="{FCE97B51-D0E9-442B-B656-BEDFDB985FA1}">
      <dgm:prSet/>
      <dgm:spPr/>
      <dgm:t>
        <a:bodyPr/>
        <a:lstStyle/>
        <a:p>
          <a:endParaRPr lang="es-DO"/>
        </a:p>
      </dgm:t>
    </dgm:pt>
    <dgm:pt modelId="{F10CEB1A-991C-4480-94AA-AA36974A12D9}" type="pres">
      <dgm:prSet presAssocID="{3234E378-0E11-4BAF-AF0A-DA6DCE10CA3E}" presName="Name0" presStyleCnt="0">
        <dgm:presLayoutVars>
          <dgm:dir/>
          <dgm:resizeHandles val="exact"/>
        </dgm:presLayoutVars>
      </dgm:prSet>
      <dgm:spPr/>
    </dgm:pt>
    <dgm:pt modelId="{A6FD8408-1597-43C7-A257-1B7FA05E0116}" type="pres">
      <dgm:prSet presAssocID="{3234E378-0E11-4BAF-AF0A-DA6DCE10CA3E}" presName="fgShape" presStyleLbl="fgShp" presStyleIdx="0" presStyleCnt="1" custScaleX="3915" custScaleY="3915"/>
      <dgm:spPr>
        <a:noFill/>
        <a:ln>
          <a:noFill/>
        </a:ln>
      </dgm:spPr>
    </dgm:pt>
    <dgm:pt modelId="{6DE64C80-1C37-411F-8CB4-46467367086E}" type="pres">
      <dgm:prSet presAssocID="{3234E378-0E11-4BAF-AF0A-DA6DCE10CA3E}" presName="linComp" presStyleCnt="0"/>
      <dgm:spPr/>
    </dgm:pt>
    <dgm:pt modelId="{540C32B8-58F5-4A24-9088-5445E17EA0AD}" type="pres">
      <dgm:prSet presAssocID="{A9A38606-CBFC-43D1-923C-50BE567DE108}" presName="compNode" presStyleCnt="0"/>
      <dgm:spPr/>
    </dgm:pt>
    <dgm:pt modelId="{609A2AC9-DDC8-4C86-AA97-4FED86B43C76}" type="pres">
      <dgm:prSet presAssocID="{A9A38606-CBFC-43D1-923C-50BE567DE108}" presName="bkgdShape" presStyleLbl="node1" presStyleIdx="0" presStyleCnt="5"/>
      <dgm:spPr/>
    </dgm:pt>
    <dgm:pt modelId="{2E2050FD-952C-4602-90D6-1346266BA9B9}" type="pres">
      <dgm:prSet presAssocID="{A9A38606-CBFC-43D1-923C-50BE567DE108}" presName="nodeTx" presStyleLbl="node1" presStyleIdx="0" presStyleCnt="5">
        <dgm:presLayoutVars>
          <dgm:bulletEnabled val="1"/>
        </dgm:presLayoutVars>
      </dgm:prSet>
      <dgm:spPr/>
    </dgm:pt>
    <dgm:pt modelId="{F14E42BB-5308-40A2-9E3A-0959B3D763F9}" type="pres">
      <dgm:prSet presAssocID="{A9A38606-CBFC-43D1-923C-50BE567DE108}" presName="invisiNode" presStyleLbl="node1" presStyleIdx="0" presStyleCnt="5"/>
      <dgm:spPr/>
    </dgm:pt>
    <dgm:pt modelId="{7E7AEBDF-0A9E-4E49-9FE8-2E5003B363FC}" type="pres">
      <dgm:prSet presAssocID="{A9A38606-CBFC-43D1-923C-50BE567DE108}" presName="imagNode" presStyleLbl="fgImgPlace1" presStyleIdx="0" presStyleCnt="5"/>
      <dgm:spPr>
        <a:blipFill rotWithShape="1">
          <a:blip xmlns:r="http://schemas.openxmlformats.org/officeDocument/2006/relationships" r:embed="rId1">
            <a:extLst>
              <a:ext uri="{96DAC541-7B7A-43D3-8B79-37D633B846F1}">
                <asvg:svgBlip xmlns:asvg="http://schemas.microsoft.com/office/drawing/2016/SVG/main" r:embed="rId2"/>
              </a:ext>
            </a:extLst>
          </a:blip>
          <a:srcRect/>
          <a:stretch>
            <a:fillRect/>
          </a:stretch>
        </a:blipFill>
      </dgm:spPr>
      <dgm:extLst>
        <a:ext uri="{E40237B7-FDA0-4F09-8148-C483321AD2D9}">
          <dgm14:cNvPr xmlns:dgm14="http://schemas.microsoft.com/office/drawing/2010/diagram" id="0" name="" descr="Banco con relleno sólido"/>
        </a:ext>
      </dgm:extLst>
    </dgm:pt>
    <dgm:pt modelId="{A95C541A-20FD-4EC0-9223-6FFCDA5707FC}" type="pres">
      <dgm:prSet presAssocID="{1206B95A-106E-4D1A-82C1-86D37A0B6065}" presName="sibTrans" presStyleLbl="sibTrans2D1" presStyleIdx="0" presStyleCnt="0"/>
      <dgm:spPr/>
    </dgm:pt>
    <dgm:pt modelId="{EA40E33B-800E-4CD7-A543-D325479C9DAD}" type="pres">
      <dgm:prSet presAssocID="{EB81BDFD-8059-4CBC-AE6A-CA229B580157}" presName="compNode" presStyleCnt="0"/>
      <dgm:spPr/>
    </dgm:pt>
    <dgm:pt modelId="{5DC523C8-73C1-490F-B0BF-82B6DE3E7651}" type="pres">
      <dgm:prSet presAssocID="{EB81BDFD-8059-4CBC-AE6A-CA229B580157}" presName="bkgdShape" presStyleLbl="node1" presStyleIdx="1" presStyleCnt="5" custLinFactX="3291" custLinFactNeighborX="100000" custLinFactNeighborY="796"/>
      <dgm:spPr/>
    </dgm:pt>
    <dgm:pt modelId="{E5CB99A9-9C0A-4172-859E-5BEC7C9A71D1}" type="pres">
      <dgm:prSet presAssocID="{EB81BDFD-8059-4CBC-AE6A-CA229B580157}" presName="nodeTx" presStyleLbl="node1" presStyleIdx="1" presStyleCnt="5">
        <dgm:presLayoutVars>
          <dgm:bulletEnabled val="1"/>
        </dgm:presLayoutVars>
      </dgm:prSet>
      <dgm:spPr/>
    </dgm:pt>
    <dgm:pt modelId="{18E7C9B0-8E18-4608-B1C3-E98BB5E55CC6}" type="pres">
      <dgm:prSet presAssocID="{EB81BDFD-8059-4CBC-AE6A-CA229B580157}" presName="invisiNode" presStyleLbl="node1" presStyleIdx="1" presStyleCnt="5"/>
      <dgm:spPr/>
    </dgm:pt>
    <dgm:pt modelId="{DB8131AA-BFF4-4812-9B20-EBF8AC4E17E6}" type="pres">
      <dgm:prSet presAssocID="{EB81BDFD-8059-4CBC-AE6A-CA229B580157}" presName="imagNode" presStyleLbl="fgImgPlace1" presStyleIdx="1" presStyleCnt="5" custLinFactX="51276" custLinFactNeighborX="100000" custLinFactNeighborY="4798"/>
      <dgm:spPr>
        <a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rcRect/>
          <a:stretch>
            <a:fillRect/>
          </a:stretch>
        </a:blipFill>
      </dgm:spPr>
      <dgm:extLst>
        <a:ext uri="{E40237B7-FDA0-4F09-8148-C483321AD2D9}">
          <dgm14:cNvPr xmlns:dgm14="http://schemas.microsoft.com/office/drawing/2010/diagram" id="0" name="" descr="Bombilla fluorescente con relleno sólido"/>
        </a:ext>
      </dgm:extLst>
    </dgm:pt>
    <dgm:pt modelId="{9CE81C1E-A889-4256-8C55-AE5E7EAEF578}" type="pres">
      <dgm:prSet presAssocID="{62B59EB9-BB94-4F12-BF07-DF75EDBE30DF}" presName="sibTrans" presStyleLbl="sibTrans2D1" presStyleIdx="0" presStyleCnt="0"/>
      <dgm:spPr/>
    </dgm:pt>
    <dgm:pt modelId="{70D54939-C85D-4F98-B031-6A1BB2A5718C}" type="pres">
      <dgm:prSet presAssocID="{171A9628-D6E3-4EFE-A554-5AFC32CB2A01}" presName="compNode" presStyleCnt="0"/>
      <dgm:spPr/>
    </dgm:pt>
    <dgm:pt modelId="{28CBBB36-9C32-426B-AE1C-3C3EEE5B0F23}" type="pres">
      <dgm:prSet presAssocID="{171A9628-D6E3-4EFE-A554-5AFC32CB2A01}" presName="bkgdShape" presStyleLbl="node1" presStyleIdx="2" presStyleCnt="5" custLinFactX="-3292" custLinFactNeighborX="-100000" custLinFactNeighborY="265"/>
      <dgm:spPr/>
    </dgm:pt>
    <dgm:pt modelId="{418C1919-403E-4112-BEF8-E6F8AB49342E}" type="pres">
      <dgm:prSet presAssocID="{171A9628-D6E3-4EFE-A554-5AFC32CB2A01}" presName="nodeTx" presStyleLbl="node1" presStyleIdx="2" presStyleCnt="5">
        <dgm:presLayoutVars>
          <dgm:bulletEnabled val="1"/>
        </dgm:presLayoutVars>
      </dgm:prSet>
      <dgm:spPr/>
    </dgm:pt>
    <dgm:pt modelId="{D73C0BF3-E274-4FB7-AFBD-9459AEB9E54C}" type="pres">
      <dgm:prSet presAssocID="{171A9628-D6E3-4EFE-A554-5AFC32CB2A01}" presName="invisiNode" presStyleLbl="node1" presStyleIdx="2" presStyleCnt="5"/>
      <dgm:spPr/>
    </dgm:pt>
    <dgm:pt modelId="{D5CBD846-53BB-497F-9338-688BA43CA8B2}" type="pres">
      <dgm:prSet presAssocID="{171A9628-D6E3-4EFE-A554-5AFC32CB2A01}" presName="imagNode" presStyleLbl="fgImgPlace1" presStyleIdx="2" presStyleCnt="5" custLinFactX="-48377" custLinFactNeighborX="-100000" custLinFactNeighborY="5436"/>
      <dgm:spPr>
        <a:blipFill rotWithShape="1"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rcRect/>
          <a:stretch>
            <a:fillRect/>
          </a:stretch>
        </a:blipFill>
      </dgm:spPr>
      <dgm:extLst>
        <a:ext uri="{E40237B7-FDA0-4F09-8148-C483321AD2D9}">
          <dgm14:cNvPr xmlns:dgm14="http://schemas.microsoft.com/office/drawing/2010/diagram" id="0" name="" descr="Médico con relleno sólido"/>
        </a:ext>
      </dgm:extLst>
    </dgm:pt>
    <dgm:pt modelId="{412B3767-43A7-450E-9DA6-5BD74BD0BAD3}" type="pres">
      <dgm:prSet presAssocID="{79B993E7-A202-4EDF-9A97-D04E1CC93C24}" presName="sibTrans" presStyleLbl="sibTrans2D1" presStyleIdx="0" presStyleCnt="0"/>
      <dgm:spPr/>
    </dgm:pt>
    <dgm:pt modelId="{8676D3F5-643C-403F-A6E9-B581A913CD30}" type="pres">
      <dgm:prSet presAssocID="{97C8E97E-3EC7-435A-B661-D91D98035F69}" presName="compNode" presStyleCnt="0"/>
      <dgm:spPr/>
    </dgm:pt>
    <dgm:pt modelId="{1F9E73DD-0AAE-40E1-BEAC-15496BFE5CD6}" type="pres">
      <dgm:prSet presAssocID="{97C8E97E-3EC7-435A-B661-D91D98035F69}" presName="bkgdShape" presStyleLbl="node1" presStyleIdx="3" presStyleCnt="5"/>
      <dgm:spPr/>
    </dgm:pt>
    <dgm:pt modelId="{5D9F826A-1552-4F6F-B8DC-CD8AD77ACC51}" type="pres">
      <dgm:prSet presAssocID="{97C8E97E-3EC7-435A-B661-D91D98035F69}" presName="nodeTx" presStyleLbl="node1" presStyleIdx="3" presStyleCnt="5">
        <dgm:presLayoutVars>
          <dgm:bulletEnabled val="1"/>
        </dgm:presLayoutVars>
      </dgm:prSet>
      <dgm:spPr/>
    </dgm:pt>
    <dgm:pt modelId="{7BFBCBAF-B702-4948-BB32-83E298A2AC7A}" type="pres">
      <dgm:prSet presAssocID="{97C8E97E-3EC7-435A-B661-D91D98035F69}" presName="invisiNode" presStyleLbl="node1" presStyleIdx="3" presStyleCnt="5"/>
      <dgm:spPr/>
    </dgm:pt>
    <dgm:pt modelId="{32F4D7D2-FE0D-4FF0-9260-ACD051D413FC}" type="pres">
      <dgm:prSet presAssocID="{97C8E97E-3EC7-435A-B661-D91D98035F69}" presName="imagNode" presStyleLbl="fgImgPlace1" presStyleIdx="3" presStyleCnt="5" custLinFactNeighborX="-756" custLinFactNeighborY="2999"/>
      <dgm:spPr>
        <a:blipFill rotWithShape="1">
          <a:blip xmlns:r="http://schemas.openxmlformats.org/officeDocument/2006/relationships" r:embed="rId5">
            <a:extLst>
              <a:ext uri="{96DAC541-7B7A-43D3-8B79-37D633B846F1}">
                <asvg:svgBlip xmlns:asvg="http://schemas.microsoft.com/office/drawing/2016/SVG/main" r:embed="rId6"/>
              </a:ext>
            </a:extLst>
          </a:blip>
          <a:srcRect/>
          <a:stretch>
            <a:fillRect/>
          </a:stretch>
        </a:blipFill>
      </dgm:spPr>
      <dgm:extLst>
        <a:ext uri="{E40237B7-FDA0-4F09-8148-C483321AD2D9}">
          <dgm14:cNvPr xmlns:dgm14="http://schemas.microsoft.com/office/drawing/2010/diagram" id="0" name="" descr="Bombilla fluorescente con relleno sólido"/>
        </a:ext>
      </dgm:extLst>
    </dgm:pt>
    <dgm:pt modelId="{DFE4955E-8869-4B7A-8C72-AF6705EC33D4}" type="pres">
      <dgm:prSet presAssocID="{19BA5149-B13D-4B0F-9C95-1FAA558565BE}" presName="sibTrans" presStyleLbl="sibTrans2D1" presStyleIdx="0" presStyleCnt="0"/>
      <dgm:spPr/>
    </dgm:pt>
    <dgm:pt modelId="{C36A0AE1-71C5-4C74-A089-509F983DECCE}" type="pres">
      <dgm:prSet presAssocID="{B248D314-9D63-42E9-8895-376BFDBC46E7}" presName="compNode" presStyleCnt="0"/>
      <dgm:spPr/>
    </dgm:pt>
    <dgm:pt modelId="{827811BD-2E59-4162-A303-91FA7ACE75F6}" type="pres">
      <dgm:prSet presAssocID="{B248D314-9D63-42E9-8895-376BFDBC46E7}" presName="bkgdShape" presStyleLbl="node1" presStyleIdx="4" presStyleCnt="5"/>
      <dgm:spPr/>
    </dgm:pt>
    <dgm:pt modelId="{46D11202-CBCB-4AA5-BBD0-665BD9D3FFE2}" type="pres">
      <dgm:prSet presAssocID="{B248D314-9D63-42E9-8895-376BFDBC46E7}" presName="nodeTx" presStyleLbl="node1" presStyleIdx="4" presStyleCnt="5">
        <dgm:presLayoutVars>
          <dgm:bulletEnabled val="1"/>
        </dgm:presLayoutVars>
      </dgm:prSet>
      <dgm:spPr/>
    </dgm:pt>
    <dgm:pt modelId="{679D6BA7-EDCE-42ED-90F4-D3E55096BF0F}" type="pres">
      <dgm:prSet presAssocID="{B248D314-9D63-42E9-8895-376BFDBC46E7}" presName="invisiNode" presStyleLbl="node1" presStyleIdx="4" presStyleCnt="5"/>
      <dgm:spPr/>
    </dgm:pt>
    <dgm:pt modelId="{4D4571EB-A97E-4D85-AD91-90EA8950D7FD}" type="pres">
      <dgm:prSet presAssocID="{B248D314-9D63-42E9-8895-376BFDBC46E7}" presName="imagNode" presStyleLbl="fgImgPlace1" presStyleIdx="4" presStyleCnt="5" custLinFactNeighborX="-8" custLinFactNeighborY="-2306"/>
      <dgm:spPr>
        <a:blipFill rotWithShape="1"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rcRect/>
          <a:stretch>
            <a:fillRect/>
          </a:stretch>
        </a:blipFill>
      </dgm:spPr>
      <dgm:extLst>
        <a:ext uri="{E40237B7-FDA0-4F09-8148-C483321AD2D9}">
          <dgm14:cNvPr xmlns:dgm14="http://schemas.microsoft.com/office/drawing/2010/diagram" id="0" name="" descr="Cofre del tesoro contorno"/>
        </a:ext>
      </dgm:extLst>
    </dgm:pt>
  </dgm:ptLst>
  <dgm:cxnLst>
    <dgm:cxn modelId="{132DC20D-878F-4654-80E2-67C6E194B2DE}" type="presOf" srcId="{EB81BDFD-8059-4CBC-AE6A-CA229B580157}" destId="{E5CB99A9-9C0A-4172-859E-5BEC7C9A71D1}" srcOrd="1" destOrd="0" presId="urn:microsoft.com/office/officeart/2005/8/layout/hList7"/>
    <dgm:cxn modelId="{7B963E62-FB50-4509-B25A-E1571A0ECF21}" type="presOf" srcId="{3234E378-0E11-4BAF-AF0A-DA6DCE10CA3E}" destId="{F10CEB1A-991C-4480-94AA-AA36974A12D9}" srcOrd="0" destOrd="0" presId="urn:microsoft.com/office/officeart/2005/8/layout/hList7"/>
    <dgm:cxn modelId="{000A9668-4C99-4841-A039-692A4D4B22DC}" srcId="{3234E378-0E11-4BAF-AF0A-DA6DCE10CA3E}" destId="{97C8E97E-3EC7-435A-B661-D91D98035F69}" srcOrd="3" destOrd="0" parTransId="{2E5D72CA-A19D-45B2-9D70-017AF86F8BA8}" sibTransId="{19BA5149-B13D-4B0F-9C95-1FAA558565BE}"/>
    <dgm:cxn modelId="{28DE036A-4240-4EBF-8EF2-22EC6C0A3CAC}" type="presOf" srcId="{B248D314-9D63-42E9-8895-376BFDBC46E7}" destId="{46D11202-CBCB-4AA5-BBD0-665BD9D3FFE2}" srcOrd="1" destOrd="0" presId="urn:microsoft.com/office/officeart/2005/8/layout/hList7"/>
    <dgm:cxn modelId="{8CFE3A4A-08DC-4C69-98A5-13C87F71A060}" type="presOf" srcId="{19BA5149-B13D-4B0F-9C95-1FAA558565BE}" destId="{DFE4955E-8869-4B7A-8C72-AF6705EC33D4}" srcOrd="0" destOrd="0" presId="urn:microsoft.com/office/officeart/2005/8/layout/hList7"/>
    <dgm:cxn modelId="{FCE97B51-D0E9-442B-B656-BEDFDB985FA1}" srcId="{3234E378-0E11-4BAF-AF0A-DA6DCE10CA3E}" destId="{171A9628-D6E3-4EFE-A554-5AFC32CB2A01}" srcOrd="2" destOrd="0" parTransId="{604BCC79-9DA9-4AE2-A0A0-06901593BCE4}" sibTransId="{79B993E7-A202-4EDF-9A97-D04E1CC93C24}"/>
    <dgm:cxn modelId="{C53F1854-7C9E-4F6B-8605-7AB06F32469E}" type="presOf" srcId="{1206B95A-106E-4D1A-82C1-86D37A0B6065}" destId="{A95C541A-20FD-4EC0-9223-6FFCDA5707FC}" srcOrd="0" destOrd="0" presId="urn:microsoft.com/office/officeart/2005/8/layout/hList7"/>
    <dgm:cxn modelId="{A6E18678-C6D4-428A-AEC7-FE6F0413EE77}" type="presOf" srcId="{62B59EB9-BB94-4F12-BF07-DF75EDBE30DF}" destId="{9CE81C1E-A889-4256-8C55-AE5E7EAEF578}" srcOrd="0" destOrd="0" presId="urn:microsoft.com/office/officeart/2005/8/layout/hList7"/>
    <dgm:cxn modelId="{D9107C7C-2621-4705-9475-5E44BABF4617}" type="presOf" srcId="{171A9628-D6E3-4EFE-A554-5AFC32CB2A01}" destId="{28CBBB36-9C32-426B-AE1C-3C3EEE5B0F23}" srcOrd="0" destOrd="0" presId="urn:microsoft.com/office/officeart/2005/8/layout/hList7"/>
    <dgm:cxn modelId="{4952BD80-4604-4CB2-A0C8-86A79531831C}" srcId="{3234E378-0E11-4BAF-AF0A-DA6DCE10CA3E}" destId="{EB81BDFD-8059-4CBC-AE6A-CA229B580157}" srcOrd="1" destOrd="0" parTransId="{3629F1EA-4768-43FD-A0BB-F417F5AFF83A}" sibTransId="{62B59EB9-BB94-4F12-BF07-DF75EDBE30DF}"/>
    <dgm:cxn modelId="{15393884-5876-43D8-93A6-7D0BB8DD445C}" type="presOf" srcId="{A9A38606-CBFC-43D1-923C-50BE567DE108}" destId="{609A2AC9-DDC8-4C86-AA97-4FED86B43C76}" srcOrd="0" destOrd="0" presId="urn:microsoft.com/office/officeart/2005/8/layout/hList7"/>
    <dgm:cxn modelId="{40B0B185-5589-47B5-9EAE-7B503CCF17D0}" type="presOf" srcId="{B248D314-9D63-42E9-8895-376BFDBC46E7}" destId="{827811BD-2E59-4162-A303-91FA7ACE75F6}" srcOrd="0" destOrd="0" presId="urn:microsoft.com/office/officeart/2005/8/layout/hList7"/>
    <dgm:cxn modelId="{D7671E8B-3B5A-44AE-846E-41871D3605B3}" srcId="{3234E378-0E11-4BAF-AF0A-DA6DCE10CA3E}" destId="{B248D314-9D63-42E9-8895-376BFDBC46E7}" srcOrd="4" destOrd="0" parTransId="{18B95A9F-7B0B-454F-9747-8EFED997BA0D}" sibTransId="{9ED94B96-B2B5-47B1-ABFF-655E45D2564E}"/>
    <dgm:cxn modelId="{9C36BC8C-EC15-4786-A208-B0007612613E}" type="presOf" srcId="{79B993E7-A202-4EDF-9A97-D04E1CC93C24}" destId="{412B3767-43A7-450E-9DA6-5BD74BD0BAD3}" srcOrd="0" destOrd="0" presId="urn:microsoft.com/office/officeart/2005/8/layout/hList7"/>
    <dgm:cxn modelId="{34455895-7F4D-4F92-964E-3609AA3866A8}" type="presOf" srcId="{97C8E97E-3EC7-435A-B661-D91D98035F69}" destId="{1F9E73DD-0AAE-40E1-BEAC-15496BFE5CD6}" srcOrd="0" destOrd="0" presId="urn:microsoft.com/office/officeart/2005/8/layout/hList7"/>
    <dgm:cxn modelId="{4AF3BCA3-AD41-4410-924E-3B24B76C6661}" srcId="{3234E378-0E11-4BAF-AF0A-DA6DCE10CA3E}" destId="{A9A38606-CBFC-43D1-923C-50BE567DE108}" srcOrd="0" destOrd="0" parTransId="{53CD17ED-72E4-405F-8C9E-9D9E66BB2CE9}" sibTransId="{1206B95A-106E-4D1A-82C1-86D37A0B6065}"/>
    <dgm:cxn modelId="{BB9A0FAB-8BB4-48BC-8F6E-90AB5DA2424E}" type="presOf" srcId="{EB81BDFD-8059-4CBC-AE6A-CA229B580157}" destId="{5DC523C8-73C1-490F-B0BF-82B6DE3E7651}" srcOrd="0" destOrd="0" presId="urn:microsoft.com/office/officeart/2005/8/layout/hList7"/>
    <dgm:cxn modelId="{778094CF-F44F-4A6A-98E9-9B2246ACB678}" type="presOf" srcId="{A9A38606-CBFC-43D1-923C-50BE567DE108}" destId="{2E2050FD-952C-4602-90D6-1346266BA9B9}" srcOrd="1" destOrd="0" presId="urn:microsoft.com/office/officeart/2005/8/layout/hList7"/>
    <dgm:cxn modelId="{6682CCD1-D347-447B-A974-A28DACF54DB7}" type="presOf" srcId="{97C8E97E-3EC7-435A-B661-D91D98035F69}" destId="{5D9F826A-1552-4F6F-B8DC-CD8AD77ACC51}" srcOrd="1" destOrd="0" presId="urn:microsoft.com/office/officeart/2005/8/layout/hList7"/>
    <dgm:cxn modelId="{CA224AD3-B4E5-442E-A20E-0E33B23C890F}" type="presOf" srcId="{171A9628-D6E3-4EFE-A554-5AFC32CB2A01}" destId="{418C1919-403E-4112-BEF8-E6F8AB49342E}" srcOrd="1" destOrd="0" presId="urn:microsoft.com/office/officeart/2005/8/layout/hList7"/>
    <dgm:cxn modelId="{A7C11818-B47F-4722-A3C2-A65795407092}" type="presParOf" srcId="{F10CEB1A-991C-4480-94AA-AA36974A12D9}" destId="{A6FD8408-1597-43C7-A257-1B7FA05E0116}" srcOrd="0" destOrd="0" presId="urn:microsoft.com/office/officeart/2005/8/layout/hList7"/>
    <dgm:cxn modelId="{7691419F-DFC3-458C-9085-9F7123211117}" type="presParOf" srcId="{F10CEB1A-991C-4480-94AA-AA36974A12D9}" destId="{6DE64C80-1C37-411F-8CB4-46467367086E}" srcOrd="1" destOrd="0" presId="urn:microsoft.com/office/officeart/2005/8/layout/hList7"/>
    <dgm:cxn modelId="{B8483782-54C7-49BE-B117-83DC96522153}" type="presParOf" srcId="{6DE64C80-1C37-411F-8CB4-46467367086E}" destId="{540C32B8-58F5-4A24-9088-5445E17EA0AD}" srcOrd="0" destOrd="0" presId="urn:microsoft.com/office/officeart/2005/8/layout/hList7"/>
    <dgm:cxn modelId="{25E6B295-2D05-42F3-B99A-62F23C728128}" type="presParOf" srcId="{540C32B8-58F5-4A24-9088-5445E17EA0AD}" destId="{609A2AC9-DDC8-4C86-AA97-4FED86B43C76}" srcOrd="0" destOrd="0" presId="urn:microsoft.com/office/officeart/2005/8/layout/hList7"/>
    <dgm:cxn modelId="{68E11EC7-4B14-4BE9-86CC-1464D0B26407}" type="presParOf" srcId="{540C32B8-58F5-4A24-9088-5445E17EA0AD}" destId="{2E2050FD-952C-4602-90D6-1346266BA9B9}" srcOrd="1" destOrd="0" presId="urn:microsoft.com/office/officeart/2005/8/layout/hList7"/>
    <dgm:cxn modelId="{6315B0A5-E438-4093-99B8-5C7D64D2A3A5}" type="presParOf" srcId="{540C32B8-58F5-4A24-9088-5445E17EA0AD}" destId="{F14E42BB-5308-40A2-9E3A-0959B3D763F9}" srcOrd="2" destOrd="0" presId="urn:microsoft.com/office/officeart/2005/8/layout/hList7"/>
    <dgm:cxn modelId="{52A106B6-7F4C-4DE6-9F07-49023F1EECA2}" type="presParOf" srcId="{540C32B8-58F5-4A24-9088-5445E17EA0AD}" destId="{7E7AEBDF-0A9E-4E49-9FE8-2E5003B363FC}" srcOrd="3" destOrd="0" presId="urn:microsoft.com/office/officeart/2005/8/layout/hList7"/>
    <dgm:cxn modelId="{C45E69A8-438F-4615-B6CF-1EBCA046AAF2}" type="presParOf" srcId="{6DE64C80-1C37-411F-8CB4-46467367086E}" destId="{A95C541A-20FD-4EC0-9223-6FFCDA5707FC}" srcOrd="1" destOrd="0" presId="urn:microsoft.com/office/officeart/2005/8/layout/hList7"/>
    <dgm:cxn modelId="{942F5BD9-A044-4103-9E41-6B79F0B58238}" type="presParOf" srcId="{6DE64C80-1C37-411F-8CB4-46467367086E}" destId="{EA40E33B-800E-4CD7-A543-D325479C9DAD}" srcOrd="2" destOrd="0" presId="urn:microsoft.com/office/officeart/2005/8/layout/hList7"/>
    <dgm:cxn modelId="{ECA62CA3-9B64-4E78-8914-DA5B9AEB0309}" type="presParOf" srcId="{EA40E33B-800E-4CD7-A543-D325479C9DAD}" destId="{5DC523C8-73C1-490F-B0BF-82B6DE3E7651}" srcOrd="0" destOrd="0" presId="urn:microsoft.com/office/officeart/2005/8/layout/hList7"/>
    <dgm:cxn modelId="{E571225B-C4DB-4E62-B3C6-2BAE2DF11534}" type="presParOf" srcId="{EA40E33B-800E-4CD7-A543-D325479C9DAD}" destId="{E5CB99A9-9C0A-4172-859E-5BEC7C9A71D1}" srcOrd="1" destOrd="0" presId="urn:microsoft.com/office/officeart/2005/8/layout/hList7"/>
    <dgm:cxn modelId="{F2E4FEB8-408A-4142-8F17-0A79EF39E864}" type="presParOf" srcId="{EA40E33B-800E-4CD7-A543-D325479C9DAD}" destId="{18E7C9B0-8E18-4608-B1C3-E98BB5E55CC6}" srcOrd="2" destOrd="0" presId="urn:microsoft.com/office/officeart/2005/8/layout/hList7"/>
    <dgm:cxn modelId="{EEC4CF84-6BF9-4BC1-9775-E32A72FD28F2}" type="presParOf" srcId="{EA40E33B-800E-4CD7-A543-D325479C9DAD}" destId="{DB8131AA-BFF4-4812-9B20-EBF8AC4E17E6}" srcOrd="3" destOrd="0" presId="urn:microsoft.com/office/officeart/2005/8/layout/hList7"/>
    <dgm:cxn modelId="{DE1DB5E2-1A30-49AA-A7B0-6E20701C7F7E}" type="presParOf" srcId="{6DE64C80-1C37-411F-8CB4-46467367086E}" destId="{9CE81C1E-A889-4256-8C55-AE5E7EAEF578}" srcOrd="3" destOrd="0" presId="urn:microsoft.com/office/officeart/2005/8/layout/hList7"/>
    <dgm:cxn modelId="{94392CBB-7E68-413E-8E91-6E5084F7AEF7}" type="presParOf" srcId="{6DE64C80-1C37-411F-8CB4-46467367086E}" destId="{70D54939-C85D-4F98-B031-6A1BB2A5718C}" srcOrd="4" destOrd="0" presId="urn:microsoft.com/office/officeart/2005/8/layout/hList7"/>
    <dgm:cxn modelId="{40232AE3-6176-4E93-A0B7-CEC90104356B}" type="presParOf" srcId="{70D54939-C85D-4F98-B031-6A1BB2A5718C}" destId="{28CBBB36-9C32-426B-AE1C-3C3EEE5B0F23}" srcOrd="0" destOrd="0" presId="urn:microsoft.com/office/officeart/2005/8/layout/hList7"/>
    <dgm:cxn modelId="{D8AD0D1B-A8C7-4629-851D-BA28D39103C3}" type="presParOf" srcId="{70D54939-C85D-4F98-B031-6A1BB2A5718C}" destId="{418C1919-403E-4112-BEF8-E6F8AB49342E}" srcOrd="1" destOrd="0" presId="urn:microsoft.com/office/officeart/2005/8/layout/hList7"/>
    <dgm:cxn modelId="{98F61457-87D5-4117-98A9-6AFD12E80418}" type="presParOf" srcId="{70D54939-C85D-4F98-B031-6A1BB2A5718C}" destId="{D73C0BF3-E274-4FB7-AFBD-9459AEB9E54C}" srcOrd="2" destOrd="0" presId="urn:microsoft.com/office/officeart/2005/8/layout/hList7"/>
    <dgm:cxn modelId="{EB22285C-B351-4CFB-8906-B215CF36E9DA}" type="presParOf" srcId="{70D54939-C85D-4F98-B031-6A1BB2A5718C}" destId="{D5CBD846-53BB-497F-9338-688BA43CA8B2}" srcOrd="3" destOrd="0" presId="urn:microsoft.com/office/officeart/2005/8/layout/hList7"/>
    <dgm:cxn modelId="{AF577FF3-498A-4BC5-A60C-0F104EED9620}" type="presParOf" srcId="{6DE64C80-1C37-411F-8CB4-46467367086E}" destId="{412B3767-43A7-450E-9DA6-5BD74BD0BAD3}" srcOrd="5" destOrd="0" presId="urn:microsoft.com/office/officeart/2005/8/layout/hList7"/>
    <dgm:cxn modelId="{EF60A6B1-3BB6-4DA7-B84C-E8E2A27D4E44}" type="presParOf" srcId="{6DE64C80-1C37-411F-8CB4-46467367086E}" destId="{8676D3F5-643C-403F-A6E9-B581A913CD30}" srcOrd="6" destOrd="0" presId="urn:microsoft.com/office/officeart/2005/8/layout/hList7"/>
    <dgm:cxn modelId="{0ED7C7EA-E8FD-4977-BAB7-5E90AC718270}" type="presParOf" srcId="{8676D3F5-643C-403F-A6E9-B581A913CD30}" destId="{1F9E73DD-0AAE-40E1-BEAC-15496BFE5CD6}" srcOrd="0" destOrd="0" presId="urn:microsoft.com/office/officeart/2005/8/layout/hList7"/>
    <dgm:cxn modelId="{452AE0ED-AE79-43CC-B192-94B877AF2DC5}" type="presParOf" srcId="{8676D3F5-643C-403F-A6E9-B581A913CD30}" destId="{5D9F826A-1552-4F6F-B8DC-CD8AD77ACC51}" srcOrd="1" destOrd="0" presId="urn:microsoft.com/office/officeart/2005/8/layout/hList7"/>
    <dgm:cxn modelId="{32723E8A-AFE4-4A6F-9902-E374B96BB1B6}" type="presParOf" srcId="{8676D3F5-643C-403F-A6E9-B581A913CD30}" destId="{7BFBCBAF-B702-4948-BB32-83E298A2AC7A}" srcOrd="2" destOrd="0" presId="urn:microsoft.com/office/officeart/2005/8/layout/hList7"/>
    <dgm:cxn modelId="{9FD40C30-247C-446E-9A7D-86EB368B2E01}" type="presParOf" srcId="{8676D3F5-643C-403F-A6E9-B581A913CD30}" destId="{32F4D7D2-FE0D-4FF0-9260-ACD051D413FC}" srcOrd="3" destOrd="0" presId="urn:microsoft.com/office/officeart/2005/8/layout/hList7"/>
    <dgm:cxn modelId="{E05C688A-3D15-4669-BC3F-0685AF988BF7}" type="presParOf" srcId="{6DE64C80-1C37-411F-8CB4-46467367086E}" destId="{DFE4955E-8869-4B7A-8C72-AF6705EC33D4}" srcOrd="7" destOrd="0" presId="urn:microsoft.com/office/officeart/2005/8/layout/hList7"/>
    <dgm:cxn modelId="{04EB4008-28EA-44D9-8D73-88F1FD51CA41}" type="presParOf" srcId="{6DE64C80-1C37-411F-8CB4-46467367086E}" destId="{C36A0AE1-71C5-4C74-A089-509F983DECCE}" srcOrd="8" destOrd="0" presId="urn:microsoft.com/office/officeart/2005/8/layout/hList7"/>
    <dgm:cxn modelId="{05D567F5-07F8-4551-8D72-1A7863C1076F}" type="presParOf" srcId="{C36A0AE1-71C5-4C74-A089-509F983DECCE}" destId="{827811BD-2E59-4162-A303-91FA7ACE75F6}" srcOrd="0" destOrd="0" presId="urn:microsoft.com/office/officeart/2005/8/layout/hList7"/>
    <dgm:cxn modelId="{D21A3E80-5740-4ED9-9113-4DC72493844B}" type="presParOf" srcId="{C36A0AE1-71C5-4C74-A089-509F983DECCE}" destId="{46D11202-CBCB-4AA5-BBD0-665BD9D3FFE2}" srcOrd="1" destOrd="0" presId="urn:microsoft.com/office/officeart/2005/8/layout/hList7"/>
    <dgm:cxn modelId="{35A0ABBD-0818-4069-95E7-8315FF1D03E9}" type="presParOf" srcId="{C36A0AE1-71C5-4C74-A089-509F983DECCE}" destId="{679D6BA7-EDCE-42ED-90F4-D3E55096BF0F}" srcOrd="2" destOrd="0" presId="urn:microsoft.com/office/officeart/2005/8/layout/hList7"/>
    <dgm:cxn modelId="{7B523356-1A61-4A09-B3AA-7FE8955861FB}" type="presParOf" srcId="{C36A0AE1-71C5-4C74-A089-509F983DECCE}" destId="{4D4571EB-A97E-4D85-AD91-90EA8950D7FD}" srcOrd="3" destOrd="0" presId="urn:microsoft.com/office/officeart/2005/8/layout/hList7"/>
  </dgm:cxnLst>
  <dgm:bg/>
  <dgm:whole/>
  <dgm:extLst>
    <a:ext uri="http://schemas.microsoft.com/office/drawing/2008/diagram">
      <dsp:dataModelExt xmlns:dsp="http://schemas.microsoft.com/office/drawing/2008/diagram" relId="rId8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3234E378-0E11-4BAF-AF0A-DA6DCE10CA3E}" type="doc">
      <dgm:prSet loTypeId="urn:microsoft.com/office/officeart/2005/8/layout/hList7" loCatId="process" qsTypeId="urn:microsoft.com/office/officeart/2005/8/quickstyle/simple5" qsCatId="simple" csTypeId="urn:microsoft.com/office/officeart/2005/8/colors/accent1_2" csCatId="accent1" phldr="1"/>
      <dgm:spPr/>
    </dgm:pt>
    <dgm:pt modelId="{A9A38606-CBFC-43D1-923C-50BE567DE108}">
      <dgm:prSet phldrT="[Texto]" custT="1"/>
      <dgm:spPr>
        <a:solidFill>
          <a:schemeClr val="tx2">
            <a:lumMod val="75000"/>
            <a:lumOff val="25000"/>
          </a:schemeClr>
        </a:solidFill>
      </dgm:spPr>
      <dgm:t>
        <a:bodyPr/>
        <a:lstStyle/>
        <a:p>
          <a:r>
            <a:rPr lang="es-DO" sz="1600">
              <a:latin typeface="Avenir Next LT Pro" panose="020B0504020202020204" pitchFamily="34" charset="0"/>
            </a:rPr>
            <a:t>Dirección Central del Servicio Nacional de Salud</a:t>
          </a:r>
        </a:p>
      </dgm:t>
    </dgm:pt>
    <dgm:pt modelId="{53CD17ED-72E4-405F-8C9E-9D9E66BB2CE9}" type="parTrans" cxnId="{4AF3BCA3-AD41-4410-924E-3B24B76C6661}">
      <dgm:prSet/>
      <dgm:spPr/>
      <dgm:t>
        <a:bodyPr/>
        <a:lstStyle/>
        <a:p>
          <a:endParaRPr lang="es-DO"/>
        </a:p>
      </dgm:t>
    </dgm:pt>
    <dgm:pt modelId="{1206B95A-106E-4D1A-82C1-86D37A0B6065}" type="sibTrans" cxnId="{4AF3BCA3-AD41-4410-924E-3B24B76C6661}">
      <dgm:prSet/>
      <dgm:spPr/>
      <dgm:t>
        <a:bodyPr/>
        <a:lstStyle/>
        <a:p>
          <a:endParaRPr lang="es-DO"/>
        </a:p>
      </dgm:t>
    </dgm:pt>
    <dgm:pt modelId="{171A9628-D6E3-4EFE-A554-5AFC32CB2A01}">
      <dgm:prSet phldrT="[Texto]" custT="1"/>
      <dgm:spPr>
        <a:solidFill>
          <a:schemeClr val="tx2">
            <a:lumMod val="75000"/>
            <a:lumOff val="25000"/>
          </a:schemeClr>
        </a:solidFill>
      </dgm:spPr>
      <dgm:t>
        <a:bodyPr/>
        <a:lstStyle/>
        <a:p>
          <a:r>
            <a:rPr lang="es-DO" sz="1600">
              <a:latin typeface="Avenir Next LT Pro" panose="020B0504020202020204" pitchFamily="34" charset="0"/>
            </a:rPr>
            <a:t>Instituto Nacional de Aguas Potables y Alcantarillados</a:t>
          </a:r>
        </a:p>
      </dgm:t>
    </dgm:pt>
    <dgm:pt modelId="{604BCC79-9DA9-4AE2-A0A0-06901593BCE4}" type="parTrans" cxnId="{FCE97B51-D0E9-442B-B656-BEDFDB985FA1}">
      <dgm:prSet/>
      <dgm:spPr/>
      <dgm:t>
        <a:bodyPr/>
        <a:lstStyle/>
        <a:p>
          <a:endParaRPr lang="es-DO"/>
        </a:p>
      </dgm:t>
    </dgm:pt>
    <dgm:pt modelId="{79B993E7-A202-4EDF-9A97-D04E1CC93C24}" type="sibTrans" cxnId="{FCE97B51-D0E9-442B-B656-BEDFDB985FA1}">
      <dgm:prSet/>
      <dgm:spPr/>
      <dgm:t>
        <a:bodyPr/>
        <a:lstStyle/>
        <a:p>
          <a:endParaRPr lang="es-DO"/>
        </a:p>
      </dgm:t>
    </dgm:pt>
    <dgm:pt modelId="{97C8E97E-3EC7-435A-B661-D91D98035F69}">
      <dgm:prSet phldrT="[Texto]" custT="1"/>
      <dgm:spPr>
        <a:solidFill>
          <a:schemeClr val="tx2">
            <a:lumMod val="75000"/>
            <a:lumOff val="25000"/>
          </a:schemeClr>
        </a:solidFill>
      </dgm:spPr>
      <dgm:t>
        <a:bodyPr/>
        <a:lstStyle/>
        <a:p>
          <a:r>
            <a:rPr lang="es-DO" sz="1600">
              <a:latin typeface="Avenir Next LT Pro" panose="020B0504020202020204" pitchFamily="34" charset="0"/>
            </a:rPr>
            <a:t>Corporación del Acueducto y Alcantarillado de Santo Domingo (CAASD) </a:t>
          </a:r>
        </a:p>
      </dgm:t>
    </dgm:pt>
    <dgm:pt modelId="{2E5D72CA-A19D-45B2-9D70-017AF86F8BA8}" type="parTrans" cxnId="{000A9668-4C99-4841-A039-692A4D4B22DC}">
      <dgm:prSet/>
      <dgm:spPr/>
      <dgm:t>
        <a:bodyPr/>
        <a:lstStyle/>
        <a:p>
          <a:endParaRPr lang="es-DO"/>
        </a:p>
      </dgm:t>
    </dgm:pt>
    <dgm:pt modelId="{19BA5149-B13D-4B0F-9C95-1FAA558565BE}" type="sibTrans" cxnId="{000A9668-4C99-4841-A039-692A4D4B22DC}">
      <dgm:prSet/>
      <dgm:spPr/>
      <dgm:t>
        <a:bodyPr/>
        <a:lstStyle/>
        <a:p>
          <a:endParaRPr lang="es-DO"/>
        </a:p>
      </dgm:t>
    </dgm:pt>
    <dgm:pt modelId="{B248D314-9D63-42E9-8895-376BFDBC46E7}">
      <dgm:prSet phldrT="[Texto]" custT="1"/>
      <dgm:spPr>
        <a:solidFill>
          <a:schemeClr val="tx2">
            <a:lumMod val="75000"/>
            <a:lumOff val="25000"/>
          </a:schemeClr>
        </a:solidFill>
      </dgm:spPr>
      <dgm:t>
        <a:bodyPr/>
        <a:lstStyle/>
        <a:p>
          <a:r>
            <a:rPr lang="es-DO" sz="1600">
              <a:latin typeface="Avenir Next LT Pro" panose="020B0504020202020204" pitchFamily="34" charset="0"/>
            </a:rPr>
            <a:t>Corporación del Acueducto y Alcantarillado de Santiago (CORAASAN)</a:t>
          </a:r>
        </a:p>
      </dgm:t>
    </dgm:pt>
    <dgm:pt modelId="{18B95A9F-7B0B-454F-9747-8EFED997BA0D}" type="parTrans" cxnId="{D7671E8B-3B5A-44AE-846E-41871D3605B3}">
      <dgm:prSet/>
      <dgm:spPr/>
      <dgm:t>
        <a:bodyPr/>
        <a:lstStyle/>
        <a:p>
          <a:endParaRPr lang="es-DO"/>
        </a:p>
      </dgm:t>
    </dgm:pt>
    <dgm:pt modelId="{9ED94B96-B2B5-47B1-ABFF-655E45D2564E}" type="sibTrans" cxnId="{D7671E8B-3B5A-44AE-846E-41871D3605B3}">
      <dgm:prSet/>
      <dgm:spPr/>
      <dgm:t>
        <a:bodyPr/>
        <a:lstStyle/>
        <a:p>
          <a:endParaRPr lang="es-DO"/>
        </a:p>
      </dgm:t>
    </dgm:pt>
    <dgm:pt modelId="{EB81BDFD-8059-4CBC-AE6A-CA229B580157}">
      <dgm:prSet phldrT="[Texto]" custT="1"/>
      <dgm:spPr>
        <a:solidFill>
          <a:schemeClr val="tx2">
            <a:lumMod val="75000"/>
            <a:lumOff val="25000"/>
          </a:schemeClr>
        </a:solidFill>
      </dgm:spPr>
      <dgm:t>
        <a:bodyPr/>
        <a:lstStyle/>
        <a:p>
          <a:r>
            <a:rPr lang="es-DO" sz="1600">
              <a:latin typeface="Avenir Next LT Pro" panose="020B0504020202020204" pitchFamily="34" charset="0"/>
            </a:rPr>
            <a:t>Instituto Para el Desarrollo del Suroeste</a:t>
          </a:r>
        </a:p>
      </dgm:t>
    </dgm:pt>
    <dgm:pt modelId="{62B59EB9-BB94-4F12-BF07-DF75EDBE30DF}" type="sibTrans" cxnId="{4952BD80-4604-4CB2-A0C8-86A79531831C}">
      <dgm:prSet/>
      <dgm:spPr/>
      <dgm:t>
        <a:bodyPr/>
        <a:lstStyle/>
        <a:p>
          <a:endParaRPr lang="es-DO"/>
        </a:p>
      </dgm:t>
    </dgm:pt>
    <dgm:pt modelId="{3629F1EA-4768-43FD-A0BB-F417F5AFF83A}" type="parTrans" cxnId="{4952BD80-4604-4CB2-A0C8-86A79531831C}">
      <dgm:prSet/>
      <dgm:spPr/>
      <dgm:t>
        <a:bodyPr/>
        <a:lstStyle/>
        <a:p>
          <a:endParaRPr lang="es-DO"/>
        </a:p>
      </dgm:t>
    </dgm:pt>
    <dgm:pt modelId="{F10CEB1A-991C-4480-94AA-AA36974A12D9}" type="pres">
      <dgm:prSet presAssocID="{3234E378-0E11-4BAF-AF0A-DA6DCE10CA3E}" presName="Name0" presStyleCnt="0">
        <dgm:presLayoutVars>
          <dgm:dir/>
          <dgm:resizeHandles val="exact"/>
        </dgm:presLayoutVars>
      </dgm:prSet>
      <dgm:spPr/>
    </dgm:pt>
    <dgm:pt modelId="{A6FD8408-1597-43C7-A257-1B7FA05E0116}" type="pres">
      <dgm:prSet presAssocID="{3234E378-0E11-4BAF-AF0A-DA6DCE10CA3E}" presName="fgShape" presStyleLbl="fgShp" presStyleIdx="0" presStyleCnt="1" custScaleX="3915" custScaleY="3915"/>
      <dgm:spPr>
        <a:noFill/>
        <a:ln>
          <a:noFill/>
        </a:ln>
      </dgm:spPr>
    </dgm:pt>
    <dgm:pt modelId="{6DE64C80-1C37-411F-8CB4-46467367086E}" type="pres">
      <dgm:prSet presAssocID="{3234E378-0E11-4BAF-AF0A-DA6DCE10CA3E}" presName="linComp" presStyleCnt="0"/>
      <dgm:spPr/>
    </dgm:pt>
    <dgm:pt modelId="{70D54939-C85D-4F98-B031-6A1BB2A5718C}" type="pres">
      <dgm:prSet presAssocID="{171A9628-D6E3-4EFE-A554-5AFC32CB2A01}" presName="compNode" presStyleCnt="0"/>
      <dgm:spPr/>
    </dgm:pt>
    <dgm:pt modelId="{28CBBB36-9C32-426B-AE1C-3C3EEE5B0F23}" type="pres">
      <dgm:prSet presAssocID="{171A9628-D6E3-4EFE-A554-5AFC32CB2A01}" presName="bkgdShape" presStyleLbl="node1" presStyleIdx="0" presStyleCnt="5"/>
      <dgm:spPr/>
    </dgm:pt>
    <dgm:pt modelId="{418C1919-403E-4112-BEF8-E6F8AB49342E}" type="pres">
      <dgm:prSet presAssocID="{171A9628-D6E3-4EFE-A554-5AFC32CB2A01}" presName="nodeTx" presStyleLbl="node1" presStyleIdx="0" presStyleCnt="5">
        <dgm:presLayoutVars>
          <dgm:bulletEnabled val="1"/>
        </dgm:presLayoutVars>
      </dgm:prSet>
      <dgm:spPr/>
    </dgm:pt>
    <dgm:pt modelId="{D73C0BF3-E274-4FB7-AFBD-9459AEB9E54C}" type="pres">
      <dgm:prSet presAssocID="{171A9628-D6E3-4EFE-A554-5AFC32CB2A01}" presName="invisiNode" presStyleLbl="node1" presStyleIdx="0" presStyleCnt="5"/>
      <dgm:spPr/>
    </dgm:pt>
    <dgm:pt modelId="{D5CBD846-53BB-497F-9338-688BA43CA8B2}" type="pres">
      <dgm:prSet presAssocID="{171A9628-D6E3-4EFE-A554-5AFC32CB2A01}" presName="imagNode" presStyleLbl="fgImgPlace1" presStyleIdx="0" presStyleCnt="5"/>
      <dgm:spPr>
        <a:blipFill rotWithShape="1">
          <a:blip xmlns:r="http://schemas.openxmlformats.org/officeDocument/2006/relationships" r:embed="rId1">
            <a:extLst>
              <a:ext uri="{96DAC541-7B7A-43D3-8B79-37D633B846F1}">
                <asvg:svgBlip xmlns:asvg="http://schemas.microsoft.com/office/drawing/2016/SVG/main" r:embed="rId2"/>
              </a:ext>
            </a:extLst>
          </a:blip>
          <a:srcRect/>
          <a:stretch>
            <a:fillRect/>
          </a:stretch>
        </a:blipFill>
      </dgm:spPr>
    </dgm:pt>
    <dgm:pt modelId="{412B3767-43A7-450E-9DA6-5BD74BD0BAD3}" type="pres">
      <dgm:prSet presAssocID="{79B993E7-A202-4EDF-9A97-D04E1CC93C24}" presName="sibTrans" presStyleLbl="sibTrans2D1" presStyleIdx="0" presStyleCnt="0"/>
      <dgm:spPr/>
    </dgm:pt>
    <dgm:pt modelId="{C36A0AE1-71C5-4C74-A089-509F983DECCE}" type="pres">
      <dgm:prSet presAssocID="{B248D314-9D63-42E9-8895-376BFDBC46E7}" presName="compNode" presStyleCnt="0"/>
      <dgm:spPr/>
    </dgm:pt>
    <dgm:pt modelId="{827811BD-2E59-4162-A303-91FA7ACE75F6}" type="pres">
      <dgm:prSet presAssocID="{B248D314-9D63-42E9-8895-376BFDBC46E7}" presName="bkgdShape" presStyleLbl="node1" presStyleIdx="1" presStyleCnt="5" custLinFactNeighborX="506" custLinFactNeighborY="1062"/>
      <dgm:spPr/>
    </dgm:pt>
    <dgm:pt modelId="{46D11202-CBCB-4AA5-BBD0-665BD9D3FFE2}" type="pres">
      <dgm:prSet presAssocID="{B248D314-9D63-42E9-8895-376BFDBC46E7}" presName="nodeTx" presStyleLbl="node1" presStyleIdx="1" presStyleCnt="5">
        <dgm:presLayoutVars>
          <dgm:bulletEnabled val="1"/>
        </dgm:presLayoutVars>
      </dgm:prSet>
      <dgm:spPr/>
    </dgm:pt>
    <dgm:pt modelId="{679D6BA7-EDCE-42ED-90F4-D3E55096BF0F}" type="pres">
      <dgm:prSet presAssocID="{B248D314-9D63-42E9-8895-376BFDBC46E7}" presName="invisiNode" presStyleLbl="node1" presStyleIdx="1" presStyleCnt="5"/>
      <dgm:spPr/>
    </dgm:pt>
    <dgm:pt modelId="{4D4571EB-A97E-4D85-AD91-90EA8950D7FD}" type="pres">
      <dgm:prSet presAssocID="{B248D314-9D63-42E9-8895-376BFDBC46E7}" presName="imagNode" presStyleLbl="fgImgPlace1" presStyleIdx="1" presStyleCnt="5"/>
      <dgm:spPr>
        <a:blipFill rotWithShape="1">
          <a:blip xmlns:r="http://schemas.openxmlformats.org/officeDocument/2006/relationships" r:embed="rId1">
            <a:extLst>
              <a:ext uri="{96DAC541-7B7A-43D3-8B79-37D633B846F1}">
                <asvg:svgBlip xmlns:asvg="http://schemas.microsoft.com/office/drawing/2016/SVG/main" r:embed="rId2"/>
              </a:ext>
            </a:extLst>
          </a:blip>
          <a:srcRect/>
          <a:stretch>
            <a:fillRect/>
          </a:stretch>
        </a:blipFill>
      </dgm:spPr>
    </dgm:pt>
    <dgm:pt modelId="{564C7B5F-6092-4F8C-B792-8D77A45950A3}" type="pres">
      <dgm:prSet presAssocID="{9ED94B96-B2B5-47B1-ABFF-655E45D2564E}" presName="sibTrans" presStyleLbl="sibTrans2D1" presStyleIdx="0" presStyleCnt="0"/>
      <dgm:spPr/>
    </dgm:pt>
    <dgm:pt modelId="{8676D3F5-643C-403F-A6E9-B581A913CD30}" type="pres">
      <dgm:prSet presAssocID="{97C8E97E-3EC7-435A-B661-D91D98035F69}" presName="compNode" presStyleCnt="0"/>
      <dgm:spPr/>
    </dgm:pt>
    <dgm:pt modelId="{1F9E73DD-0AAE-40E1-BEAC-15496BFE5CD6}" type="pres">
      <dgm:prSet presAssocID="{97C8E97E-3EC7-435A-B661-D91D98035F69}" presName="bkgdShape" presStyleLbl="node1" presStyleIdx="2" presStyleCnt="5"/>
      <dgm:spPr/>
    </dgm:pt>
    <dgm:pt modelId="{5D9F826A-1552-4F6F-B8DC-CD8AD77ACC51}" type="pres">
      <dgm:prSet presAssocID="{97C8E97E-3EC7-435A-B661-D91D98035F69}" presName="nodeTx" presStyleLbl="node1" presStyleIdx="2" presStyleCnt="5">
        <dgm:presLayoutVars>
          <dgm:bulletEnabled val="1"/>
        </dgm:presLayoutVars>
      </dgm:prSet>
      <dgm:spPr/>
    </dgm:pt>
    <dgm:pt modelId="{7BFBCBAF-B702-4948-BB32-83E298A2AC7A}" type="pres">
      <dgm:prSet presAssocID="{97C8E97E-3EC7-435A-B661-D91D98035F69}" presName="invisiNode" presStyleLbl="node1" presStyleIdx="2" presStyleCnt="5"/>
      <dgm:spPr/>
    </dgm:pt>
    <dgm:pt modelId="{32F4D7D2-FE0D-4FF0-9260-ACD051D413FC}" type="pres">
      <dgm:prSet presAssocID="{97C8E97E-3EC7-435A-B661-D91D98035F69}" presName="imagNode" presStyleLbl="fgImgPlace1" presStyleIdx="2" presStyleCnt="5"/>
      <dgm:spPr>
        <a:blipFill rotWithShape="1">
          <a:blip xmlns:r="http://schemas.openxmlformats.org/officeDocument/2006/relationships" r:embed="rId1">
            <a:extLst>
              <a:ext uri="{96DAC541-7B7A-43D3-8B79-37D633B846F1}">
                <asvg:svgBlip xmlns:asvg="http://schemas.microsoft.com/office/drawing/2016/SVG/main" r:embed="rId2"/>
              </a:ext>
            </a:extLst>
          </a:blip>
          <a:srcRect/>
          <a:stretch>
            <a:fillRect/>
          </a:stretch>
        </a:blipFill>
      </dgm:spPr>
      <dgm:extLst>
        <a:ext uri="{E40237B7-FDA0-4F09-8148-C483321AD2D9}">
          <dgm14:cNvPr xmlns:dgm14="http://schemas.microsoft.com/office/drawing/2010/diagram" id="0" name="" descr="Banco con relleno sólido"/>
        </a:ext>
      </dgm:extLst>
    </dgm:pt>
    <dgm:pt modelId="{DFE4955E-8869-4B7A-8C72-AF6705EC33D4}" type="pres">
      <dgm:prSet presAssocID="{19BA5149-B13D-4B0F-9C95-1FAA558565BE}" presName="sibTrans" presStyleLbl="sibTrans2D1" presStyleIdx="0" presStyleCnt="0"/>
      <dgm:spPr/>
    </dgm:pt>
    <dgm:pt modelId="{540C32B8-58F5-4A24-9088-5445E17EA0AD}" type="pres">
      <dgm:prSet presAssocID="{A9A38606-CBFC-43D1-923C-50BE567DE108}" presName="compNode" presStyleCnt="0"/>
      <dgm:spPr/>
    </dgm:pt>
    <dgm:pt modelId="{609A2AC9-DDC8-4C86-AA97-4FED86B43C76}" type="pres">
      <dgm:prSet presAssocID="{A9A38606-CBFC-43D1-923C-50BE567DE108}" presName="bkgdShape" presStyleLbl="node1" presStyleIdx="3" presStyleCnt="5"/>
      <dgm:spPr/>
    </dgm:pt>
    <dgm:pt modelId="{2E2050FD-952C-4602-90D6-1346266BA9B9}" type="pres">
      <dgm:prSet presAssocID="{A9A38606-CBFC-43D1-923C-50BE567DE108}" presName="nodeTx" presStyleLbl="node1" presStyleIdx="3" presStyleCnt="5">
        <dgm:presLayoutVars>
          <dgm:bulletEnabled val="1"/>
        </dgm:presLayoutVars>
      </dgm:prSet>
      <dgm:spPr/>
    </dgm:pt>
    <dgm:pt modelId="{F14E42BB-5308-40A2-9E3A-0959B3D763F9}" type="pres">
      <dgm:prSet presAssocID="{A9A38606-CBFC-43D1-923C-50BE567DE108}" presName="invisiNode" presStyleLbl="node1" presStyleIdx="3" presStyleCnt="5"/>
      <dgm:spPr/>
    </dgm:pt>
    <dgm:pt modelId="{7E7AEBDF-0A9E-4E49-9FE8-2E5003B363FC}" type="pres">
      <dgm:prSet presAssocID="{A9A38606-CBFC-43D1-923C-50BE567DE108}" presName="imagNode" presStyleLbl="fgImgPlace1" presStyleIdx="3" presStyleCnt="5"/>
      <dgm:spPr>
        <a:blipFill rotWithShape="1"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rcRect/>
          <a:stretch>
            <a:fillRect/>
          </a:stretch>
        </a:blipFill>
      </dgm:spPr>
      <dgm:extLst>
        <a:ext uri="{E40237B7-FDA0-4F09-8148-C483321AD2D9}">
          <dgm14:cNvPr xmlns:dgm14="http://schemas.microsoft.com/office/drawing/2010/diagram" id="0" name="" descr="Lavado de manos con relleno sólido"/>
        </a:ext>
      </dgm:extLst>
    </dgm:pt>
    <dgm:pt modelId="{A95C541A-20FD-4EC0-9223-6FFCDA5707FC}" type="pres">
      <dgm:prSet presAssocID="{1206B95A-106E-4D1A-82C1-86D37A0B6065}" presName="sibTrans" presStyleLbl="sibTrans2D1" presStyleIdx="0" presStyleCnt="0"/>
      <dgm:spPr/>
    </dgm:pt>
    <dgm:pt modelId="{EA40E33B-800E-4CD7-A543-D325479C9DAD}" type="pres">
      <dgm:prSet presAssocID="{EB81BDFD-8059-4CBC-AE6A-CA229B580157}" presName="compNode" presStyleCnt="0"/>
      <dgm:spPr/>
    </dgm:pt>
    <dgm:pt modelId="{5DC523C8-73C1-490F-B0BF-82B6DE3E7651}" type="pres">
      <dgm:prSet presAssocID="{EB81BDFD-8059-4CBC-AE6A-CA229B580157}" presName="bkgdShape" presStyleLbl="node1" presStyleIdx="4" presStyleCnt="5"/>
      <dgm:spPr/>
    </dgm:pt>
    <dgm:pt modelId="{E5CB99A9-9C0A-4172-859E-5BEC7C9A71D1}" type="pres">
      <dgm:prSet presAssocID="{EB81BDFD-8059-4CBC-AE6A-CA229B580157}" presName="nodeTx" presStyleLbl="node1" presStyleIdx="4" presStyleCnt="5">
        <dgm:presLayoutVars>
          <dgm:bulletEnabled val="1"/>
        </dgm:presLayoutVars>
      </dgm:prSet>
      <dgm:spPr/>
    </dgm:pt>
    <dgm:pt modelId="{18E7C9B0-8E18-4608-B1C3-E98BB5E55CC6}" type="pres">
      <dgm:prSet presAssocID="{EB81BDFD-8059-4CBC-AE6A-CA229B580157}" presName="invisiNode" presStyleLbl="node1" presStyleIdx="4" presStyleCnt="5"/>
      <dgm:spPr/>
    </dgm:pt>
    <dgm:pt modelId="{DB8131AA-BFF4-4812-9B20-EBF8AC4E17E6}" type="pres">
      <dgm:prSet presAssocID="{EB81BDFD-8059-4CBC-AE6A-CA229B580157}" presName="imagNode" presStyleLbl="fgImgPlace1" presStyleIdx="4" presStyleCnt="5"/>
      <dgm:spPr>
        <a:blipFill>
          <a:blip xmlns:r="http://schemas.openxmlformats.org/officeDocument/2006/relationships" r:embed="rId5">
            <a:extLst>
              <a:ext uri="{96DAC541-7B7A-43D3-8B79-37D633B846F1}">
                <asvg:svgBlip xmlns:asvg="http://schemas.microsoft.com/office/drawing/2016/SVG/main" r:embed="rId6"/>
              </a:ext>
            </a:extLst>
          </a:blip>
          <a:srcRect/>
          <a:stretch>
            <a:fillRect/>
          </a:stretch>
        </a:blipFill>
      </dgm:spPr>
      <dgm:extLst>
        <a:ext uri="{E40237B7-FDA0-4F09-8148-C483321AD2D9}">
          <dgm14:cNvPr xmlns:dgm14="http://schemas.microsoft.com/office/drawing/2010/diagram" id="0" name="" descr="Crecimiento empresarial con relleno sólido"/>
        </a:ext>
      </dgm:extLst>
    </dgm:pt>
  </dgm:ptLst>
  <dgm:cxnLst>
    <dgm:cxn modelId="{F8A6EF00-8F5B-4EC4-B66D-E4D7BDF07929}" type="presOf" srcId="{171A9628-D6E3-4EFE-A554-5AFC32CB2A01}" destId="{418C1919-403E-4112-BEF8-E6F8AB49342E}" srcOrd="1" destOrd="0" presId="urn:microsoft.com/office/officeart/2005/8/layout/hList7"/>
    <dgm:cxn modelId="{65937805-7684-45BE-A65B-3140B34E5570}" type="presOf" srcId="{A9A38606-CBFC-43D1-923C-50BE567DE108}" destId="{2E2050FD-952C-4602-90D6-1346266BA9B9}" srcOrd="1" destOrd="0" presId="urn:microsoft.com/office/officeart/2005/8/layout/hList7"/>
    <dgm:cxn modelId="{B3EACF3A-C1BA-40BB-8F38-8CAB795E28F2}" type="presOf" srcId="{171A9628-D6E3-4EFE-A554-5AFC32CB2A01}" destId="{28CBBB36-9C32-426B-AE1C-3C3EEE5B0F23}" srcOrd="0" destOrd="0" presId="urn:microsoft.com/office/officeart/2005/8/layout/hList7"/>
    <dgm:cxn modelId="{7B963E62-FB50-4509-B25A-E1571A0ECF21}" type="presOf" srcId="{3234E378-0E11-4BAF-AF0A-DA6DCE10CA3E}" destId="{F10CEB1A-991C-4480-94AA-AA36974A12D9}" srcOrd="0" destOrd="0" presId="urn:microsoft.com/office/officeart/2005/8/layout/hList7"/>
    <dgm:cxn modelId="{C1E75765-4A82-4403-9C42-1E407517CDEE}" type="presOf" srcId="{B248D314-9D63-42E9-8895-376BFDBC46E7}" destId="{46D11202-CBCB-4AA5-BBD0-665BD9D3FFE2}" srcOrd="1" destOrd="0" presId="urn:microsoft.com/office/officeart/2005/8/layout/hList7"/>
    <dgm:cxn modelId="{000A9668-4C99-4841-A039-692A4D4B22DC}" srcId="{3234E378-0E11-4BAF-AF0A-DA6DCE10CA3E}" destId="{97C8E97E-3EC7-435A-B661-D91D98035F69}" srcOrd="2" destOrd="0" parTransId="{2E5D72CA-A19D-45B2-9D70-017AF86F8BA8}" sibTransId="{19BA5149-B13D-4B0F-9C95-1FAA558565BE}"/>
    <dgm:cxn modelId="{8239784A-D142-4702-9550-E719E5D1D649}" type="presOf" srcId="{19BA5149-B13D-4B0F-9C95-1FAA558565BE}" destId="{DFE4955E-8869-4B7A-8C72-AF6705EC33D4}" srcOrd="0" destOrd="0" presId="urn:microsoft.com/office/officeart/2005/8/layout/hList7"/>
    <dgm:cxn modelId="{FCE97B51-D0E9-442B-B656-BEDFDB985FA1}" srcId="{3234E378-0E11-4BAF-AF0A-DA6DCE10CA3E}" destId="{171A9628-D6E3-4EFE-A554-5AFC32CB2A01}" srcOrd="0" destOrd="0" parTransId="{604BCC79-9DA9-4AE2-A0A0-06901593BCE4}" sibTransId="{79B993E7-A202-4EDF-9A97-D04E1CC93C24}"/>
    <dgm:cxn modelId="{D36B8A7A-8CB3-4A1F-9C52-78B54E2117E0}" type="presOf" srcId="{EB81BDFD-8059-4CBC-AE6A-CA229B580157}" destId="{5DC523C8-73C1-490F-B0BF-82B6DE3E7651}" srcOrd="0" destOrd="0" presId="urn:microsoft.com/office/officeart/2005/8/layout/hList7"/>
    <dgm:cxn modelId="{F5AB0E7E-2A74-4F78-8631-10891A2E63EB}" type="presOf" srcId="{97C8E97E-3EC7-435A-B661-D91D98035F69}" destId="{5D9F826A-1552-4F6F-B8DC-CD8AD77ACC51}" srcOrd="1" destOrd="0" presId="urn:microsoft.com/office/officeart/2005/8/layout/hList7"/>
    <dgm:cxn modelId="{4952BD80-4604-4CB2-A0C8-86A79531831C}" srcId="{3234E378-0E11-4BAF-AF0A-DA6DCE10CA3E}" destId="{EB81BDFD-8059-4CBC-AE6A-CA229B580157}" srcOrd="4" destOrd="0" parTransId="{3629F1EA-4768-43FD-A0BB-F417F5AFF83A}" sibTransId="{62B59EB9-BB94-4F12-BF07-DF75EDBE30DF}"/>
    <dgm:cxn modelId="{52E5B88A-3595-450A-A414-602F7E02DB11}" type="presOf" srcId="{B248D314-9D63-42E9-8895-376BFDBC46E7}" destId="{827811BD-2E59-4162-A303-91FA7ACE75F6}" srcOrd="0" destOrd="0" presId="urn:microsoft.com/office/officeart/2005/8/layout/hList7"/>
    <dgm:cxn modelId="{D7671E8B-3B5A-44AE-846E-41871D3605B3}" srcId="{3234E378-0E11-4BAF-AF0A-DA6DCE10CA3E}" destId="{B248D314-9D63-42E9-8895-376BFDBC46E7}" srcOrd="1" destOrd="0" parTransId="{18B95A9F-7B0B-454F-9747-8EFED997BA0D}" sibTransId="{9ED94B96-B2B5-47B1-ABFF-655E45D2564E}"/>
    <dgm:cxn modelId="{9CACEF92-A46F-4B48-B911-AD2933564811}" type="presOf" srcId="{EB81BDFD-8059-4CBC-AE6A-CA229B580157}" destId="{E5CB99A9-9C0A-4172-859E-5BEC7C9A71D1}" srcOrd="1" destOrd="0" presId="urn:microsoft.com/office/officeart/2005/8/layout/hList7"/>
    <dgm:cxn modelId="{E888EF93-20A8-47E4-A1F6-54AA436486EF}" type="presOf" srcId="{9ED94B96-B2B5-47B1-ABFF-655E45D2564E}" destId="{564C7B5F-6092-4F8C-B792-8D77A45950A3}" srcOrd="0" destOrd="0" presId="urn:microsoft.com/office/officeart/2005/8/layout/hList7"/>
    <dgm:cxn modelId="{331F9294-26B1-4565-AD99-6D34BD31E017}" type="presOf" srcId="{97C8E97E-3EC7-435A-B661-D91D98035F69}" destId="{1F9E73DD-0AAE-40E1-BEAC-15496BFE5CD6}" srcOrd="0" destOrd="0" presId="urn:microsoft.com/office/officeart/2005/8/layout/hList7"/>
    <dgm:cxn modelId="{4AF3BCA3-AD41-4410-924E-3B24B76C6661}" srcId="{3234E378-0E11-4BAF-AF0A-DA6DCE10CA3E}" destId="{A9A38606-CBFC-43D1-923C-50BE567DE108}" srcOrd="3" destOrd="0" parTransId="{53CD17ED-72E4-405F-8C9E-9D9E66BB2CE9}" sibTransId="{1206B95A-106E-4D1A-82C1-86D37A0B6065}"/>
    <dgm:cxn modelId="{07E6A6B4-7641-4023-B350-4817C3307A83}" type="presOf" srcId="{A9A38606-CBFC-43D1-923C-50BE567DE108}" destId="{609A2AC9-DDC8-4C86-AA97-4FED86B43C76}" srcOrd="0" destOrd="0" presId="urn:microsoft.com/office/officeart/2005/8/layout/hList7"/>
    <dgm:cxn modelId="{DE64C8B8-0F55-466B-92C6-D689DEC87F72}" type="presOf" srcId="{1206B95A-106E-4D1A-82C1-86D37A0B6065}" destId="{A95C541A-20FD-4EC0-9223-6FFCDA5707FC}" srcOrd="0" destOrd="0" presId="urn:microsoft.com/office/officeart/2005/8/layout/hList7"/>
    <dgm:cxn modelId="{3A8FC8F9-65A3-43E3-933D-B9E0B54DEE61}" type="presOf" srcId="{79B993E7-A202-4EDF-9A97-D04E1CC93C24}" destId="{412B3767-43A7-450E-9DA6-5BD74BD0BAD3}" srcOrd="0" destOrd="0" presId="urn:microsoft.com/office/officeart/2005/8/layout/hList7"/>
    <dgm:cxn modelId="{C9C2DB58-710F-4AB7-96A1-7E3D6FF10632}" type="presParOf" srcId="{F10CEB1A-991C-4480-94AA-AA36974A12D9}" destId="{A6FD8408-1597-43C7-A257-1B7FA05E0116}" srcOrd="0" destOrd="0" presId="urn:microsoft.com/office/officeart/2005/8/layout/hList7"/>
    <dgm:cxn modelId="{8A6CDC47-BD76-4911-8D79-DAD7242C02A3}" type="presParOf" srcId="{F10CEB1A-991C-4480-94AA-AA36974A12D9}" destId="{6DE64C80-1C37-411F-8CB4-46467367086E}" srcOrd="1" destOrd="0" presId="urn:microsoft.com/office/officeart/2005/8/layout/hList7"/>
    <dgm:cxn modelId="{7AE1794D-C6C8-40D8-B28A-39FBE8D03382}" type="presParOf" srcId="{6DE64C80-1C37-411F-8CB4-46467367086E}" destId="{70D54939-C85D-4F98-B031-6A1BB2A5718C}" srcOrd="0" destOrd="0" presId="urn:microsoft.com/office/officeart/2005/8/layout/hList7"/>
    <dgm:cxn modelId="{193D1FC6-B7E4-407A-BB45-39707A28743B}" type="presParOf" srcId="{70D54939-C85D-4F98-B031-6A1BB2A5718C}" destId="{28CBBB36-9C32-426B-AE1C-3C3EEE5B0F23}" srcOrd="0" destOrd="0" presId="urn:microsoft.com/office/officeart/2005/8/layout/hList7"/>
    <dgm:cxn modelId="{700D22CC-2EF9-4F8C-BC32-ADAEC67048FC}" type="presParOf" srcId="{70D54939-C85D-4F98-B031-6A1BB2A5718C}" destId="{418C1919-403E-4112-BEF8-E6F8AB49342E}" srcOrd="1" destOrd="0" presId="urn:microsoft.com/office/officeart/2005/8/layout/hList7"/>
    <dgm:cxn modelId="{BFC53D2B-684D-423A-A4D2-E0D8D3163E81}" type="presParOf" srcId="{70D54939-C85D-4F98-B031-6A1BB2A5718C}" destId="{D73C0BF3-E274-4FB7-AFBD-9459AEB9E54C}" srcOrd="2" destOrd="0" presId="urn:microsoft.com/office/officeart/2005/8/layout/hList7"/>
    <dgm:cxn modelId="{63922E3B-2A1D-44D4-986B-79FF04011CF1}" type="presParOf" srcId="{70D54939-C85D-4F98-B031-6A1BB2A5718C}" destId="{D5CBD846-53BB-497F-9338-688BA43CA8B2}" srcOrd="3" destOrd="0" presId="urn:microsoft.com/office/officeart/2005/8/layout/hList7"/>
    <dgm:cxn modelId="{56BC0A45-EBA8-49A0-9894-D19DBA0C452A}" type="presParOf" srcId="{6DE64C80-1C37-411F-8CB4-46467367086E}" destId="{412B3767-43A7-450E-9DA6-5BD74BD0BAD3}" srcOrd="1" destOrd="0" presId="urn:microsoft.com/office/officeart/2005/8/layout/hList7"/>
    <dgm:cxn modelId="{56FB252F-D90C-4360-8CC6-97F51BFD0E7E}" type="presParOf" srcId="{6DE64C80-1C37-411F-8CB4-46467367086E}" destId="{C36A0AE1-71C5-4C74-A089-509F983DECCE}" srcOrd="2" destOrd="0" presId="urn:microsoft.com/office/officeart/2005/8/layout/hList7"/>
    <dgm:cxn modelId="{57738C3A-52B1-4A61-91FA-07914F481EFA}" type="presParOf" srcId="{C36A0AE1-71C5-4C74-A089-509F983DECCE}" destId="{827811BD-2E59-4162-A303-91FA7ACE75F6}" srcOrd="0" destOrd="0" presId="urn:microsoft.com/office/officeart/2005/8/layout/hList7"/>
    <dgm:cxn modelId="{FA3B8E3F-B8B9-416D-981A-897ABDF12854}" type="presParOf" srcId="{C36A0AE1-71C5-4C74-A089-509F983DECCE}" destId="{46D11202-CBCB-4AA5-BBD0-665BD9D3FFE2}" srcOrd="1" destOrd="0" presId="urn:microsoft.com/office/officeart/2005/8/layout/hList7"/>
    <dgm:cxn modelId="{345321C4-B2B8-4947-8C59-96E7DC2D2D1E}" type="presParOf" srcId="{C36A0AE1-71C5-4C74-A089-509F983DECCE}" destId="{679D6BA7-EDCE-42ED-90F4-D3E55096BF0F}" srcOrd="2" destOrd="0" presId="urn:microsoft.com/office/officeart/2005/8/layout/hList7"/>
    <dgm:cxn modelId="{EA9E1FA7-0435-424F-A082-B039B740ED85}" type="presParOf" srcId="{C36A0AE1-71C5-4C74-A089-509F983DECCE}" destId="{4D4571EB-A97E-4D85-AD91-90EA8950D7FD}" srcOrd="3" destOrd="0" presId="urn:microsoft.com/office/officeart/2005/8/layout/hList7"/>
    <dgm:cxn modelId="{DA762E03-BA3B-46F4-90B5-3DD0D1EBF545}" type="presParOf" srcId="{6DE64C80-1C37-411F-8CB4-46467367086E}" destId="{564C7B5F-6092-4F8C-B792-8D77A45950A3}" srcOrd="3" destOrd="0" presId="urn:microsoft.com/office/officeart/2005/8/layout/hList7"/>
    <dgm:cxn modelId="{C3C68E5E-E56A-4D87-BA6E-82E4431F62FB}" type="presParOf" srcId="{6DE64C80-1C37-411F-8CB4-46467367086E}" destId="{8676D3F5-643C-403F-A6E9-B581A913CD30}" srcOrd="4" destOrd="0" presId="urn:microsoft.com/office/officeart/2005/8/layout/hList7"/>
    <dgm:cxn modelId="{3733373C-C31D-4803-8719-371C8A4D7FE8}" type="presParOf" srcId="{8676D3F5-643C-403F-A6E9-B581A913CD30}" destId="{1F9E73DD-0AAE-40E1-BEAC-15496BFE5CD6}" srcOrd="0" destOrd="0" presId="urn:microsoft.com/office/officeart/2005/8/layout/hList7"/>
    <dgm:cxn modelId="{9E390856-4DCB-4FF9-A659-1696DC5522DD}" type="presParOf" srcId="{8676D3F5-643C-403F-A6E9-B581A913CD30}" destId="{5D9F826A-1552-4F6F-B8DC-CD8AD77ACC51}" srcOrd="1" destOrd="0" presId="urn:microsoft.com/office/officeart/2005/8/layout/hList7"/>
    <dgm:cxn modelId="{24583867-49D7-48ED-9B8C-6900124F98DC}" type="presParOf" srcId="{8676D3F5-643C-403F-A6E9-B581A913CD30}" destId="{7BFBCBAF-B702-4948-BB32-83E298A2AC7A}" srcOrd="2" destOrd="0" presId="urn:microsoft.com/office/officeart/2005/8/layout/hList7"/>
    <dgm:cxn modelId="{7D8123BF-A28B-4AD0-B01A-28E6FF6B4476}" type="presParOf" srcId="{8676D3F5-643C-403F-A6E9-B581A913CD30}" destId="{32F4D7D2-FE0D-4FF0-9260-ACD051D413FC}" srcOrd="3" destOrd="0" presId="urn:microsoft.com/office/officeart/2005/8/layout/hList7"/>
    <dgm:cxn modelId="{004AA207-0C08-41E0-BD4C-530DEE1A9CE1}" type="presParOf" srcId="{6DE64C80-1C37-411F-8CB4-46467367086E}" destId="{DFE4955E-8869-4B7A-8C72-AF6705EC33D4}" srcOrd="5" destOrd="0" presId="urn:microsoft.com/office/officeart/2005/8/layout/hList7"/>
    <dgm:cxn modelId="{EC5CF1DE-43CC-4959-A477-64DD652C8FA4}" type="presParOf" srcId="{6DE64C80-1C37-411F-8CB4-46467367086E}" destId="{540C32B8-58F5-4A24-9088-5445E17EA0AD}" srcOrd="6" destOrd="0" presId="urn:microsoft.com/office/officeart/2005/8/layout/hList7"/>
    <dgm:cxn modelId="{23B00603-2CEB-4E5B-A92A-E47442E9A833}" type="presParOf" srcId="{540C32B8-58F5-4A24-9088-5445E17EA0AD}" destId="{609A2AC9-DDC8-4C86-AA97-4FED86B43C76}" srcOrd="0" destOrd="0" presId="urn:microsoft.com/office/officeart/2005/8/layout/hList7"/>
    <dgm:cxn modelId="{6459896E-C6C2-4379-87DF-B35A90DF5987}" type="presParOf" srcId="{540C32B8-58F5-4A24-9088-5445E17EA0AD}" destId="{2E2050FD-952C-4602-90D6-1346266BA9B9}" srcOrd="1" destOrd="0" presId="urn:microsoft.com/office/officeart/2005/8/layout/hList7"/>
    <dgm:cxn modelId="{8BA129AE-E650-4B09-91D0-A1E1E7D85266}" type="presParOf" srcId="{540C32B8-58F5-4A24-9088-5445E17EA0AD}" destId="{F14E42BB-5308-40A2-9E3A-0959B3D763F9}" srcOrd="2" destOrd="0" presId="urn:microsoft.com/office/officeart/2005/8/layout/hList7"/>
    <dgm:cxn modelId="{827C76B8-BA2D-4BE8-87A8-C9D3FFD4873D}" type="presParOf" srcId="{540C32B8-58F5-4A24-9088-5445E17EA0AD}" destId="{7E7AEBDF-0A9E-4E49-9FE8-2E5003B363FC}" srcOrd="3" destOrd="0" presId="urn:microsoft.com/office/officeart/2005/8/layout/hList7"/>
    <dgm:cxn modelId="{6DF55C5F-CEEA-43B9-A3B3-D3F7CA77AC26}" type="presParOf" srcId="{6DE64C80-1C37-411F-8CB4-46467367086E}" destId="{A95C541A-20FD-4EC0-9223-6FFCDA5707FC}" srcOrd="7" destOrd="0" presId="urn:microsoft.com/office/officeart/2005/8/layout/hList7"/>
    <dgm:cxn modelId="{060D3A4F-2C41-4EEF-8C55-B1D8DC588B10}" type="presParOf" srcId="{6DE64C80-1C37-411F-8CB4-46467367086E}" destId="{EA40E33B-800E-4CD7-A543-D325479C9DAD}" srcOrd="8" destOrd="0" presId="urn:microsoft.com/office/officeart/2005/8/layout/hList7"/>
    <dgm:cxn modelId="{0B91D2C5-5449-4D6C-8636-C9E9E19C5791}" type="presParOf" srcId="{EA40E33B-800E-4CD7-A543-D325479C9DAD}" destId="{5DC523C8-73C1-490F-B0BF-82B6DE3E7651}" srcOrd="0" destOrd="0" presId="urn:microsoft.com/office/officeart/2005/8/layout/hList7"/>
    <dgm:cxn modelId="{B2228651-E811-40DA-A178-4808AC34D1E4}" type="presParOf" srcId="{EA40E33B-800E-4CD7-A543-D325479C9DAD}" destId="{E5CB99A9-9C0A-4172-859E-5BEC7C9A71D1}" srcOrd="1" destOrd="0" presId="urn:microsoft.com/office/officeart/2005/8/layout/hList7"/>
    <dgm:cxn modelId="{0CA43406-7EA5-4675-B866-7F34BAA74963}" type="presParOf" srcId="{EA40E33B-800E-4CD7-A543-D325479C9DAD}" destId="{18E7C9B0-8E18-4608-B1C3-E98BB5E55CC6}" srcOrd="2" destOrd="0" presId="urn:microsoft.com/office/officeart/2005/8/layout/hList7"/>
    <dgm:cxn modelId="{45CCD7D5-0790-4D98-9967-E333487900B8}" type="presParOf" srcId="{EA40E33B-800E-4CD7-A543-D325479C9DAD}" destId="{DB8131AA-BFF4-4812-9B20-EBF8AC4E17E6}" srcOrd="3" destOrd="0" presId="urn:microsoft.com/office/officeart/2005/8/layout/hList7"/>
  </dgm:cxnLst>
  <dgm:bg/>
  <dgm:whole/>
  <dgm:extLst>
    <a:ext uri="http://schemas.microsoft.com/office/drawing/2008/diagram">
      <dsp:dataModelExt xmlns:dsp="http://schemas.microsoft.com/office/drawing/2008/diagram" relId="rId8" minVer="http://schemas.openxmlformats.org/drawingml/2006/diagram"/>
    </a:ext>
  </dgm:extLst>
</dgm:dataModel>
</file>

<file path=xl/diagrams/data3.xml><?xml version="1.0" encoding="utf-8"?>
<dgm:dataModel xmlns:dgm="http://schemas.openxmlformats.org/drawingml/2006/diagram" xmlns:a="http://schemas.openxmlformats.org/drawingml/2006/main">
  <dgm:ptLst>
    <dgm:pt modelId="{750B2499-A091-4A24-AF5A-06F9000897CB}" type="doc">
      <dgm:prSet loTypeId="urn:microsoft.com/office/officeart/2008/layout/BendingPictureCaptionList" loCatId="picture" qsTypeId="urn:microsoft.com/office/officeart/2005/8/quickstyle/simple3" qsCatId="simple" csTypeId="urn:microsoft.com/office/officeart/2005/8/colors/accent1_2" csCatId="accent1" phldr="1"/>
      <dgm:spPr/>
      <dgm:t>
        <a:bodyPr/>
        <a:lstStyle/>
        <a:p>
          <a:endParaRPr lang="es-DO"/>
        </a:p>
      </dgm:t>
    </dgm:pt>
    <dgm:pt modelId="{FB8CF7CB-34D4-423A-8625-FF0A4609293D}">
      <dgm:prSet phldrT="[Texto]" custT="1"/>
      <dgm:spPr>
        <a:solidFill>
          <a:srgbClr val="002060"/>
        </a:solidFill>
      </dgm:spPr>
      <dgm:t>
        <a:bodyPr/>
        <a:lstStyle/>
        <a:p>
          <a:r>
            <a:rPr lang="es-DO" sz="1400">
              <a:solidFill>
                <a:schemeClr val="bg1"/>
              </a:solidFill>
              <a:latin typeface="Avenir Next LT Pro" panose="020B0504020202020204" pitchFamily="34" charset="0"/>
            </a:rPr>
            <a:t>Servicios Sociales </a:t>
          </a:r>
        </a:p>
        <a:p>
          <a:r>
            <a:rPr lang="es-DO" sz="1400" b="1">
              <a:solidFill>
                <a:schemeClr val="bg1"/>
              </a:solidFill>
              <a:latin typeface="Avenir Next LT Pro" panose="020B0504020202020204" pitchFamily="34" charset="0"/>
            </a:rPr>
            <a:t>44.5%</a:t>
          </a:r>
        </a:p>
      </dgm:t>
    </dgm:pt>
    <dgm:pt modelId="{10D86402-E33D-4937-A27B-428553D71B42}" type="parTrans" cxnId="{252C7B0B-5993-4EB2-A46D-C007DFE84967}">
      <dgm:prSet/>
      <dgm:spPr/>
      <dgm:t>
        <a:bodyPr/>
        <a:lstStyle/>
        <a:p>
          <a:endParaRPr lang="es-DO"/>
        </a:p>
      </dgm:t>
    </dgm:pt>
    <dgm:pt modelId="{08BF8834-B826-4246-83AE-A1F63CFA57C4}" type="sibTrans" cxnId="{252C7B0B-5993-4EB2-A46D-C007DFE84967}">
      <dgm:prSet/>
      <dgm:spPr/>
      <dgm:t>
        <a:bodyPr/>
        <a:lstStyle/>
        <a:p>
          <a:endParaRPr lang="es-DO"/>
        </a:p>
      </dgm:t>
    </dgm:pt>
    <dgm:pt modelId="{8B7B1205-4EAF-4801-BA52-6C6317811C8A}">
      <dgm:prSet phldrT="[Texto]" custT="1"/>
      <dgm:spPr>
        <a:solidFill>
          <a:srgbClr val="002060"/>
        </a:soli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gm:spPr>
      <dgm:t>
        <a:bodyPr spcFirstLastPara="0" vert="horz" wrap="square" lIns="80010" tIns="80010" rIns="80010" bIns="80010" numCol="1" spcCol="1270" anchor="ctr" anchorCtr="0"/>
        <a:lstStyle/>
        <a:p>
          <a:r>
            <a:rPr lang="es-DO" sz="1400">
              <a:solidFill>
                <a:schemeClr val="bg1"/>
              </a:solidFill>
              <a:latin typeface="Avenir Next LT Pro" panose="020B0504020202020204" pitchFamily="34" charset="0"/>
            </a:rPr>
            <a:t>Intereses de la Deuda Pública </a:t>
          </a:r>
          <a:r>
            <a:rPr lang="es-DO" sz="1400" b="1">
              <a:solidFill>
                <a:schemeClr val="bg1"/>
              </a:solidFill>
              <a:latin typeface="Avenir Next LT Pro" panose="020B0504020202020204" pitchFamily="34" charset="0"/>
            </a:rPr>
            <a:t>26.1%</a:t>
          </a:r>
        </a:p>
      </dgm:t>
    </dgm:pt>
    <dgm:pt modelId="{654DEA0C-F037-4AE6-A098-FAF2AC1BB5C3}" type="parTrans" cxnId="{427FCFDF-B761-4FEE-86C2-15816A563F87}">
      <dgm:prSet/>
      <dgm:spPr/>
      <dgm:t>
        <a:bodyPr/>
        <a:lstStyle/>
        <a:p>
          <a:endParaRPr lang="es-DO"/>
        </a:p>
      </dgm:t>
    </dgm:pt>
    <dgm:pt modelId="{8E15D215-60E8-4E20-9CE9-28829AE83F14}" type="sibTrans" cxnId="{427FCFDF-B761-4FEE-86C2-15816A563F87}">
      <dgm:prSet/>
      <dgm:spPr/>
      <dgm:t>
        <a:bodyPr/>
        <a:lstStyle/>
        <a:p>
          <a:endParaRPr lang="es-DO"/>
        </a:p>
      </dgm:t>
    </dgm:pt>
    <dgm:pt modelId="{77B0C065-B49B-4D15-BE7A-A5D4FFA7D891}">
      <dgm:prSet phldrT="[Texto]" custT="1"/>
      <dgm:spPr>
        <a:solidFill>
          <a:srgbClr val="002060"/>
        </a:soli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gm:spPr>
      <dgm:t>
        <a:bodyPr spcFirstLastPara="0" vert="horz" wrap="square" lIns="80010" tIns="80010" rIns="80010" bIns="80010" numCol="1" spcCol="1270" anchor="ctr" anchorCtr="0"/>
        <a:lstStyle/>
        <a:p>
          <a:r>
            <a:rPr lang="es-DO" sz="1400">
              <a:solidFill>
                <a:schemeClr val="bg1"/>
              </a:solidFill>
              <a:latin typeface="Avenir Next LT Pro" panose="020B0504020202020204" pitchFamily="34" charset="0"/>
            </a:rPr>
            <a:t>Servicios Generales </a:t>
          </a:r>
        </a:p>
        <a:p>
          <a:r>
            <a:rPr lang="es-DO" sz="1400" b="1">
              <a:solidFill>
                <a:schemeClr val="bg1"/>
              </a:solidFill>
              <a:latin typeface="Avenir Next LT Pro" panose="020B0504020202020204" pitchFamily="34" charset="0"/>
            </a:rPr>
            <a:t>14.6%</a:t>
          </a:r>
        </a:p>
      </dgm:t>
    </dgm:pt>
    <dgm:pt modelId="{4137471F-63DF-4D97-923E-4C06CB2A81A8}" type="parTrans" cxnId="{FF56B159-12F1-43C9-80D2-C61D0F2E4D14}">
      <dgm:prSet/>
      <dgm:spPr/>
      <dgm:t>
        <a:bodyPr/>
        <a:lstStyle/>
        <a:p>
          <a:endParaRPr lang="es-DO"/>
        </a:p>
      </dgm:t>
    </dgm:pt>
    <dgm:pt modelId="{CA56D921-BBF3-4B62-BEF0-53F193F67E9F}" type="sibTrans" cxnId="{FF56B159-12F1-43C9-80D2-C61D0F2E4D14}">
      <dgm:prSet/>
      <dgm:spPr/>
      <dgm:t>
        <a:bodyPr/>
        <a:lstStyle/>
        <a:p>
          <a:endParaRPr lang="es-DO"/>
        </a:p>
      </dgm:t>
    </dgm:pt>
    <dgm:pt modelId="{FB3FD868-73C3-4EC3-85E7-93EC9A9769F6}">
      <dgm:prSet phldrT="[Texto]" custT="1"/>
      <dgm:spPr>
        <a:solidFill>
          <a:srgbClr val="002060"/>
        </a:soli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gm:spPr>
      <dgm:t>
        <a:bodyPr spcFirstLastPara="0" vert="horz" wrap="square" lIns="80010" tIns="80010" rIns="80010" bIns="80010" numCol="1" spcCol="1270" anchor="ctr" anchorCtr="0"/>
        <a:lstStyle/>
        <a:p>
          <a:r>
            <a:rPr lang="es-DO" sz="1400">
              <a:solidFill>
                <a:schemeClr val="bg1"/>
              </a:solidFill>
              <a:latin typeface="Avenir Next LT Pro" panose="020B0504020202020204" pitchFamily="34" charset="0"/>
            </a:rPr>
            <a:t>Servicios Económicos </a:t>
          </a:r>
          <a:r>
            <a:rPr lang="es-DO" sz="1400" b="1">
              <a:solidFill>
                <a:schemeClr val="bg1"/>
              </a:solidFill>
              <a:latin typeface="Avenir Next LT Pro" panose="020B0504020202020204" pitchFamily="34" charset="0"/>
            </a:rPr>
            <a:t>14.2%</a:t>
          </a:r>
        </a:p>
      </dgm:t>
    </dgm:pt>
    <dgm:pt modelId="{E3C06032-83C5-4AC9-8758-81576B7D4EB1}" type="parTrans" cxnId="{78579A07-3962-42FA-839C-8397FAD21311}">
      <dgm:prSet/>
      <dgm:spPr/>
      <dgm:t>
        <a:bodyPr/>
        <a:lstStyle/>
        <a:p>
          <a:endParaRPr lang="es-DO"/>
        </a:p>
      </dgm:t>
    </dgm:pt>
    <dgm:pt modelId="{03FF3B1F-C64E-4AF0-8330-F93D0716CC7E}" type="sibTrans" cxnId="{78579A07-3962-42FA-839C-8397FAD21311}">
      <dgm:prSet/>
      <dgm:spPr/>
      <dgm:t>
        <a:bodyPr/>
        <a:lstStyle/>
        <a:p>
          <a:endParaRPr lang="es-DO"/>
        </a:p>
      </dgm:t>
    </dgm:pt>
    <dgm:pt modelId="{4F012158-5FD9-4503-ADD7-A8473E012929}">
      <dgm:prSet phldrT="[Texto]" custT="1"/>
      <dgm:spPr>
        <a:solidFill>
          <a:srgbClr val="002060"/>
        </a:soli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gm:spPr>
      <dgm:t>
        <a:bodyPr spcFirstLastPara="0" vert="horz" wrap="square" lIns="80010" tIns="80010" rIns="80010" bIns="80010" numCol="1" spcCol="1270" anchor="ctr" anchorCtr="0"/>
        <a:lstStyle/>
        <a:p>
          <a:r>
            <a:rPr lang="es-DO" sz="1400">
              <a:solidFill>
                <a:schemeClr val="bg1"/>
              </a:solidFill>
              <a:latin typeface="Avenir Next LT Pro" panose="020B0504020202020204" pitchFamily="34" charset="0"/>
            </a:rPr>
            <a:t>Protección del Medio Ambiente </a:t>
          </a:r>
          <a:r>
            <a:rPr lang="es-DO" sz="1400" b="1">
              <a:solidFill>
                <a:schemeClr val="bg1"/>
              </a:solidFill>
              <a:latin typeface="Avenir Next LT Pro" panose="020B0504020202020204" pitchFamily="34" charset="0"/>
            </a:rPr>
            <a:t>0.7%</a:t>
          </a:r>
        </a:p>
      </dgm:t>
    </dgm:pt>
    <dgm:pt modelId="{55E3C2A3-446E-4A8E-A4B9-91AAB4EA46AD}" type="parTrans" cxnId="{99125FA9-9B84-4C4C-AEE9-74FA19E32F5D}">
      <dgm:prSet/>
      <dgm:spPr/>
      <dgm:t>
        <a:bodyPr/>
        <a:lstStyle/>
        <a:p>
          <a:endParaRPr lang="es-DO"/>
        </a:p>
      </dgm:t>
    </dgm:pt>
    <dgm:pt modelId="{A828ED96-5BEA-4B63-B1E9-D8C086AADBBD}" type="sibTrans" cxnId="{99125FA9-9B84-4C4C-AEE9-74FA19E32F5D}">
      <dgm:prSet/>
      <dgm:spPr/>
      <dgm:t>
        <a:bodyPr/>
        <a:lstStyle/>
        <a:p>
          <a:endParaRPr lang="es-DO"/>
        </a:p>
      </dgm:t>
    </dgm:pt>
    <dgm:pt modelId="{EDDB54A2-6A23-46F0-A220-142617845FED}" type="pres">
      <dgm:prSet presAssocID="{750B2499-A091-4A24-AF5A-06F9000897CB}" presName="Name0" presStyleCnt="0">
        <dgm:presLayoutVars>
          <dgm:dir/>
          <dgm:resizeHandles val="exact"/>
        </dgm:presLayoutVars>
      </dgm:prSet>
      <dgm:spPr/>
    </dgm:pt>
    <dgm:pt modelId="{A1E7EBD0-6751-4480-8A73-A6F41602DE10}" type="pres">
      <dgm:prSet presAssocID="{FB8CF7CB-34D4-423A-8625-FF0A4609293D}" presName="composite" presStyleCnt="0"/>
      <dgm:spPr/>
    </dgm:pt>
    <dgm:pt modelId="{F8B74912-7749-42D2-A5D3-B1A20BA8B081}" type="pres">
      <dgm:prSet presAssocID="{FB8CF7CB-34D4-423A-8625-FF0A4609293D}" presName="rect1" presStyleLbl="bgImgPlace1" presStyleIdx="0" presStyleCnt="5"/>
      <dgm:spPr>
        <a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13000" b="-13000"/>
          </a:stretch>
        </a:blipFill>
      </dgm:spPr>
    </dgm:pt>
    <dgm:pt modelId="{46332DEA-DA38-4ECE-8BF8-4984D4DFF26E}" type="pres">
      <dgm:prSet presAssocID="{FB8CF7CB-34D4-423A-8625-FF0A4609293D}" presName="wedgeRectCallout1" presStyleLbl="node1" presStyleIdx="0" presStyleCnt="5">
        <dgm:presLayoutVars>
          <dgm:bulletEnabled val="1"/>
        </dgm:presLayoutVars>
      </dgm:prSet>
      <dgm:spPr/>
    </dgm:pt>
    <dgm:pt modelId="{50BABC86-04A1-4ABC-9E5A-EEB922DB11E6}" type="pres">
      <dgm:prSet presAssocID="{08BF8834-B826-4246-83AE-A1F63CFA57C4}" presName="sibTrans" presStyleCnt="0"/>
      <dgm:spPr/>
    </dgm:pt>
    <dgm:pt modelId="{3989E48F-C82A-4205-B3D6-BCAB44C0AB26}" type="pres">
      <dgm:prSet presAssocID="{8B7B1205-4EAF-4801-BA52-6C6317811C8A}" presName="composite" presStyleCnt="0"/>
      <dgm:spPr/>
    </dgm:pt>
    <dgm:pt modelId="{02E74C56-19B0-44F8-B742-6102A6278CA3}" type="pres">
      <dgm:prSet presAssocID="{8B7B1205-4EAF-4801-BA52-6C6317811C8A}" presName="rect1" presStyleLbl="bgImgPlace1" presStyleIdx="1" presStyleCnt="5"/>
      <dgm:spPr>
        <a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13000" b="-13000"/>
          </a:stretch>
        </a:blipFill>
      </dgm:spPr>
    </dgm:pt>
    <dgm:pt modelId="{14E60067-4B8B-46A7-8624-54AF8B3CAC31}" type="pres">
      <dgm:prSet presAssocID="{8B7B1205-4EAF-4801-BA52-6C6317811C8A}" presName="wedgeRectCallout1" presStyleLbl="node1" presStyleIdx="1" presStyleCnt="5">
        <dgm:presLayoutVars>
          <dgm:bulletEnabled val="1"/>
        </dgm:presLayoutVars>
      </dgm:prSet>
      <dgm:spPr>
        <a:xfrm>
          <a:off x="3420349" y="2472761"/>
          <a:ext cx="2558076" cy="804788"/>
        </a:xfrm>
        <a:prstGeom prst="wedgeRectCallout">
          <a:avLst>
            <a:gd name="adj1" fmla="val 20250"/>
            <a:gd name="adj2" fmla="val -60700"/>
          </a:avLst>
        </a:prstGeom>
      </dgm:spPr>
    </dgm:pt>
    <dgm:pt modelId="{9A75FCE1-0529-4AB9-811A-5F8EF52E668A}" type="pres">
      <dgm:prSet presAssocID="{8E15D215-60E8-4E20-9CE9-28829AE83F14}" presName="sibTrans" presStyleCnt="0"/>
      <dgm:spPr/>
    </dgm:pt>
    <dgm:pt modelId="{61246D22-FF92-4F45-ABA8-03445EC10D49}" type="pres">
      <dgm:prSet presAssocID="{77B0C065-B49B-4D15-BE7A-A5D4FFA7D891}" presName="composite" presStyleCnt="0"/>
      <dgm:spPr/>
    </dgm:pt>
    <dgm:pt modelId="{F78D07DB-6E59-4842-82AF-687A7020E780}" type="pres">
      <dgm:prSet presAssocID="{77B0C065-B49B-4D15-BE7A-A5D4FFA7D891}" presName="rect1" presStyleLbl="bgImgPlace1" presStyleIdx="2" presStyleCnt="5"/>
      <dgm:spPr>
        <a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13000" b="-13000"/>
          </a:stretch>
        </a:blipFill>
      </dgm:spPr>
    </dgm:pt>
    <dgm:pt modelId="{0583D2A4-BA07-4A22-927D-3AC194FE39D6}" type="pres">
      <dgm:prSet presAssocID="{77B0C065-B49B-4D15-BE7A-A5D4FFA7D891}" presName="wedgeRectCallout1" presStyleLbl="node1" presStyleIdx="2" presStyleCnt="5">
        <dgm:presLayoutVars>
          <dgm:bulletEnabled val="1"/>
        </dgm:presLayoutVars>
      </dgm:prSet>
      <dgm:spPr>
        <a:xfrm>
          <a:off x="6582017" y="2472761"/>
          <a:ext cx="2558076" cy="804788"/>
        </a:xfrm>
        <a:prstGeom prst="wedgeRectCallout">
          <a:avLst>
            <a:gd name="adj1" fmla="val 20250"/>
            <a:gd name="adj2" fmla="val -60700"/>
          </a:avLst>
        </a:prstGeom>
      </dgm:spPr>
    </dgm:pt>
    <dgm:pt modelId="{D7A38BE3-6189-4860-9A4F-07689958FC5E}" type="pres">
      <dgm:prSet presAssocID="{CA56D921-BBF3-4B62-BEF0-53F193F67E9F}" presName="sibTrans" presStyleCnt="0"/>
      <dgm:spPr/>
    </dgm:pt>
    <dgm:pt modelId="{FD702629-9C10-4EB4-B6E1-DF34A1CDFC2E}" type="pres">
      <dgm:prSet presAssocID="{FB3FD868-73C3-4EC3-85E7-93EC9A9769F6}" presName="composite" presStyleCnt="0"/>
      <dgm:spPr/>
    </dgm:pt>
    <dgm:pt modelId="{D3DAAB74-5999-4CFC-B7A4-06228861982C}" type="pres">
      <dgm:prSet presAssocID="{FB3FD868-73C3-4EC3-85E7-93EC9A9769F6}" presName="rect1" presStyleLbl="bgImgPlace1" presStyleIdx="3" presStyleCnt="5"/>
      <dgm:spPr>
        <a:blipFill rotWithShape="1"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13000" b="-13000"/>
          </a:stretch>
        </a:blipFill>
      </dgm:spPr>
    </dgm:pt>
    <dgm:pt modelId="{B10851A9-C56E-4DA6-ABA6-88CA47B5AFA1}" type="pres">
      <dgm:prSet presAssocID="{FB3FD868-73C3-4EC3-85E7-93EC9A9769F6}" presName="wedgeRectCallout1" presStyleLbl="node1" presStyleIdx="3" presStyleCnt="5">
        <dgm:presLayoutVars>
          <dgm:bulletEnabled val="1"/>
        </dgm:presLayoutVars>
      </dgm:prSet>
      <dgm:spPr>
        <a:xfrm>
          <a:off x="1839515" y="5634429"/>
          <a:ext cx="2558076" cy="804788"/>
        </a:xfrm>
        <a:prstGeom prst="wedgeRectCallout">
          <a:avLst>
            <a:gd name="adj1" fmla="val 20250"/>
            <a:gd name="adj2" fmla="val -60700"/>
          </a:avLst>
        </a:prstGeom>
      </dgm:spPr>
    </dgm:pt>
    <dgm:pt modelId="{5E131F5F-BAEF-40C5-95FF-EF58830D74F2}" type="pres">
      <dgm:prSet presAssocID="{03FF3B1F-C64E-4AF0-8330-F93D0716CC7E}" presName="sibTrans" presStyleCnt="0"/>
      <dgm:spPr/>
    </dgm:pt>
    <dgm:pt modelId="{A03A8C28-A451-4657-AF67-4EA627C80C12}" type="pres">
      <dgm:prSet presAssocID="{4F012158-5FD9-4503-ADD7-A8473E012929}" presName="composite" presStyleCnt="0"/>
      <dgm:spPr/>
    </dgm:pt>
    <dgm:pt modelId="{3F9E8649-83B7-4CA6-B9CD-9818D4CAFF66}" type="pres">
      <dgm:prSet presAssocID="{4F012158-5FD9-4503-ADD7-A8473E012929}" presName="rect1" presStyleLbl="bgImgPlace1" presStyleIdx="4" presStyleCnt="5"/>
      <dgm:spPr>
        <a:blipFill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13000" b="-13000"/>
          </a:stretch>
        </a:blipFill>
      </dgm:spPr>
    </dgm:pt>
    <dgm:pt modelId="{E093917B-A6A9-490B-B470-E2A26D1A48ED}" type="pres">
      <dgm:prSet presAssocID="{4F012158-5FD9-4503-ADD7-A8473E012929}" presName="wedgeRectCallout1" presStyleLbl="node1" presStyleIdx="4" presStyleCnt="5">
        <dgm:presLayoutVars>
          <dgm:bulletEnabled val="1"/>
        </dgm:presLayoutVars>
      </dgm:prSet>
      <dgm:spPr>
        <a:xfrm>
          <a:off x="5001183" y="5634429"/>
          <a:ext cx="2558076" cy="804788"/>
        </a:xfrm>
        <a:prstGeom prst="wedgeRectCallout">
          <a:avLst>
            <a:gd name="adj1" fmla="val 20250"/>
            <a:gd name="adj2" fmla="val -60700"/>
          </a:avLst>
        </a:prstGeom>
      </dgm:spPr>
    </dgm:pt>
  </dgm:ptLst>
  <dgm:cxnLst>
    <dgm:cxn modelId="{78579A07-3962-42FA-839C-8397FAD21311}" srcId="{750B2499-A091-4A24-AF5A-06F9000897CB}" destId="{FB3FD868-73C3-4EC3-85E7-93EC9A9769F6}" srcOrd="3" destOrd="0" parTransId="{E3C06032-83C5-4AC9-8758-81576B7D4EB1}" sibTransId="{03FF3B1F-C64E-4AF0-8330-F93D0716CC7E}"/>
    <dgm:cxn modelId="{DE35E407-B129-4205-BAA6-946584AE0856}" type="presOf" srcId="{750B2499-A091-4A24-AF5A-06F9000897CB}" destId="{EDDB54A2-6A23-46F0-A220-142617845FED}" srcOrd="0" destOrd="0" presId="urn:microsoft.com/office/officeart/2008/layout/BendingPictureCaptionList"/>
    <dgm:cxn modelId="{252C7B0B-5993-4EB2-A46D-C007DFE84967}" srcId="{750B2499-A091-4A24-AF5A-06F9000897CB}" destId="{FB8CF7CB-34D4-423A-8625-FF0A4609293D}" srcOrd="0" destOrd="0" parTransId="{10D86402-E33D-4937-A27B-428553D71B42}" sibTransId="{08BF8834-B826-4246-83AE-A1F63CFA57C4}"/>
    <dgm:cxn modelId="{24F75313-FE2E-4997-84A6-63EC4431EC5C}" type="presOf" srcId="{FB8CF7CB-34D4-423A-8625-FF0A4609293D}" destId="{46332DEA-DA38-4ECE-8BF8-4984D4DFF26E}" srcOrd="0" destOrd="0" presId="urn:microsoft.com/office/officeart/2008/layout/BendingPictureCaptionList"/>
    <dgm:cxn modelId="{20014C1F-863E-49A8-ACD2-0F64A59248A5}" type="presOf" srcId="{FB3FD868-73C3-4EC3-85E7-93EC9A9769F6}" destId="{B10851A9-C56E-4DA6-ABA6-88CA47B5AFA1}" srcOrd="0" destOrd="0" presId="urn:microsoft.com/office/officeart/2008/layout/BendingPictureCaptionList"/>
    <dgm:cxn modelId="{060D0865-18D6-4495-BEEA-2A680A1DE488}" type="presOf" srcId="{4F012158-5FD9-4503-ADD7-A8473E012929}" destId="{E093917B-A6A9-490B-B470-E2A26D1A48ED}" srcOrd="0" destOrd="0" presId="urn:microsoft.com/office/officeart/2008/layout/BendingPictureCaptionList"/>
    <dgm:cxn modelId="{83D52957-5508-4754-A7A0-351B68B359C0}" type="presOf" srcId="{77B0C065-B49B-4D15-BE7A-A5D4FFA7D891}" destId="{0583D2A4-BA07-4A22-927D-3AC194FE39D6}" srcOrd="0" destOrd="0" presId="urn:microsoft.com/office/officeart/2008/layout/BendingPictureCaptionList"/>
    <dgm:cxn modelId="{FF56B159-12F1-43C9-80D2-C61D0F2E4D14}" srcId="{750B2499-A091-4A24-AF5A-06F9000897CB}" destId="{77B0C065-B49B-4D15-BE7A-A5D4FFA7D891}" srcOrd="2" destOrd="0" parTransId="{4137471F-63DF-4D97-923E-4C06CB2A81A8}" sibTransId="{CA56D921-BBF3-4B62-BEF0-53F193F67E9F}"/>
    <dgm:cxn modelId="{1B45B68A-3794-4527-81CD-CD22B756E412}" type="presOf" srcId="{8B7B1205-4EAF-4801-BA52-6C6317811C8A}" destId="{14E60067-4B8B-46A7-8624-54AF8B3CAC31}" srcOrd="0" destOrd="0" presId="urn:microsoft.com/office/officeart/2008/layout/BendingPictureCaptionList"/>
    <dgm:cxn modelId="{99125FA9-9B84-4C4C-AEE9-74FA19E32F5D}" srcId="{750B2499-A091-4A24-AF5A-06F9000897CB}" destId="{4F012158-5FD9-4503-ADD7-A8473E012929}" srcOrd="4" destOrd="0" parTransId="{55E3C2A3-446E-4A8E-A4B9-91AAB4EA46AD}" sibTransId="{A828ED96-5BEA-4B63-B1E9-D8C086AADBBD}"/>
    <dgm:cxn modelId="{427FCFDF-B761-4FEE-86C2-15816A563F87}" srcId="{750B2499-A091-4A24-AF5A-06F9000897CB}" destId="{8B7B1205-4EAF-4801-BA52-6C6317811C8A}" srcOrd="1" destOrd="0" parTransId="{654DEA0C-F037-4AE6-A098-FAF2AC1BB5C3}" sibTransId="{8E15D215-60E8-4E20-9CE9-28829AE83F14}"/>
    <dgm:cxn modelId="{CB26C288-0667-4CD9-B734-466967A5C5E1}" type="presParOf" srcId="{EDDB54A2-6A23-46F0-A220-142617845FED}" destId="{A1E7EBD0-6751-4480-8A73-A6F41602DE10}" srcOrd="0" destOrd="0" presId="urn:microsoft.com/office/officeart/2008/layout/BendingPictureCaptionList"/>
    <dgm:cxn modelId="{C3DB22AB-54C9-45BC-A2C0-0D5B9CC5B270}" type="presParOf" srcId="{A1E7EBD0-6751-4480-8A73-A6F41602DE10}" destId="{F8B74912-7749-42D2-A5D3-B1A20BA8B081}" srcOrd="0" destOrd="0" presId="urn:microsoft.com/office/officeart/2008/layout/BendingPictureCaptionList"/>
    <dgm:cxn modelId="{2E48FA44-4A08-4B54-ACCC-F603F2F9F340}" type="presParOf" srcId="{A1E7EBD0-6751-4480-8A73-A6F41602DE10}" destId="{46332DEA-DA38-4ECE-8BF8-4984D4DFF26E}" srcOrd="1" destOrd="0" presId="urn:microsoft.com/office/officeart/2008/layout/BendingPictureCaptionList"/>
    <dgm:cxn modelId="{A51B6BCB-181D-4C3E-93E8-151E6E9BA854}" type="presParOf" srcId="{EDDB54A2-6A23-46F0-A220-142617845FED}" destId="{50BABC86-04A1-4ABC-9E5A-EEB922DB11E6}" srcOrd="1" destOrd="0" presId="urn:microsoft.com/office/officeart/2008/layout/BendingPictureCaptionList"/>
    <dgm:cxn modelId="{EB3B8FD6-A8BA-4AC7-B28E-43900BFEE949}" type="presParOf" srcId="{EDDB54A2-6A23-46F0-A220-142617845FED}" destId="{3989E48F-C82A-4205-B3D6-BCAB44C0AB26}" srcOrd="2" destOrd="0" presId="urn:microsoft.com/office/officeart/2008/layout/BendingPictureCaptionList"/>
    <dgm:cxn modelId="{66DD027B-57F6-489E-9CA2-F19F8104BA45}" type="presParOf" srcId="{3989E48F-C82A-4205-B3D6-BCAB44C0AB26}" destId="{02E74C56-19B0-44F8-B742-6102A6278CA3}" srcOrd="0" destOrd="0" presId="urn:microsoft.com/office/officeart/2008/layout/BendingPictureCaptionList"/>
    <dgm:cxn modelId="{AC7E1C6F-1D10-4E02-AC90-EB2FC0E9AF35}" type="presParOf" srcId="{3989E48F-C82A-4205-B3D6-BCAB44C0AB26}" destId="{14E60067-4B8B-46A7-8624-54AF8B3CAC31}" srcOrd="1" destOrd="0" presId="urn:microsoft.com/office/officeart/2008/layout/BendingPictureCaptionList"/>
    <dgm:cxn modelId="{2529B926-982E-4133-B485-C48D0D9C88FD}" type="presParOf" srcId="{EDDB54A2-6A23-46F0-A220-142617845FED}" destId="{9A75FCE1-0529-4AB9-811A-5F8EF52E668A}" srcOrd="3" destOrd="0" presId="urn:microsoft.com/office/officeart/2008/layout/BendingPictureCaptionList"/>
    <dgm:cxn modelId="{C33B3C1F-B512-45D3-80A3-0430AE4C75A0}" type="presParOf" srcId="{EDDB54A2-6A23-46F0-A220-142617845FED}" destId="{61246D22-FF92-4F45-ABA8-03445EC10D49}" srcOrd="4" destOrd="0" presId="urn:microsoft.com/office/officeart/2008/layout/BendingPictureCaptionList"/>
    <dgm:cxn modelId="{9AB4DA99-83E7-4A26-9154-6D35A6142F23}" type="presParOf" srcId="{61246D22-FF92-4F45-ABA8-03445EC10D49}" destId="{F78D07DB-6E59-4842-82AF-687A7020E780}" srcOrd="0" destOrd="0" presId="urn:microsoft.com/office/officeart/2008/layout/BendingPictureCaptionList"/>
    <dgm:cxn modelId="{7E2D40CE-1D81-4E08-8222-8778069A7D05}" type="presParOf" srcId="{61246D22-FF92-4F45-ABA8-03445EC10D49}" destId="{0583D2A4-BA07-4A22-927D-3AC194FE39D6}" srcOrd="1" destOrd="0" presId="urn:microsoft.com/office/officeart/2008/layout/BendingPictureCaptionList"/>
    <dgm:cxn modelId="{85362654-B289-42A9-99C0-4D89803658BC}" type="presParOf" srcId="{EDDB54A2-6A23-46F0-A220-142617845FED}" destId="{D7A38BE3-6189-4860-9A4F-07689958FC5E}" srcOrd="5" destOrd="0" presId="urn:microsoft.com/office/officeart/2008/layout/BendingPictureCaptionList"/>
    <dgm:cxn modelId="{4462899C-FD31-46F5-A882-029A3C0D65F8}" type="presParOf" srcId="{EDDB54A2-6A23-46F0-A220-142617845FED}" destId="{FD702629-9C10-4EB4-B6E1-DF34A1CDFC2E}" srcOrd="6" destOrd="0" presId="urn:microsoft.com/office/officeart/2008/layout/BendingPictureCaptionList"/>
    <dgm:cxn modelId="{1A4350C1-3468-4299-91C1-1701D42B6F3E}" type="presParOf" srcId="{FD702629-9C10-4EB4-B6E1-DF34A1CDFC2E}" destId="{D3DAAB74-5999-4CFC-B7A4-06228861982C}" srcOrd="0" destOrd="0" presId="urn:microsoft.com/office/officeart/2008/layout/BendingPictureCaptionList"/>
    <dgm:cxn modelId="{E437C663-4AAF-4C10-96EF-117A02E6A7AA}" type="presParOf" srcId="{FD702629-9C10-4EB4-B6E1-DF34A1CDFC2E}" destId="{B10851A9-C56E-4DA6-ABA6-88CA47B5AFA1}" srcOrd="1" destOrd="0" presId="urn:microsoft.com/office/officeart/2008/layout/BendingPictureCaptionList"/>
    <dgm:cxn modelId="{EFC15DE9-A668-4743-BCF8-40DD74FB1843}" type="presParOf" srcId="{EDDB54A2-6A23-46F0-A220-142617845FED}" destId="{5E131F5F-BAEF-40C5-95FF-EF58830D74F2}" srcOrd="7" destOrd="0" presId="urn:microsoft.com/office/officeart/2008/layout/BendingPictureCaptionList"/>
    <dgm:cxn modelId="{8BFA25F8-2181-483A-BA5D-2803699A007D}" type="presParOf" srcId="{EDDB54A2-6A23-46F0-A220-142617845FED}" destId="{A03A8C28-A451-4657-AF67-4EA627C80C12}" srcOrd="8" destOrd="0" presId="urn:microsoft.com/office/officeart/2008/layout/BendingPictureCaptionList"/>
    <dgm:cxn modelId="{A314E535-1861-4E78-95D5-1992722C42AB}" type="presParOf" srcId="{A03A8C28-A451-4657-AF67-4EA627C80C12}" destId="{3F9E8649-83B7-4CA6-B9CD-9818D4CAFF66}" srcOrd="0" destOrd="0" presId="urn:microsoft.com/office/officeart/2008/layout/BendingPictureCaptionList"/>
    <dgm:cxn modelId="{FE9E0E19-B286-412A-920B-1169438B65EC}" type="presParOf" srcId="{A03A8C28-A451-4657-AF67-4EA627C80C12}" destId="{E093917B-A6A9-490B-B470-E2A26D1A48ED}" srcOrd="1" destOrd="0" presId="urn:microsoft.com/office/officeart/2008/layout/BendingPictureCaptionList"/>
  </dgm:cxnLst>
  <dgm:bg>
    <a:noFill/>
  </dgm:bg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09A2AC9-DDC8-4C86-AA97-4FED86B43C76}">
      <dsp:nvSpPr>
        <dsp:cNvPr id="0" name=""/>
        <dsp:cNvSpPr/>
      </dsp:nvSpPr>
      <dsp:spPr>
        <a:xfrm>
          <a:off x="0" y="0"/>
          <a:ext cx="1877094" cy="3812859"/>
        </a:xfrm>
        <a:prstGeom prst="roundRect">
          <a:avLst>
            <a:gd name="adj" fmla="val 10000"/>
          </a:avLst>
        </a:prstGeom>
        <a:solidFill>
          <a:schemeClr val="tx2">
            <a:lumMod val="75000"/>
            <a:lumOff val="25000"/>
          </a:schemeClr>
        </a:soli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113792" tIns="113792" rIns="113792" bIns="113792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kern="1200">
              <a:latin typeface="Avenir Next LT Pro" panose="020B0504020202020204" pitchFamily="34" charset="0"/>
            </a:rPr>
            <a:t>Dirección Central Del Servicio Nacional de Salud</a:t>
          </a:r>
        </a:p>
      </dsp:txBody>
      <dsp:txXfrm>
        <a:off x="0" y="1525143"/>
        <a:ext cx="1877094" cy="1525143"/>
      </dsp:txXfrm>
    </dsp:sp>
    <dsp:sp modelId="{7E7AEBDF-0A9E-4E49-9FE8-2E5003B363FC}">
      <dsp:nvSpPr>
        <dsp:cNvPr id="0" name=""/>
        <dsp:cNvSpPr/>
      </dsp:nvSpPr>
      <dsp:spPr>
        <a:xfrm>
          <a:off x="303706" y="228771"/>
          <a:ext cx="1269682" cy="1269682"/>
        </a:xfrm>
        <a:prstGeom prst="ellipse">
          <a:avLst/>
        </a:prstGeom>
        <a:blipFill rotWithShape="1">
          <a:blip xmlns:r="http://schemas.openxmlformats.org/officeDocument/2006/relationships" r:embed="rId1">
            <a:extLst>
              <a:ext uri="{96DAC541-7B7A-43D3-8B79-37D633B846F1}">
                <asvg:svgBlip xmlns:asvg="http://schemas.microsoft.com/office/drawing/2016/SVG/main" r:embed="rId2"/>
              </a:ext>
            </a:extLst>
          </a:blip>
          <a:srcRect/>
          <a:stretch>
            <a:fillRect/>
          </a:stretch>
        </a:blip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1">
          <a:scrgbClr r="0" g="0" b="0"/>
        </a:fillRef>
        <a:effectRef idx="3">
          <a:scrgbClr r="0" g="0" b="0"/>
        </a:effectRef>
        <a:fontRef idx="minor"/>
      </dsp:style>
    </dsp:sp>
    <dsp:sp modelId="{5DC523C8-73C1-490F-B0BF-82B6DE3E7651}">
      <dsp:nvSpPr>
        <dsp:cNvPr id="0" name=""/>
        <dsp:cNvSpPr/>
      </dsp:nvSpPr>
      <dsp:spPr>
        <a:xfrm>
          <a:off x="3872277" y="0"/>
          <a:ext cx="1877094" cy="3812859"/>
        </a:xfrm>
        <a:prstGeom prst="roundRect">
          <a:avLst>
            <a:gd name="adj" fmla="val 10000"/>
          </a:avLst>
        </a:prstGeom>
        <a:solidFill>
          <a:schemeClr val="tx2">
            <a:lumMod val="75000"/>
            <a:lumOff val="25000"/>
          </a:schemeClr>
        </a:soli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113792" tIns="113792" rIns="113792" bIns="113792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kern="1200">
              <a:latin typeface="Avenir Next LT Pro" panose="020B0504020202020204" pitchFamily="34" charset="0"/>
            </a:rPr>
            <a:t>Empresa Eléctrica del Este (EDESUR)</a:t>
          </a:r>
          <a:endParaRPr lang="es-DO" sz="1600" kern="1200"/>
        </a:p>
      </dsp:txBody>
      <dsp:txXfrm>
        <a:off x="3872277" y="1525143"/>
        <a:ext cx="1877094" cy="1525143"/>
      </dsp:txXfrm>
    </dsp:sp>
    <dsp:sp modelId="{DB8131AA-BFF4-4812-9B20-EBF8AC4E17E6}">
      <dsp:nvSpPr>
        <dsp:cNvPr id="0" name=""/>
        <dsp:cNvSpPr/>
      </dsp:nvSpPr>
      <dsp:spPr>
        <a:xfrm>
          <a:off x="4157838" y="289690"/>
          <a:ext cx="1269682" cy="1269682"/>
        </a:xfrm>
        <a:prstGeom prst="ellipse">
          <a:avLst/>
        </a:prstGeom>
        <a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rcRect/>
          <a:stretch>
            <a:fillRect/>
          </a:stretch>
        </a:blip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1">
          <a:scrgbClr r="0" g="0" b="0"/>
        </a:fillRef>
        <a:effectRef idx="3">
          <a:scrgbClr r="0" g="0" b="0"/>
        </a:effectRef>
        <a:fontRef idx="minor"/>
      </dsp:style>
    </dsp:sp>
    <dsp:sp modelId="{28CBBB36-9C32-426B-AE1C-3C3EEE5B0F23}">
      <dsp:nvSpPr>
        <dsp:cNvPr id="0" name=""/>
        <dsp:cNvSpPr/>
      </dsp:nvSpPr>
      <dsp:spPr>
        <a:xfrm>
          <a:off x="1927926" y="0"/>
          <a:ext cx="1877094" cy="3812859"/>
        </a:xfrm>
        <a:prstGeom prst="roundRect">
          <a:avLst>
            <a:gd name="adj" fmla="val 10000"/>
          </a:avLst>
        </a:prstGeom>
        <a:solidFill>
          <a:schemeClr val="tx2">
            <a:lumMod val="75000"/>
            <a:lumOff val="25000"/>
          </a:schemeClr>
        </a:soli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113792" tIns="113792" rIns="113792" bIns="113792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kern="1200">
              <a:latin typeface="Avenir Next LT Pro" panose="020B0504020202020204" pitchFamily="34" charset="0"/>
            </a:rPr>
            <a:t>Empresa Eléctrica del Sur (EDEESTE)</a:t>
          </a:r>
        </a:p>
      </dsp:txBody>
      <dsp:txXfrm>
        <a:off x="1927926" y="1525143"/>
        <a:ext cx="1877094" cy="1525143"/>
      </dsp:txXfrm>
    </dsp:sp>
    <dsp:sp modelId="{D5CBD846-53BB-497F-9338-688BA43CA8B2}">
      <dsp:nvSpPr>
        <dsp:cNvPr id="0" name=""/>
        <dsp:cNvSpPr/>
      </dsp:nvSpPr>
      <dsp:spPr>
        <a:xfrm>
          <a:off x="2286605" y="297791"/>
          <a:ext cx="1269682" cy="1269682"/>
        </a:xfrm>
        <a:prstGeom prst="ellipse">
          <a:avLst/>
        </a:prstGeom>
        <a:blipFill rotWithShape="1"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rcRect/>
          <a:stretch>
            <a:fillRect/>
          </a:stretch>
        </a:blip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1">
          <a:scrgbClr r="0" g="0" b="0"/>
        </a:fillRef>
        <a:effectRef idx="3">
          <a:scrgbClr r="0" g="0" b="0"/>
        </a:effectRef>
        <a:fontRef idx="minor"/>
      </dsp:style>
    </dsp:sp>
    <dsp:sp modelId="{1F9E73DD-0AAE-40E1-BEAC-15496BFE5CD6}">
      <dsp:nvSpPr>
        <dsp:cNvPr id="0" name=""/>
        <dsp:cNvSpPr/>
      </dsp:nvSpPr>
      <dsp:spPr>
        <a:xfrm>
          <a:off x="5800222" y="0"/>
          <a:ext cx="1877094" cy="3812859"/>
        </a:xfrm>
        <a:prstGeom prst="roundRect">
          <a:avLst>
            <a:gd name="adj" fmla="val 10000"/>
          </a:avLst>
        </a:prstGeom>
        <a:solidFill>
          <a:schemeClr val="tx2">
            <a:lumMod val="75000"/>
            <a:lumOff val="25000"/>
          </a:schemeClr>
        </a:soli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113792" tIns="113792" rIns="113792" bIns="113792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kern="1200">
              <a:latin typeface="Avenir Next LT Pro" panose="020B0504020202020204" pitchFamily="34" charset="0"/>
            </a:rPr>
            <a:t>Tesorería de la Seguridad Social</a:t>
          </a:r>
        </a:p>
      </dsp:txBody>
      <dsp:txXfrm>
        <a:off x="5800222" y="1525143"/>
        <a:ext cx="1877094" cy="1525143"/>
      </dsp:txXfrm>
    </dsp:sp>
    <dsp:sp modelId="{32F4D7D2-FE0D-4FF0-9260-ACD051D413FC}">
      <dsp:nvSpPr>
        <dsp:cNvPr id="0" name=""/>
        <dsp:cNvSpPr/>
      </dsp:nvSpPr>
      <dsp:spPr>
        <a:xfrm>
          <a:off x="6094330" y="266849"/>
          <a:ext cx="1269682" cy="1269682"/>
        </a:xfrm>
        <a:prstGeom prst="ellipse">
          <a:avLst/>
        </a:prstGeom>
        <a:blipFill rotWithShape="1">
          <a:blip xmlns:r="http://schemas.openxmlformats.org/officeDocument/2006/relationships" r:embed="rId5">
            <a:extLst>
              <a:ext uri="{96DAC541-7B7A-43D3-8B79-37D633B846F1}">
                <asvg:svgBlip xmlns:asvg="http://schemas.microsoft.com/office/drawing/2016/SVG/main" r:embed="rId6"/>
              </a:ext>
            </a:extLst>
          </a:blip>
          <a:srcRect/>
          <a:stretch>
            <a:fillRect/>
          </a:stretch>
        </a:blip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1">
          <a:scrgbClr r="0" g="0" b="0"/>
        </a:fillRef>
        <a:effectRef idx="3">
          <a:scrgbClr r="0" g="0" b="0"/>
        </a:effectRef>
        <a:fontRef idx="minor"/>
      </dsp:style>
    </dsp:sp>
    <dsp:sp modelId="{827811BD-2E59-4162-A303-91FA7ACE75F6}">
      <dsp:nvSpPr>
        <dsp:cNvPr id="0" name=""/>
        <dsp:cNvSpPr/>
      </dsp:nvSpPr>
      <dsp:spPr>
        <a:xfrm>
          <a:off x="7733630" y="0"/>
          <a:ext cx="1877094" cy="3812859"/>
        </a:xfrm>
        <a:prstGeom prst="roundRect">
          <a:avLst>
            <a:gd name="adj" fmla="val 10000"/>
          </a:avLst>
        </a:prstGeom>
        <a:solidFill>
          <a:schemeClr val="tx2">
            <a:lumMod val="75000"/>
            <a:lumOff val="25000"/>
          </a:schemeClr>
        </a:soli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113792" tIns="113792" rIns="113792" bIns="113792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kern="1200">
              <a:latin typeface="Avenir Next LT Pro" panose="020B0504020202020204" pitchFamily="34" charset="0"/>
            </a:rPr>
            <a:t>Empresa Eléctrica del Norte (EDENORTE)</a:t>
          </a:r>
        </a:p>
      </dsp:txBody>
      <dsp:txXfrm>
        <a:off x="7733630" y="1525143"/>
        <a:ext cx="1877094" cy="1525143"/>
      </dsp:txXfrm>
    </dsp:sp>
    <dsp:sp modelId="{4D4571EB-A97E-4D85-AD91-90EA8950D7FD}">
      <dsp:nvSpPr>
        <dsp:cNvPr id="0" name=""/>
        <dsp:cNvSpPr/>
      </dsp:nvSpPr>
      <dsp:spPr>
        <a:xfrm>
          <a:off x="8037235" y="199492"/>
          <a:ext cx="1269682" cy="1269682"/>
        </a:xfrm>
        <a:prstGeom prst="ellipse">
          <a:avLst/>
        </a:prstGeom>
        <a:blipFill rotWithShape="1"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rcRect/>
          <a:stretch>
            <a:fillRect/>
          </a:stretch>
        </a:blip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1">
          <a:scrgbClr r="0" g="0" b="0"/>
        </a:fillRef>
        <a:effectRef idx="3">
          <a:scrgbClr r="0" g="0" b="0"/>
        </a:effectRef>
        <a:fontRef idx="minor"/>
      </dsp:style>
    </dsp:sp>
    <dsp:sp modelId="{A6FD8408-1597-43C7-A257-1B7FA05E0116}">
      <dsp:nvSpPr>
        <dsp:cNvPr id="0" name=""/>
        <dsp:cNvSpPr/>
      </dsp:nvSpPr>
      <dsp:spPr>
        <a:xfrm>
          <a:off x="4632282" y="3325056"/>
          <a:ext cx="346159" cy="22391"/>
        </a:xfrm>
        <a:prstGeom prst="leftRightArrow">
          <a:avLst/>
        </a:prstGeom>
        <a:noFill/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/>
      </dsp:style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28CBBB36-9C32-426B-AE1C-3C3EEE5B0F23}">
      <dsp:nvSpPr>
        <dsp:cNvPr id="0" name=""/>
        <dsp:cNvSpPr/>
      </dsp:nvSpPr>
      <dsp:spPr>
        <a:xfrm>
          <a:off x="0" y="0"/>
          <a:ext cx="1823144" cy="3818574"/>
        </a:xfrm>
        <a:prstGeom prst="roundRect">
          <a:avLst>
            <a:gd name="adj" fmla="val 10000"/>
          </a:avLst>
        </a:prstGeom>
        <a:solidFill>
          <a:schemeClr val="tx2">
            <a:lumMod val="75000"/>
            <a:lumOff val="25000"/>
          </a:schemeClr>
        </a:soli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113792" tIns="113792" rIns="113792" bIns="113792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kern="1200">
              <a:latin typeface="Avenir Next LT Pro" panose="020B0504020202020204" pitchFamily="34" charset="0"/>
            </a:rPr>
            <a:t>Instituto Nacional de Aguas Potables y Alcantarillados</a:t>
          </a:r>
        </a:p>
      </dsp:txBody>
      <dsp:txXfrm>
        <a:off x="0" y="1527429"/>
        <a:ext cx="1823144" cy="1527429"/>
      </dsp:txXfrm>
    </dsp:sp>
    <dsp:sp modelId="{D5CBD846-53BB-497F-9338-688BA43CA8B2}">
      <dsp:nvSpPr>
        <dsp:cNvPr id="0" name=""/>
        <dsp:cNvSpPr/>
      </dsp:nvSpPr>
      <dsp:spPr>
        <a:xfrm>
          <a:off x="275779" y="229114"/>
          <a:ext cx="1271585" cy="1271585"/>
        </a:xfrm>
        <a:prstGeom prst="ellipse">
          <a:avLst/>
        </a:prstGeom>
        <a:blipFill rotWithShape="1">
          <a:blip xmlns:r="http://schemas.openxmlformats.org/officeDocument/2006/relationships" r:embed="rId1">
            <a:extLst>
              <a:ext uri="{96DAC541-7B7A-43D3-8B79-37D633B846F1}">
                <asvg:svgBlip xmlns:asvg="http://schemas.microsoft.com/office/drawing/2016/SVG/main" r:embed="rId2"/>
              </a:ext>
            </a:extLst>
          </a:blip>
          <a:srcRect/>
          <a:stretch>
            <a:fillRect/>
          </a:stretch>
        </a:blip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1">
          <a:scrgbClr r="0" g="0" b="0"/>
        </a:fillRef>
        <a:effectRef idx="3">
          <a:scrgbClr r="0" g="0" b="0"/>
        </a:effectRef>
        <a:fontRef idx="minor"/>
      </dsp:style>
    </dsp:sp>
    <dsp:sp modelId="{827811BD-2E59-4162-A303-91FA7ACE75F6}">
      <dsp:nvSpPr>
        <dsp:cNvPr id="0" name=""/>
        <dsp:cNvSpPr/>
      </dsp:nvSpPr>
      <dsp:spPr>
        <a:xfrm>
          <a:off x="1887064" y="0"/>
          <a:ext cx="1823144" cy="3818574"/>
        </a:xfrm>
        <a:prstGeom prst="roundRect">
          <a:avLst>
            <a:gd name="adj" fmla="val 10000"/>
          </a:avLst>
        </a:prstGeom>
        <a:solidFill>
          <a:schemeClr val="tx2">
            <a:lumMod val="75000"/>
            <a:lumOff val="25000"/>
          </a:schemeClr>
        </a:soli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113792" tIns="113792" rIns="113792" bIns="113792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kern="1200">
              <a:latin typeface="Avenir Next LT Pro" panose="020B0504020202020204" pitchFamily="34" charset="0"/>
            </a:rPr>
            <a:t>Corporación del Acueducto y Alcantarillado de Santiago (CORAASAN)</a:t>
          </a:r>
        </a:p>
      </dsp:txBody>
      <dsp:txXfrm>
        <a:off x="1887064" y="1527429"/>
        <a:ext cx="1823144" cy="1527429"/>
      </dsp:txXfrm>
    </dsp:sp>
    <dsp:sp modelId="{4D4571EB-A97E-4D85-AD91-90EA8950D7FD}">
      <dsp:nvSpPr>
        <dsp:cNvPr id="0" name=""/>
        <dsp:cNvSpPr/>
      </dsp:nvSpPr>
      <dsp:spPr>
        <a:xfrm>
          <a:off x="2153618" y="229114"/>
          <a:ext cx="1271585" cy="1271585"/>
        </a:xfrm>
        <a:prstGeom prst="ellipse">
          <a:avLst/>
        </a:prstGeom>
        <a:blipFill rotWithShape="1">
          <a:blip xmlns:r="http://schemas.openxmlformats.org/officeDocument/2006/relationships" r:embed="rId1">
            <a:extLst>
              <a:ext uri="{96DAC541-7B7A-43D3-8B79-37D633B846F1}">
                <asvg:svgBlip xmlns:asvg="http://schemas.microsoft.com/office/drawing/2016/SVG/main" r:embed="rId2"/>
              </a:ext>
            </a:extLst>
          </a:blip>
          <a:srcRect/>
          <a:stretch>
            <a:fillRect/>
          </a:stretch>
        </a:blip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1">
          <a:scrgbClr r="0" g="0" b="0"/>
        </a:fillRef>
        <a:effectRef idx="3">
          <a:scrgbClr r="0" g="0" b="0"/>
        </a:effectRef>
        <a:fontRef idx="minor"/>
      </dsp:style>
    </dsp:sp>
    <dsp:sp modelId="{1F9E73DD-0AAE-40E1-BEAC-15496BFE5CD6}">
      <dsp:nvSpPr>
        <dsp:cNvPr id="0" name=""/>
        <dsp:cNvSpPr/>
      </dsp:nvSpPr>
      <dsp:spPr>
        <a:xfrm>
          <a:off x="3755678" y="0"/>
          <a:ext cx="1823144" cy="3818574"/>
        </a:xfrm>
        <a:prstGeom prst="roundRect">
          <a:avLst>
            <a:gd name="adj" fmla="val 10000"/>
          </a:avLst>
        </a:prstGeom>
        <a:solidFill>
          <a:schemeClr val="tx2">
            <a:lumMod val="75000"/>
            <a:lumOff val="25000"/>
          </a:schemeClr>
        </a:soli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113792" tIns="113792" rIns="113792" bIns="113792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kern="1200">
              <a:latin typeface="Avenir Next LT Pro" panose="020B0504020202020204" pitchFamily="34" charset="0"/>
            </a:rPr>
            <a:t>Corporación del Acueducto y Alcantarillado de Santo Domingo (CAASD) </a:t>
          </a:r>
        </a:p>
      </dsp:txBody>
      <dsp:txXfrm>
        <a:off x="3755678" y="1527429"/>
        <a:ext cx="1823144" cy="1527429"/>
      </dsp:txXfrm>
    </dsp:sp>
    <dsp:sp modelId="{32F4D7D2-FE0D-4FF0-9260-ACD051D413FC}">
      <dsp:nvSpPr>
        <dsp:cNvPr id="0" name=""/>
        <dsp:cNvSpPr/>
      </dsp:nvSpPr>
      <dsp:spPr>
        <a:xfrm>
          <a:off x="4031457" y="229114"/>
          <a:ext cx="1271585" cy="1271585"/>
        </a:xfrm>
        <a:prstGeom prst="ellipse">
          <a:avLst/>
        </a:prstGeom>
        <a:blipFill rotWithShape="1">
          <a:blip xmlns:r="http://schemas.openxmlformats.org/officeDocument/2006/relationships" r:embed="rId1">
            <a:extLst>
              <a:ext uri="{96DAC541-7B7A-43D3-8B79-37D633B846F1}">
                <asvg:svgBlip xmlns:asvg="http://schemas.microsoft.com/office/drawing/2016/SVG/main" r:embed="rId2"/>
              </a:ext>
            </a:extLst>
          </a:blip>
          <a:srcRect/>
          <a:stretch>
            <a:fillRect/>
          </a:stretch>
        </a:blip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1">
          <a:scrgbClr r="0" g="0" b="0"/>
        </a:fillRef>
        <a:effectRef idx="3">
          <a:scrgbClr r="0" g="0" b="0"/>
        </a:effectRef>
        <a:fontRef idx="minor"/>
      </dsp:style>
    </dsp:sp>
    <dsp:sp modelId="{609A2AC9-DDC8-4C86-AA97-4FED86B43C76}">
      <dsp:nvSpPr>
        <dsp:cNvPr id="0" name=""/>
        <dsp:cNvSpPr/>
      </dsp:nvSpPr>
      <dsp:spPr>
        <a:xfrm>
          <a:off x="5633517" y="0"/>
          <a:ext cx="1823144" cy="3818574"/>
        </a:xfrm>
        <a:prstGeom prst="roundRect">
          <a:avLst>
            <a:gd name="adj" fmla="val 10000"/>
          </a:avLst>
        </a:prstGeom>
        <a:solidFill>
          <a:schemeClr val="tx2">
            <a:lumMod val="75000"/>
            <a:lumOff val="25000"/>
          </a:schemeClr>
        </a:soli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113792" tIns="113792" rIns="113792" bIns="113792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kern="1200">
              <a:latin typeface="Avenir Next LT Pro" panose="020B0504020202020204" pitchFamily="34" charset="0"/>
            </a:rPr>
            <a:t>Dirección Central del Servicio Nacional de Salud</a:t>
          </a:r>
        </a:p>
      </dsp:txBody>
      <dsp:txXfrm>
        <a:off x="5633517" y="1527429"/>
        <a:ext cx="1823144" cy="1527429"/>
      </dsp:txXfrm>
    </dsp:sp>
    <dsp:sp modelId="{7E7AEBDF-0A9E-4E49-9FE8-2E5003B363FC}">
      <dsp:nvSpPr>
        <dsp:cNvPr id="0" name=""/>
        <dsp:cNvSpPr/>
      </dsp:nvSpPr>
      <dsp:spPr>
        <a:xfrm>
          <a:off x="5909296" y="229114"/>
          <a:ext cx="1271585" cy="1271585"/>
        </a:xfrm>
        <a:prstGeom prst="ellipse">
          <a:avLst/>
        </a:prstGeom>
        <a:blipFill rotWithShape="1"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rcRect/>
          <a:stretch>
            <a:fillRect/>
          </a:stretch>
        </a:blip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1">
          <a:scrgbClr r="0" g="0" b="0"/>
        </a:fillRef>
        <a:effectRef idx="3">
          <a:scrgbClr r="0" g="0" b="0"/>
        </a:effectRef>
        <a:fontRef idx="minor"/>
      </dsp:style>
    </dsp:sp>
    <dsp:sp modelId="{5DC523C8-73C1-490F-B0BF-82B6DE3E7651}">
      <dsp:nvSpPr>
        <dsp:cNvPr id="0" name=""/>
        <dsp:cNvSpPr/>
      </dsp:nvSpPr>
      <dsp:spPr>
        <a:xfrm>
          <a:off x="7511356" y="0"/>
          <a:ext cx="1823144" cy="3818574"/>
        </a:xfrm>
        <a:prstGeom prst="roundRect">
          <a:avLst>
            <a:gd name="adj" fmla="val 10000"/>
          </a:avLst>
        </a:prstGeom>
        <a:solidFill>
          <a:schemeClr val="tx2">
            <a:lumMod val="75000"/>
            <a:lumOff val="25000"/>
          </a:schemeClr>
        </a:soli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113792" tIns="113792" rIns="113792" bIns="113792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kern="1200">
              <a:latin typeface="Avenir Next LT Pro" panose="020B0504020202020204" pitchFamily="34" charset="0"/>
            </a:rPr>
            <a:t>Instituto Para el Desarrollo del Suroeste</a:t>
          </a:r>
        </a:p>
      </dsp:txBody>
      <dsp:txXfrm>
        <a:off x="7511356" y="1527429"/>
        <a:ext cx="1823144" cy="1527429"/>
      </dsp:txXfrm>
    </dsp:sp>
    <dsp:sp modelId="{DB8131AA-BFF4-4812-9B20-EBF8AC4E17E6}">
      <dsp:nvSpPr>
        <dsp:cNvPr id="0" name=""/>
        <dsp:cNvSpPr/>
      </dsp:nvSpPr>
      <dsp:spPr>
        <a:xfrm>
          <a:off x="7787136" y="229114"/>
          <a:ext cx="1271585" cy="1271585"/>
        </a:xfrm>
        <a:prstGeom prst="ellipse">
          <a:avLst/>
        </a:prstGeom>
        <a:blipFill>
          <a:blip xmlns:r="http://schemas.openxmlformats.org/officeDocument/2006/relationships" r:embed="rId5">
            <a:extLst>
              <a:ext uri="{96DAC541-7B7A-43D3-8B79-37D633B846F1}">
                <asvg:svgBlip xmlns:asvg="http://schemas.microsoft.com/office/drawing/2016/SVG/main" r:embed="rId6"/>
              </a:ext>
            </a:extLst>
          </a:blip>
          <a:srcRect/>
          <a:stretch>
            <a:fillRect/>
          </a:stretch>
        </a:blip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1">
          <a:scrgbClr r="0" g="0" b="0"/>
        </a:fillRef>
        <a:effectRef idx="3">
          <a:scrgbClr r="0" g="0" b="0"/>
        </a:effectRef>
        <a:fontRef idx="minor"/>
      </dsp:style>
    </dsp:sp>
    <dsp:sp modelId="{A6FD8408-1597-43C7-A257-1B7FA05E0116}">
      <dsp:nvSpPr>
        <dsp:cNvPr id="0" name=""/>
        <dsp:cNvSpPr/>
      </dsp:nvSpPr>
      <dsp:spPr>
        <a:xfrm>
          <a:off x="4499145" y="3330039"/>
          <a:ext cx="336210" cy="22424"/>
        </a:xfrm>
        <a:prstGeom prst="leftRightArrow">
          <a:avLst/>
        </a:prstGeom>
        <a:noFill/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/>
      </dsp:style>
    </dsp:sp>
  </dsp:spTree>
</dsp:drawing>
</file>

<file path=xl/diagrams/drawing3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F8B74912-7749-42D2-A5D3-B1A20BA8B081}">
      <dsp:nvSpPr>
        <dsp:cNvPr id="0" name=""/>
        <dsp:cNvSpPr/>
      </dsp:nvSpPr>
      <dsp:spPr>
        <a:xfrm>
          <a:off x="0" y="349019"/>
          <a:ext cx="2391296" cy="1913037"/>
        </a:xfrm>
        <a:prstGeom prst="rect">
          <a:avLst/>
        </a:prstGeom>
        <a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13000" b="-13000"/>
          </a:stretch>
        </a:blip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/>
      </dsp:style>
    </dsp:sp>
    <dsp:sp modelId="{46332DEA-DA38-4ECE-8BF8-4984D4DFF26E}">
      <dsp:nvSpPr>
        <dsp:cNvPr id="0" name=""/>
        <dsp:cNvSpPr/>
      </dsp:nvSpPr>
      <dsp:spPr>
        <a:xfrm>
          <a:off x="215216" y="2070753"/>
          <a:ext cx="2128253" cy="669563"/>
        </a:xfrm>
        <a:prstGeom prst="wedgeRectCallout">
          <a:avLst>
            <a:gd name="adj1" fmla="val 20250"/>
            <a:gd name="adj2" fmla="val -60700"/>
          </a:avLst>
        </a:prstGeom>
        <a:solidFill>
          <a:srgbClr val="002060"/>
        </a:soli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53340" tIns="53340" rIns="53340" bIns="53340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400" kern="1200">
              <a:solidFill>
                <a:schemeClr val="bg1"/>
              </a:solidFill>
              <a:latin typeface="Avenir Next LT Pro" panose="020B0504020202020204" pitchFamily="34" charset="0"/>
            </a:rPr>
            <a:t>Servicios Sociales </a:t>
          </a: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400" b="1" kern="1200">
              <a:solidFill>
                <a:schemeClr val="bg1"/>
              </a:solidFill>
              <a:latin typeface="Avenir Next LT Pro" panose="020B0504020202020204" pitchFamily="34" charset="0"/>
            </a:rPr>
            <a:t>44.5%</a:t>
          </a:r>
        </a:p>
      </dsp:txBody>
      <dsp:txXfrm>
        <a:off x="215216" y="2070753"/>
        <a:ext cx="2128253" cy="669563"/>
      </dsp:txXfrm>
    </dsp:sp>
    <dsp:sp modelId="{02E74C56-19B0-44F8-B742-6102A6278CA3}">
      <dsp:nvSpPr>
        <dsp:cNvPr id="0" name=""/>
        <dsp:cNvSpPr/>
      </dsp:nvSpPr>
      <dsp:spPr>
        <a:xfrm>
          <a:off x="2630426" y="349019"/>
          <a:ext cx="2391296" cy="1913037"/>
        </a:xfrm>
        <a:prstGeom prst="rect">
          <a:avLst/>
        </a:prstGeom>
        <a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13000" b="-13000"/>
          </a:stretch>
        </a:blip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/>
      </dsp:style>
    </dsp:sp>
    <dsp:sp modelId="{14E60067-4B8B-46A7-8624-54AF8B3CAC31}">
      <dsp:nvSpPr>
        <dsp:cNvPr id="0" name=""/>
        <dsp:cNvSpPr/>
      </dsp:nvSpPr>
      <dsp:spPr>
        <a:xfrm>
          <a:off x="2845642" y="2070753"/>
          <a:ext cx="2128253" cy="669563"/>
        </a:xfrm>
        <a:prstGeom prst="wedgeRectCallout">
          <a:avLst>
            <a:gd name="adj1" fmla="val 20250"/>
            <a:gd name="adj2" fmla="val -60700"/>
          </a:avLst>
        </a:prstGeom>
        <a:solidFill>
          <a:srgbClr val="002060"/>
        </a:soli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80010" tIns="80010" rIns="80010" bIns="80010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400" kern="1200">
              <a:solidFill>
                <a:schemeClr val="bg1"/>
              </a:solidFill>
              <a:latin typeface="Avenir Next LT Pro" panose="020B0504020202020204" pitchFamily="34" charset="0"/>
            </a:rPr>
            <a:t>Intereses de la Deuda Pública </a:t>
          </a:r>
          <a:r>
            <a:rPr lang="es-DO" sz="1400" b="1" kern="1200">
              <a:solidFill>
                <a:schemeClr val="bg1"/>
              </a:solidFill>
              <a:latin typeface="Avenir Next LT Pro" panose="020B0504020202020204" pitchFamily="34" charset="0"/>
            </a:rPr>
            <a:t>26.1%</a:t>
          </a:r>
        </a:p>
      </dsp:txBody>
      <dsp:txXfrm>
        <a:off x="2845642" y="2070753"/>
        <a:ext cx="2128253" cy="669563"/>
      </dsp:txXfrm>
    </dsp:sp>
    <dsp:sp modelId="{F78D07DB-6E59-4842-82AF-687A7020E780}">
      <dsp:nvSpPr>
        <dsp:cNvPr id="0" name=""/>
        <dsp:cNvSpPr/>
      </dsp:nvSpPr>
      <dsp:spPr>
        <a:xfrm>
          <a:off x="5260852" y="349019"/>
          <a:ext cx="2391296" cy="1913037"/>
        </a:xfrm>
        <a:prstGeom prst="rect">
          <a:avLst/>
        </a:prstGeom>
        <a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13000" b="-13000"/>
          </a:stretch>
        </a:blip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/>
      </dsp:style>
    </dsp:sp>
    <dsp:sp modelId="{0583D2A4-BA07-4A22-927D-3AC194FE39D6}">
      <dsp:nvSpPr>
        <dsp:cNvPr id="0" name=""/>
        <dsp:cNvSpPr/>
      </dsp:nvSpPr>
      <dsp:spPr>
        <a:xfrm>
          <a:off x="5476069" y="2070753"/>
          <a:ext cx="2128253" cy="669563"/>
        </a:xfrm>
        <a:prstGeom prst="wedgeRectCallout">
          <a:avLst>
            <a:gd name="adj1" fmla="val 20250"/>
            <a:gd name="adj2" fmla="val -60700"/>
          </a:avLst>
        </a:prstGeom>
        <a:solidFill>
          <a:srgbClr val="002060"/>
        </a:soli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80010" tIns="80010" rIns="80010" bIns="80010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400" kern="1200">
              <a:solidFill>
                <a:schemeClr val="bg1"/>
              </a:solidFill>
              <a:latin typeface="Avenir Next LT Pro" panose="020B0504020202020204" pitchFamily="34" charset="0"/>
            </a:rPr>
            <a:t>Servicios Generales </a:t>
          </a: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400" b="1" kern="1200">
              <a:solidFill>
                <a:schemeClr val="bg1"/>
              </a:solidFill>
              <a:latin typeface="Avenir Next LT Pro" panose="020B0504020202020204" pitchFamily="34" charset="0"/>
            </a:rPr>
            <a:t>14.6%</a:t>
          </a:r>
        </a:p>
      </dsp:txBody>
      <dsp:txXfrm>
        <a:off x="5476069" y="2070753"/>
        <a:ext cx="2128253" cy="669563"/>
      </dsp:txXfrm>
    </dsp:sp>
    <dsp:sp modelId="{D3DAAB74-5999-4CFC-B7A4-06228861982C}">
      <dsp:nvSpPr>
        <dsp:cNvPr id="0" name=""/>
        <dsp:cNvSpPr/>
      </dsp:nvSpPr>
      <dsp:spPr>
        <a:xfrm>
          <a:off x="1315213" y="2979445"/>
          <a:ext cx="2391296" cy="1913037"/>
        </a:xfrm>
        <a:prstGeom prst="rect">
          <a:avLst/>
        </a:prstGeom>
        <a:blipFill rotWithShape="1"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13000" b="-13000"/>
          </a:stretch>
        </a:blip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/>
      </dsp:style>
    </dsp:sp>
    <dsp:sp modelId="{B10851A9-C56E-4DA6-ABA6-88CA47B5AFA1}">
      <dsp:nvSpPr>
        <dsp:cNvPr id="0" name=""/>
        <dsp:cNvSpPr/>
      </dsp:nvSpPr>
      <dsp:spPr>
        <a:xfrm>
          <a:off x="1530429" y="4701179"/>
          <a:ext cx="2128253" cy="669563"/>
        </a:xfrm>
        <a:prstGeom prst="wedgeRectCallout">
          <a:avLst>
            <a:gd name="adj1" fmla="val 20250"/>
            <a:gd name="adj2" fmla="val -60700"/>
          </a:avLst>
        </a:prstGeom>
        <a:solidFill>
          <a:srgbClr val="002060"/>
        </a:soli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80010" tIns="80010" rIns="80010" bIns="80010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400" kern="1200">
              <a:solidFill>
                <a:schemeClr val="bg1"/>
              </a:solidFill>
              <a:latin typeface="Avenir Next LT Pro" panose="020B0504020202020204" pitchFamily="34" charset="0"/>
            </a:rPr>
            <a:t>Servicios Económicos </a:t>
          </a:r>
          <a:r>
            <a:rPr lang="es-DO" sz="1400" b="1" kern="1200">
              <a:solidFill>
                <a:schemeClr val="bg1"/>
              </a:solidFill>
              <a:latin typeface="Avenir Next LT Pro" panose="020B0504020202020204" pitchFamily="34" charset="0"/>
            </a:rPr>
            <a:t>14.2%</a:t>
          </a:r>
        </a:p>
      </dsp:txBody>
      <dsp:txXfrm>
        <a:off x="1530429" y="4701179"/>
        <a:ext cx="2128253" cy="669563"/>
      </dsp:txXfrm>
    </dsp:sp>
    <dsp:sp modelId="{3F9E8649-83B7-4CA6-B9CD-9818D4CAFF66}">
      <dsp:nvSpPr>
        <dsp:cNvPr id="0" name=""/>
        <dsp:cNvSpPr/>
      </dsp:nvSpPr>
      <dsp:spPr>
        <a:xfrm>
          <a:off x="3945639" y="2979445"/>
          <a:ext cx="2391296" cy="1913037"/>
        </a:xfrm>
        <a:prstGeom prst="rect">
          <a:avLst/>
        </a:prstGeom>
        <a:blipFill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13000" b="-13000"/>
          </a:stretch>
        </a:blip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/>
      </dsp:style>
    </dsp:sp>
    <dsp:sp modelId="{E093917B-A6A9-490B-B470-E2A26D1A48ED}">
      <dsp:nvSpPr>
        <dsp:cNvPr id="0" name=""/>
        <dsp:cNvSpPr/>
      </dsp:nvSpPr>
      <dsp:spPr>
        <a:xfrm>
          <a:off x="4160856" y="4701179"/>
          <a:ext cx="2128253" cy="669563"/>
        </a:xfrm>
        <a:prstGeom prst="wedgeRectCallout">
          <a:avLst>
            <a:gd name="adj1" fmla="val 20250"/>
            <a:gd name="adj2" fmla="val -60700"/>
          </a:avLst>
        </a:prstGeom>
        <a:solidFill>
          <a:srgbClr val="002060"/>
        </a:soli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80010" tIns="80010" rIns="80010" bIns="80010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400" kern="1200">
              <a:solidFill>
                <a:schemeClr val="bg1"/>
              </a:solidFill>
              <a:latin typeface="Avenir Next LT Pro" panose="020B0504020202020204" pitchFamily="34" charset="0"/>
            </a:rPr>
            <a:t>Protección del Medio Ambiente </a:t>
          </a:r>
          <a:r>
            <a:rPr lang="es-DO" sz="1400" b="1" kern="1200">
              <a:solidFill>
                <a:schemeClr val="bg1"/>
              </a:solidFill>
              <a:latin typeface="Avenir Next LT Pro" panose="020B0504020202020204" pitchFamily="34" charset="0"/>
            </a:rPr>
            <a:t>0.7%</a:t>
          </a:r>
        </a:p>
      </dsp:txBody>
      <dsp:txXfrm>
        <a:off x="4160856" y="4701179"/>
        <a:ext cx="2128253" cy="669563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List7">
  <dgm:title val=""/>
  <dgm:desc val=""/>
  <dgm:catLst>
    <dgm:cat type="list" pri="12000"/>
    <dgm:cat type="process" pri="20000"/>
    <dgm:cat type="relationship" pri="14000"/>
    <dgm:cat type="convert" pri="8000"/>
    <dgm:cat type="picture" pri="25000"/>
    <dgm:cat type="pictureconvert" pri="25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resizeHandles val="exact"/>
    </dgm:varLst>
    <dgm:alg type="composite"/>
    <dgm:shape xmlns:r="http://schemas.openxmlformats.org/officeDocument/2006/relationships" r:blip="">
      <dgm:adjLst/>
    </dgm:shape>
    <dgm:presOf/>
    <dgm:constrLst>
      <dgm:constr type="w" for="ch" forName="fgShape" refType="w" fact="0.92"/>
      <dgm:constr type="h" for="ch" forName="fgShape" refType="h" fact="0.15"/>
      <dgm:constr type="b" for="ch" forName="fgShape" refType="h" fact="0.95"/>
      <dgm:constr type="ctrX" for="ch" forName="fgShape" refType="w" fact="0.5"/>
      <dgm:constr type="w" for="ch" forName="linComp" refType="w"/>
      <dgm:constr type="h" for="ch" forName="linComp" refType="h"/>
      <dgm:constr type="ctrX" for="ch" forName="linComp" refType="w" fact="0.5"/>
    </dgm:constrLst>
    <dgm:ruleLst/>
    <dgm:layoutNode name="fgShape" styleLbl="fgShp">
      <dgm:alg type="sp"/>
      <dgm:shape xmlns:r="http://schemas.openxmlformats.org/officeDocument/2006/relationships" type="leftRightArrow" r:blip="" zOrderOff="99999">
        <dgm:adjLst/>
      </dgm:shape>
      <dgm:presOf/>
      <dgm:constrLst/>
      <dgm:ruleLst/>
    </dgm:layoutNode>
    <dgm:layoutNode name="linComp">
      <dgm:choose name="Name1">
        <dgm:if name="Name2" func="var" arg="dir" op="equ" val="norm">
          <dgm:alg type="lin"/>
        </dgm:if>
        <dgm:else name="Name3">
          <dgm:alg type="lin">
            <dgm:param type="linDir" val="fromR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w" for="ch" forName="compNode" refType="w"/>
        <dgm:constr type="h" for="ch" forName="compNode" refType="h"/>
        <dgm:constr type="w" for="ch" ptType="sibTrans" refType="w" refFor="ch" refForName="compNode" fact="0.03"/>
        <dgm:constr type="primFontSz" for="des" ptType="node" op="equ" val="65"/>
      </dgm:constrLst>
      <dgm:ruleLst/>
      <dgm:forEach name="nodesForEach" axis="ch" ptType="node">
        <dgm:layoutNode name="compNode">
          <dgm:alg type="composite"/>
          <dgm:shape xmlns:r="http://schemas.openxmlformats.org/officeDocument/2006/relationships" r:blip="">
            <dgm:adjLst/>
          </dgm:shape>
          <dgm:presOf/>
          <dgm:constrLst>
            <dgm:constr type="w" for="ch" forName="bkgdShape" refType="w"/>
            <dgm:constr type="h" for="ch" forName="bkgdShape" refType="h"/>
            <dgm:constr type="w" for="ch" forName="nodeTx" refType="w"/>
            <dgm:constr type="h" for="ch" forName="nodeTx" refType="h" fact="0.4"/>
            <dgm:constr type="b" for="ch" forName="nodeTx" refType="h" fact="0.8"/>
            <dgm:constr type="w" for="ch" forName="invisiNode" refType="w" fact="0.01"/>
            <dgm:constr type="h" for="ch" forName="invisiNode" refType="h" fact="0.06"/>
            <dgm:constr type="t" for="ch" forName="invisiNode"/>
            <dgm:constr type="ctrX" for="ch" forName="invisiNode" refType="w" fact="0.5"/>
            <dgm:constr type="h" for="ch" forName="imagNode" refType="h" fact="0.333"/>
            <dgm:constr type="w" for="ch" forName="imagNode" refType="h" refFor="ch" refForName="imagNode"/>
            <dgm:constr type="ctrX" for="ch" forName="imagNode" refType="w" fact="0.5"/>
            <dgm:constr type="t" for="ch" forName="imagNode" refType="h" fact="0.06"/>
            <dgm:constr type="w" for="ch" forName="imagNode" refType="w" op="lte" fact="0.94"/>
          </dgm:constrLst>
          <dgm:ruleLst/>
          <dgm:layoutNode name="bkgdShape">
            <dgm:alg type="sp"/>
            <dgm:shape xmlns:r="http://schemas.openxmlformats.org/officeDocument/2006/relationships" type="roundRect" r:blip="">
              <dgm:adjLst>
                <dgm:adj idx="1" val="0.1"/>
              </dgm:adjLst>
            </dgm:shape>
            <dgm:presOf axis="desOrSelf" ptType="node"/>
            <dgm:constrLst/>
            <dgm:ruleLst/>
          </dgm:layoutNode>
          <dgm:layoutNode name="nodeTx">
            <dgm:varLst>
              <dgm:bulletEnabled val="1"/>
            </dgm:varLst>
            <dgm:alg type="tx">
              <dgm:param type="txAnchorVert" val="mid"/>
              <dgm:param type="txAnchorHorzCh" val="ctr"/>
              <dgm:param type="stBulletLvl" val="2"/>
            </dgm:alg>
            <dgm:shape xmlns:r="http://schemas.openxmlformats.org/officeDocument/2006/relationships" type="rect" r:blip="" hideGeom="1">
              <dgm:adjLst/>
            </dgm:shape>
            <dgm:presOf axis="desOrSelf" ptType="node"/>
            <dgm:constrLst/>
            <dgm:ruleLst>
              <dgm:rule type="primFontSz" val="5" fact="NaN" max="NaN"/>
            </dgm:ruleLst>
          </dgm:layoutNode>
          <dgm:layoutNode name="invisiNode">
            <dgm:alg type="sp"/>
            <dgm:shape xmlns:r="http://schemas.openxmlformats.org/officeDocument/2006/relationships" type="roundRect" r:blip="" hideGeom="1">
              <dgm:adjLst>
                <dgm:adj idx="1" val="0.1"/>
              </dgm:adjLst>
            </dgm:shape>
            <dgm:presOf/>
            <dgm:constrLst/>
            <dgm:ruleLst/>
          </dgm:layoutNode>
          <dgm:layoutNode name="imagNode" styleLbl="fgImgPlace1">
            <dgm:alg type="sp"/>
            <dgm:shape xmlns:r="http://schemas.openxmlformats.org/officeDocument/2006/relationships" type="ellipse" r:blip="" blipPhldr="1">
              <dgm:adjLst/>
            </dgm:shape>
            <dgm:presOf/>
            <dgm:constrLst/>
            <dgm:ruleLst/>
          </dgm:layoutNode>
        </dgm:layoutNode>
        <dgm:forEach name="sibTransForEach" axis="followSib" ptType="sibTrans" cnt="1">
          <dgm:layoutNode name="sibTrans">
            <dgm:alg type="sp"/>
            <dgm:shape xmlns:r="http://schemas.openxmlformats.org/officeDocument/2006/relationships" type="rect" r:blip="" hideGeom="1">
              <dgm:adjLst/>
            </dgm:shape>
            <dgm:presOf axis="self"/>
            <dgm:constrLst/>
            <dgm:ruleLst/>
          </dgm:layoutNode>
        </dgm:forEach>
      </dgm:forEach>
    </dgm:layoutNode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hList7">
  <dgm:title val=""/>
  <dgm:desc val=""/>
  <dgm:catLst>
    <dgm:cat type="list" pri="12000"/>
    <dgm:cat type="process" pri="20000"/>
    <dgm:cat type="relationship" pri="14000"/>
    <dgm:cat type="convert" pri="8000"/>
    <dgm:cat type="picture" pri="25000"/>
    <dgm:cat type="pictureconvert" pri="25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resizeHandles val="exact"/>
    </dgm:varLst>
    <dgm:alg type="composite"/>
    <dgm:shape xmlns:r="http://schemas.openxmlformats.org/officeDocument/2006/relationships" r:blip="">
      <dgm:adjLst/>
    </dgm:shape>
    <dgm:presOf/>
    <dgm:constrLst>
      <dgm:constr type="w" for="ch" forName="fgShape" refType="w" fact="0.92"/>
      <dgm:constr type="h" for="ch" forName="fgShape" refType="h" fact="0.15"/>
      <dgm:constr type="b" for="ch" forName="fgShape" refType="h" fact="0.95"/>
      <dgm:constr type="ctrX" for="ch" forName="fgShape" refType="w" fact="0.5"/>
      <dgm:constr type="w" for="ch" forName="linComp" refType="w"/>
      <dgm:constr type="h" for="ch" forName="linComp" refType="h"/>
      <dgm:constr type="ctrX" for="ch" forName="linComp" refType="w" fact="0.5"/>
    </dgm:constrLst>
    <dgm:ruleLst/>
    <dgm:layoutNode name="fgShape" styleLbl="fgShp">
      <dgm:alg type="sp"/>
      <dgm:shape xmlns:r="http://schemas.openxmlformats.org/officeDocument/2006/relationships" type="leftRightArrow" r:blip="" zOrderOff="99999">
        <dgm:adjLst/>
      </dgm:shape>
      <dgm:presOf/>
      <dgm:constrLst/>
      <dgm:ruleLst/>
    </dgm:layoutNode>
    <dgm:layoutNode name="linComp">
      <dgm:choose name="Name1">
        <dgm:if name="Name2" func="var" arg="dir" op="equ" val="norm">
          <dgm:alg type="lin"/>
        </dgm:if>
        <dgm:else name="Name3">
          <dgm:alg type="lin">
            <dgm:param type="linDir" val="fromR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w" for="ch" forName="compNode" refType="w"/>
        <dgm:constr type="h" for="ch" forName="compNode" refType="h"/>
        <dgm:constr type="w" for="ch" ptType="sibTrans" refType="w" refFor="ch" refForName="compNode" fact="0.03"/>
        <dgm:constr type="primFontSz" for="des" ptType="node" op="equ" val="65"/>
      </dgm:constrLst>
      <dgm:ruleLst/>
      <dgm:forEach name="nodesForEach" axis="ch" ptType="node">
        <dgm:layoutNode name="compNode">
          <dgm:alg type="composite"/>
          <dgm:shape xmlns:r="http://schemas.openxmlformats.org/officeDocument/2006/relationships" r:blip="">
            <dgm:adjLst/>
          </dgm:shape>
          <dgm:presOf/>
          <dgm:constrLst>
            <dgm:constr type="w" for="ch" forName="bkgdShape" refType="w"/>
            <dgm:constr type="h" for="ch" forName="bkgdShape" refType="h"/>
            <dgm:constr type="w" for="ch" forName="nodeTx" refType="w"/>
            <dgm:constr type="h" for="ch" forName="nodeTx" refType="h" fact="0.4"/>
            <dgm:constr type="b" for="ch" forName="nodeTx" refType="h" fact="0.8"/>
            <dgm:constr type="w" for="ch" forName="invisiNode" refType="w" fact="0.01"/>
            <dgm:constr type="h" for="ch" forName="invisiNode" refType="h" fact="0.06"/>
            <dgm:constr type="t" for="ch" forName="invisiNode"/>
            <dgm:constr type="ctrX" for="ch" forName="invisiNode" refType="w" fact="0.5"/>
            <dgm:constr type="h" for="ch" forName="imagNode" refType="h" fact="0.333"/>
            <dgm:constr type="w" for="ch" forName="imagNode" refType="h" refFor="ch" refForName="imagNode"/>
            <dgm:constr type="ctrX" for="ch" forName="imagNode" refType="w" fact="0.5"/>
            <dgm:constr type="t" for="ch" forName="imagNode" refType="h" fact="0.06"/>
            <dgm:constr type="w" for="ch" forName="imagNode" refType="w" op="lte" fact="0.94"/>
          </dgm:constrLst>
          <dgm:ruleLst/>
          <dgm:layoutNode name="bkgdShape">
            <dgm:alg type="sp"/>
            <dgm:shape xmlns:r="http://schemas.openxmlformats.org/officeDocument/2006/relationships" type="roundRect" r:blip="">
              <dgm:adjLst>
                <dgm:adj idx="1" val="0.1"/>
              </dgm:adjLst>
            </dgm:shape>
            <dgm:presOf axis="desOrSelf" ptType="node"/>
            <dgm:constrLst/>
            <dgm:ruleLst/>
          </dgm:layoutNode>
          <dgm:layoutNode name="nodeTx">
            <dgm:varLst>
              <dgm:bulletEnabled val="1"/>
            </dgm:varLst>
            <dgm:alg type="tx">
              <dgm:param type="txAnchorVert" val="mid"/>
              <dgm:param type="txAnchorHorzCh" val="ctr"/>
              <dgm:param type="stBulletLvl" val="2"/>
            </dgm:alg>
            <dgm:shape xmlns:r="http://schemas.openxmlformats.org/officeDocument/2006/relationships" type="rect" r:blip="" hideGeom="1">
              <dgm:adjLst/>
            </dgm:shape>
            <dgm:presOf axis="desOrSelf" ptType="node"/>
            <dgm:constrLst/>
            <dgm:ruleLst>
              <dgm:rule type="primFontSz" val="5" fact="NaN" max="NaN"/>
            </dgm:ruleLst>
          </dgm:layoutNode>
          <dgm:layoutNode name="invisiNode">
            <dgm:alg type="sp"/>
            <dgm:shape xmlns:r="http://schemas.openxmlformats.org/officeDocument/2006/relationships" type="roundRect" r:blip="" hideGeom="1">
              <dgm:adjLst>
                <dgm:adj idx="1" val="0.1"/>
              </dgm:adjLst>
            </dgm:shape>
            <dgm:presOf/>
            <dgm:constrLst/>
            <dgm:ruleLst/>
          </dgm:layoutNode>
          <dgm:layoutNode name="imagNode" styleLbl="fgImgPlace1">
            <dgm:alg type="sp"/>
            <dgm:shape xmlns:r="http://schemas.openxmlformats.org/officeDocument/2006/relationships" type="ellipse" r:blip="" blipPhldr="1">
              <dgm:adjLst/>
            </dgm:shape>
            <dgm:presOf/>
            <dgm:constrLst/>
            <dgm:ruleLst/>
          </dgm:layoutNode>
        </dgm:layoutNode>
        <dgm:forEach name="sibTransForEach" axis="followSib" ptType="sibTrans" cnt="1">
          <dgm:layoutNode name="sibTrans">
            <dgm:alg type="sp"/>
            <dgm:shape xmlns:r="http://schemas.openxmlformats.org/officeDocument/2006/relationships" type="rect" r:blip="" hideGeom="1">
              <dgm:adjLst/>
            </dgm:shape>
            <dgm:presOf axis="self"/>
            <dgm:constrLst/>
            <dgm:ruleLst/>
          </dgm:layoutNode>
        </dgm:forEach>
      </dgm:forEach>
    </dgm:layoutNode>
  </dgm:layoutNode>
</dgm:layoutDef>
</file>

<file path=xl/diagrams/layout3.xml><?xml version="1.0" encoding="utf-8"?>
<dgm:layoutDef xmlns:dgm="http://schemas.openxmlformats.org/drawingml/2006/diagram" xmlns:a="http://schemas.openxmlformats.org/drawingml/2006/main" uniqueId="urn:microsoft.com/office/officeart/2008/layout/BendingPictureCaptionList">
  <dgm:title val=""/>
  <dgm:desc val=""/>
  <dgm:catLst>
    <dgm:cat type="picture" pri="9000"/>
    <dgm:cat type="pictureconvert" pri="9000"/>
  </dgm:catLst>
  <dgm:sampData>
    <dgm:dataModel>
      <dgm:ptLst>
        <dgm:pt modelId="0" type="doc"/>
        <dgm:pt modelId="10">
          <dgm:prSet phldr="1"/>
        </dgm:pt>
        <dgm:pt modelId="20">
          <dgm:prSet phldr="1"/>
        </dgm:pt>
        <dgm:pt modelId="30">
          <dgm:prSet phldr="1"/>
        </dgm:pt>
      </dgm:ptLst>
      <dgm:cxnLst>
        <dgm:cxn modelId="60" srcId="0" destId="10" srcOrd="0" destOrd="0"/>
        <dgm:cxn modelId="70" srcId="0" destId="20" srcOrd="1" destOrd="0"/>
        <dgm:cxn modelId="80" srcId="0" destId="30" srcOrd="2" destOrd="0"/>
      </dgm:cxnLst>
      <dgm:bg/>
      <dgm:whole/>
    </dgm:dataModel>
  </dgm:sampData>
  <dgm:styleData>
    <dgm:dataModel>
      <dgm:ptLst>
        <dgm:pt modelId="0" type="doc"/>
        <dgm:pt modelId="10">
          <dgm:prSet phldr="1"/>
        </dgm:pt>
        <dgm:pt modelId="20">
          <dgm:prSet phldr="1"/>
        </dgm:pt>
      </dgm:ptLst>
      <dgm:cxnLst>
        <dgm:cxn modelId="60" srcId="0" destId="10" srcOrd="0" destOrd="0"/>
        <dgm:cxn modelId="70" srcId="0" destId="20" srcOrd="1" destOrd="0"/>
      </dgm:cxnLst>
      <dgm:bg/>
      <dgm:whole/>
    </dgm:dataModel>
  </dgm:styleData>
  <dgm:clrData>
    <dgm:dataModel>
      <dgm:ptLst>
        <dgm:pt modelId="0" type="doc"/>
        <dgm:pt modelId="10">
          <dgm:prSet phldr="1"/>
        </dgm:pt>
        <dgm:pt modelId="20">
          <dgm:prSet phldr="1"/>
        </dgm:pt>
        <dgm:pt modelId="30">
          <dgm:prSet phldr="1"/>
        </dgm:pt>
        <dgm:pt modelId="40">
          <dgm:prSet phldr="1"/>
        </dgm:pt>
      </dgm:ptLst>
      <dgm:cxnLst>
        <dgm:cxn modelId="60" srcId="0" destId="10" srcOrd="0" destOrd="0"/>
        <dgm:cxn modelId="70" srcId="0" destId="20" srcOrd="1" destOrd="0"/>
        <dgm:cxn modelId="80" srcId="0" destId="30" srcOrd="2" destOrd="0"/>
        <dgm:cxn modelId="90" srcId="0" destId="40" srcOrd="3" destOrd="0"/>
      </dgm:cxnLst>
      <dgm:bg/>
      <dgm:whole/>
    </dgm:dataModel>
  </dgm:clrData>
  <dgm:layoutNode name="Name0">
    <dgm:varLst>
      <dgm:dir/>
      <dgm:resizeHandles val="exact"/>
    </dgm:varLst>
    <dgm:choose name="Name1">
      <dgm:if name="Name2" func="var" arg="dir" op="equ" val="norm">
        <dgm:alg type="snake">
          <dgm:param type="off" val="ctr"/>
        </dgm:alg>
      </dgm:if>
      <dgm:else name="Name3">
        <dgm:alg type="snake">
          <dgm:param type="off" val="ctr"/>
          <dgm:param type="grDir" val="tR"/>
        </dgm:alg>
      </dgm:else>
    </dgm:choose>
    <dgm:shape xmlns:r="http://schemas.openxmlformats.org/officeDocument/2006/relationships" r:blip="">
      <dgm:adjLst/>
    </dgm:shape>
    <dgm:constrLst>
      <dgm:constr type="primFontSz" for="des" ptType="node" op="equ" val="65"/>
      <dgm:constr type="w" for="ch" forName="composite" refType="w"/>
      <dgm:constr type="h" for="ch" forName="composite" refType="w" fact="1.11"/>
      <dgm:constr type="sp" refType="w" refFor="ch" refForName="composite" op="equ" fact="0.1"/>
      <dgm:constr type="w" for="ch" forName="sibTrans" refType="w" refFor="ch" refForName="composite" op="equ" fact="0.1"/>
      <dgm:constr type="h" for="ch" forName="sibTrans" refType="w" refFor="ch" refForName="sibTrans" op="equ"/>
    </dgm:constrLst>
    <dgm:forEach name="nodesForEach" axis="ch" ptType="node">
      <dgm:layoutNode name="composite">
        <dgm:alg type="composite">
          <dgm:param type="ar" val="1"/>
        </dgm:alg>
        <dgm:shape xmlns:r="http://schemas.openxmlformats.org/officeDocument/2006/relationships" r:blip="">
          <dgm:adjLst/>
        </dgm:shape>
        <dgm:choose name="Name4">
          <dgm:if name="Name5" func="var" arg="dir" op="equ" val="norm">
            <dgm:constrLst>
              <dgm:constr type="l" for="ch" forName="rect1" refType="w" fact="0"/>
              <dgm:constr type="t" for="ch" forName="rect1" refType="h" fact="0"/>
              <dgm:constr type="w" for="ch" forName="rect1" refType="w"/>
              <dgm:constr type="h" for="ch" forName="rect1" refType="h" fact="0.8"/>
              <dgm:constr type="l" for="ch" forName="wedgeRectCallout1" refType="w" fact="0.09"/>
              <dgm:constr type="t" for="ch" forName="wedgeRectCallout1" refType="h" fact="0.72"/>
              <dgm:constr type="w" for="ch" forName="wedgeRectCallout1" refType="w" fact="0.89"/>
              <dgm:constr type="h" for="ch" forName="wedgeRectCallout1" refType="h" fact="0.28"/>
            </dgm:constrLst>
          </dgm:if>
          <dgm:else name="Name6">
            <dgm:constrLst>
              <dgm:constr type="l" for="ch" forName="rect1" refType="w" fact="0"/>
              <dgm:constr type="t" for="ch" forName="rect1" refType="h" fact="0"/>
              <dgm:constr type="w" for="ch" forName="rect1" refType="w"/>
              <dgm:constr type="h" for="ch" forName="rect1" refType="h" fact="0.8"/>
              <dgm:constr type="l" for="ch" forName="wedgeRectCallout1" refType="w" fact="0.02"/>
              <dgm:constr type="t" for="ch" forName="wedgeRectCallout1" refType="h" fact="0.72"/>
              <dgm:constr type="w" for="ch" forName="wedgeRectCallout1" refType="w" fact="0.89"/>
              <dgm:constr type="h" for="ch" forName="wedgeRectCallout1" refType="h" fact="0.28"/>
            </dgm:constrLst>
          </dgm:else>
        </dgm:choose>
        <dgm:layoutNode name="rect1" styleLbl="bgImgPlace1">
          <dgm:alg type="sp"/>
          <dgm:shape xmlns:r="http://schemas.openxmlformats.org/officeDocument/2006/relationships" type="rect" r:blip="" blipPhldr="1">
            <dgm:adjLst/>
          </dgm:shape>
          <dgm:presOf/>
        </dgm:layoutNode>
        <dgm:layoutNode name="wedgeRectCallout1" styleLbl="node1">
          <dgm:varLst>
            <dgm:bulletEnabled val="1"/>
          </dgm:varLst>
          <dgm:alg type="tx"/>
          <dgm:choose name="Name7">
            <dgm:if name="Name8" func="var" arg="dir" op="equ" val="norm">
              <dgm:shape xmlns:r="http://schemas.openxmlformats.org/officeDocument/2006/relationships" type="wedgeRectCallout" r:blip="">
                <dgm:adjLst>
                  <dgm:adj idx="1" val="0.2025"/>
                  <dgm:adj idx="2" val="-0.607"/>
                </dgm:adjLst>
              </dgm:shape>
            </dgm:if>
            <dgm:else name="Name9">
              <dgm:shape xmlns:r="http://schemas.openxmlformats.org/officeDocument/2006/relationships" type="wedgeRectCallout" r:blip="">
                <dgm:adjLst>
                  <dgm:adj idx="1" val="-0.2025"/>
                  <dgm:adj idx="2" val="-0.607"/>
                </dgm:adjLst>
              </dgm:shape>
            </dgm:else>
          </dgm:choose>
          <dgm:presOf axis="desOrSelf" ptType="node"/>
          <dgm:constrLst>
            <dgm:constr type="lMarg" refType="primFontSz" fact="0.3"/>
            <dgm:constr type="rMarg" refType="primFontSz" fact="0.3"/>
            <dgm:constr type="tMarg" refType="primFontSz" fact="0.3"/>
            <dgm:constr type="bMarg" refType="primFontSz" fact="0.3"/>
          </dgm:constrLst>
          <dgm:ruleLst>
            <dgm:rule type="primFontSz" val="5" fact="NaN" max="NaN"/>
          </dgm:ruleLst>
        </dgm:layoutNode>
      </dgm:layoutNode>
      <dgm:forEach name="sibTransForEach" axis="followSib" ptType="sibTrans" cnt="1">
        <dgm:layoutNode name="sibTrans">
          <dgm:alg type="sp"/>
          <dgm:shape xmlns:r="http://schemas.openxmlformats.org/officeDocument/2006/relationships" r:blip="">
            <dgm:adjLst/>
          </dgm:shap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3.xml><?xml version="1.0" encoding="utf-8"?>
<dgm:styleDef xmlns:dgm="http://schemas.openxmlformats.org/drawingml/2006/diagram" xmlns:a="http://schemas.openxmlformats.org/drawingml/2006/main" uniqueId="urn:microsoft.com/office/officeart/2005/8/quickstyle/simple3">
  <dgm:title val=""/>
  <dgm:desc val=""/>
  <dgm:catLst>
    <dgm:cat type="simple" pri="10300"/>
  </dgm:catLst>
  <dgm:scene3d>
    <a:camera prst="orthographicFront"/>
    <a:lightRig rig="threePt" dir="t"/>
  </dgm:scene3d>
  <dgm:styleLbl name="node0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lnNode1">
    <dgm:scene3d>
      <a:camera prst="orthographicFront"/>
      <a:lightRig rig="flat" dir="t"/>
    </dgm:scene3d>
    <dgm:sp3d prstMaterial="dkEdge">
      <a:bevelT w="8200" h="38100"/>
    </dgm:sp3d>
    <dgm:txPr/>
    <dgm:style>
      <a:lnRef idx="1">
        <a:scrgbClr r="0" g="0" b="0"/>
      </a:lnRef>
      <a:fillRef idx="2">
        <a:scrgbClr r="0" g="0" b="0"/>
      </a:fillRef>
      <a:effectRef idx="0">
        <a:scrgbClr r="0" g="0" b="0"/>
      </a:effectRef>
      <a:fontRef idx="minor">
        <a:schemeClr val="dk1"/>
      </a:fontRef>
    </dgm:style>
  </dgm:styleLbl>
  <dgm:styleLbl name="vennNode1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1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2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3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4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1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2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3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4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flat" dir="t"/>
    </dgm:scene3d>
    <dgm:sp3d prstMaterial="dkEdge">
      <a:bevelT w="8200" h="38100"/>
    </dgm:sp3d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4.png"/><Relationship Id="rId4" Type="http://schemas.openxmlformats.org/officeDocument/2006/relationships/image" Target="../media/image24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diagramQuickStyle" Target="../diagrams/quickStyle3.xml"/><Relationship Id="rId7" Type="http://schemas.openxmlformats.org/officeDocument/2006/relationships/image" Target="../media/image3.png"/><Relationship Id="rId2" Type="http://schemas.openxmlformats.org/officeDocument/2006/relationships/diagramLayout" Target="../diagrams/layout3.xml"/><Relationship Id="rId1" Type="http://schemas.openxmlformats.org/officeDocument/2006/relationships/diagramData" Target="../diagrams/data3.xml"/><Relationship Id="rId6" Type="http://schemas.openxmlformats.org/officeDocument/2006/relationships/image" Target="../media/image4.png"/><Relationship Id="rId5" Type="http://schemas.microsoft.com/office/2007/relationships/diagramDrawing" Target="../diagrams/drawing3.xml"/><Relationship Id="rId4" Type="http://schemas.openxmlformats.org/officeDocument/2006/relationships/diagramColors" Target="../diagrams/colors3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0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0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2.png"/><Relationship Id="rId2" Type="http://schemas.openxmlformats.org/officeDocument/2006/relationships/image" Target="../media/image31.png"/><Relationship Id="rId1" Type="http://schemas.openxmlformats.org/officeDocument/2006/relationships/image" Target="../media/image30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2.png"/><Relationship Id="rId2" Type="http://schemas.openxmlformats.org/officeDocument/2006/relationships/image" Target="../media/image31.png"/><Relationship Id="rId1" Type="http://schemas.openxmlformats.org/officeDocument/2006/relationships/image" Target="../media/image30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2.png"/><Relationship Id="rId2" Type="http://schemas.openxmlformats.org/officeDocument/2006/relationships/image" Target="../media/image31.png"/><Relationship Id="rId1" Type="http://schemas.openxmlformats.org/officeDocument/2006/relationships/image" Target="../media/image30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2.png"/><Relationship Id="rId2" Type="http://schemas.openxmlformats.org/officeDocument/2006/relationships/image" Target="../media/image31.png"/><Relationship Id="rId1" Type="http://schemas.openxmlformats.org/officeDocument/2006/relationships/image" Target="../media/image30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1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4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0.png"/></Relationships>
</file>

<file path=xl/drawings/_rels/drawing5.xml.rels><?xml version="1.0" encoding="UTF-8" standalone="yes"?>
<Relationships xmlns="http://schemas.openxmlformats.org/package/2006/relationships"><Relationship Id="rId8" Type="http://schemas.microsoft.com/office/2007/relationships/diagramDrawing" Target="../diagrams/drawing1.xml"/><Relationship Id="rId3" Type="http://schemas.openxmlformats.org/officeDocument/2006/relationships/image" Target="../media/image1.png"/><Relationship Id="rId7" Type="http://schemas.openxmlformats.org/officeDocument/2006/relationships/diagramColors" Target="../diagrams/colors1.xml"/><Relationship Id="rId2" Type="http://schemas.openxmlformats.org/officeDocument/2006/relationships/image" Target="../media/image3.png"/><Relationship Id="rId1" Type="http://schemas.openxmlformats.org/officeDocument/2006/relationships/image" Target="../media/image4.png"/><Relationship Id="rId6" Type="http://schemas.openxmlformats.org/officeDocument/2006/relationships/diagramQuickStyle" Target="../diagrams/quickStyle1.xml"/><Relationship Id="rId5" Type="http://schemas.openxmlformats.org/officeDocument/2006/relationships/diagramLayout" Target="../diagrams/layout1.xml"/><Relationship Id="rId4" Type="http://schemas.openxmlformats.org/officeDocument/2006/relationships/diagramData" Target="../diagrams/data1.xml"/></Relationships>
</file>

<file path=xl/drawings/_rels/drawing6.xml.rels><?xml version="1.0" encoding="UTF-8" standalone="yes"?>
<Relationships xmlns="http://schemas.openxmlformats.org/package/2006/relationships"><Relationship Id="rId8" Type="http://schemas.microsoft.com/office/2007/relationships/diagramDrawing" Target="../diagrams/drawing2.xml"/><Relationship Id="rId3" Type="http://schemas.openxmlformats.org/officeDocument/2006/relationships/image" Target="../media/image1.png"/><Relationship Id="rId7" Type="http://schemas.openxmlformats.org/officeDocument/2006/relationships/diagramColors" Target="../diagrams/colors2.xml"/><Relationship Id="rId2" Type="http://schemas.openxmlformats.org/officeDocument/2006/relationships/image" Target="../media/image3.png"/><Relationship Id="rId1" Type="http://schemas.openxmlformats.org/officeDocument/2006/relationships/image" Target="../media/image4.png"/><Relationship Id="rId6" Type="http://schemas.openxmlformats.org/officeDocument/2006/relationships/diagramQuickStyle" Target="../diagrams/quickStyle2.xml"/><Relationship Id="rId5" Type="http://schemas.openxmlformats.org/officeDocument/2006/relationships/diagramLayout" Target="../diagrams/layout2.xml"/><Relationship Id="rId4" Type="http://schemas.openxmlformats.org/officeDocument/2006/relationships/diagramData" Target="../diagrams/data2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23.png"/><Relationship Id="rId4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60374" cy="1000124"/>
    <xdr:pic>
      <xdr:nvPicPr>
        <xdr:cNvPr id="2" name="Imagen 2">
          <a:extLst>
            <a:ext uri="{FF2B5EF4-FFF2-40B4-BE49-F238E27FC236}">
              <a16:creationId xmlns:a16="http://schemas.microsoft.com/office/drawing/2014/main" id="{68091047-10D2-4C1F-A468-1ED8EE3DC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60374" cy="100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996108</xdr:colOff>
      <xdr:row>1</xdr:row>
      <xdr:rowOff>206373</xdr:rowOff>
    </xdr:from>
    <xdr:ext cx="2280174" cy="968375"/>
    <xdr:pic>
      <xdr:nvPicPr>
        <xdr:cNvPr id="3" name="Imagen 3">
          <a:extLst>
            <a:ext uri="{FF2B5EF4-FFF2-40B4-BE49-F238E27FC236}">
              <a16:creationId xmlns:a16="http://schemas.microsoft.com/office/drawing/2014/main" id="{80BB5DD7-AC09-449A-8CBE-099000D7F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3583" y="377823"/>
          <a:ext cx="2280174" cy="968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1036121</xdr:colOff>
      <xdr:row>1</xdr:row>
      <xdr:rowOff>183643</xdr:rowOff>
    </xdr:from>
    <xdr:ext cx="2511941" cy="1062385"/>
    <xdr:pic>
      <xdr:nvPicPr>
        <xdr:cNvPr id="4" name="Imagen 4">
          <a:extLst>
            <a:ext uri="{FF2B5EF4-FFF2-40B4-BE49-F238E27FC236}">
              <a16:creationId xmlns:a16="http://schemas.microsoft.com/office/drawing/2014/main" id="{EEB2C14E-ECAB-4422-BDDE-6D5A3FFE0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7096" y="374143"/>
          <a:ext cx="2511941" cy="1062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589283</xdr:colOff>
      <xdr:row>2</xdr:row>
      <xdr:rowOff>26670</xdr:rowOff>
    </xdr:from>
    <xdr:to>
      <xdr:col>12</xdr:col>
      <xdr:colOff>552451</xdr:colOff>
      <xdr:row>6</xdr:row>
      <xdr:rowOff>28574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A275180-1A70-4E19-AFBD-53872021C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4533" y="388620"/>
          <a:ext cx="1506218" cy="7639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676275</xdr:colOff>
      <xdr:row>2</xdr:row>
      <xdr:rowOff>26671</xdr:rowOff>
    </xdr:from>
    <xdr:to>
      <xdr:col>2</xdr:col>
      <xdr:colOff>594360</xdr:colOff>
      <xdr:row>5</xdr:row>
      <xdr:rowOff>146852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9E55C2C-9F5C-4D37-A4D4-05F60DE83D6E}"/>
            </a:ext>
            <a:ext uri="{147F2762-F138-4A5C-976F-8EAC2B608ADB}">
              <a16:predDERef xmlns:a16="http://schemas.microsoft.com/office/drawing/2014/main" pred="{E25C03F9-DD0A-4034-84C7-29D342870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388621"/>
          <a:ext cx="1461135" cy="691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211455</xdr:colOff>
      <xdr:row>7</xdr:row>
      <xdr:rowOff>169545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1B2A9A9-DFC4-46D0-A9F6-B097156B4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455" cy="150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209549</xdr:colOff>
      <xdr:row>9</xdr:row>
      <xdr:rowOff>104775</xdr:rowOff>
    </xdr:from>
    <xdr:to>
      <xdr:col>9</xdr:col>
      <xdr:colOff>293340</xdr:colOff>
      <xdr:row>38</xdr:row>
      <xdr:rowOff>47625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7CE60E1-98A9-2B54-686C-799B99BB7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24124" y="1819275"/>
          <a:ext cx="4712941" cy="54673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1994295</xdr:colOff>
      <xdr:row>10</xdr:row>
      <xdr:rowOff>130968</xdr:rowOff>
    </xdr:from>
    <xdr:to>
      <xdr:col>11</xdr:col>
      <xdr:colOff>511969</xdr:colOff>
      <xdr:row>40</xdr:row>
      <xdr:rowOff>154780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8F0F105B-6FEA-466E-B5E0-7E304BD6AF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 editAs="oneCell">
    <xdr:from>
      <xdr:col>11</xdr:col>
      <xdr:colOff>667389</xdr:colOff>
      <xdr:row>0</xdr:row>
      <xdr:rowOff>0</xdr:rowOff>
    </xdr:from>
    <xdr:to>
      <xdr:col>14</xdr:col>
      <xdr:colOff>263844</xdr:colOff>
      <xdr:row>5</xdr:row>
      <xdr:rowOff>102428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93E6E2D-22C0-45C8-A184-6DAA537D6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864" y="0"/>
          <a:ext cx="2006280" cy="1054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642937</xdr:colOff>
      <xdr:row>0</xdr:row>
      <xdr:rowOff>76517</xdr:rowOff>
    </xdr:from>
    <xdr:to>
      <xdr:col>1</xdr:col>
      <xdr:colOff>1577753</xdr:colOff>
      <xdr:row>4</xdr:row>
      <xdr:rowOff>32807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95C6E94-0730-4BD3-97B5-9E8439BEBC20}"/>
            </a:ext>
            <a:ext uri="{147F2762-F138-4A5C-976F-8EAC2B608ADB}">
              <a16:predDERef xmlns:a16="http://schemas.microsoft.com/office/drawing/2014/main" pred="{E25C03F9-DD0A-4034-84C7-29D342870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" y="76517"/>
          <a:ext cx="1696816" cy="718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550846</xdr:colOff>
      <xdr:row>6</xdr:row>
      <xdr:rowOff>136462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863BFBA-AB2C-4AF2-8854-C882C7362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50846" cy="1279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23404</xdr:rowOff>
    </xdr:from>
    <xdr:to>
      <xdr:col>0</xdr:col>
      <xdr:colOff>550273</xdr:colOff>
      <xdr:row>8</xdr:row>
      <xdr:rowOff>168924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5858C4-910F-41C9-9BF8-760235402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04"/>
          <a:ext cx="550273" cy="22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628852</xdr:colOff>
      <xdr:row>0</xdr:row>
      <xdr:rowOff>149226</xdr:rowOff>
    </xdr:from>
    <xdr:to>
      <xdr:col>1</xdr:col>
      <xdr:colOff>1293495</xdr:colOff>
      <xdr:row>3</xdr:row>
      <xdr:rowOff>249556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F6B16C2-DA44-44E2-ADE1-CF411E23622A}"/>
            </a:ext>
            <a:ext uri="{147F2762-F138-4A5C-976F-8EAC2B608ADB}">
              <a16:predDERef xmlns:a16="http://schemas.microsoft.com/office/drawing/2014/main" pred="{2A34F8F9-646B-45C9-8CB9-855B23BDD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852" y="149226"/>
          <a:ext cx="1436168" cy="871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0</xdr:row>
      <xdr:rowOff>152400</xdr:rowOff>
    </xdr:from>
    <xdr:to>
      <xdr:col>4</xdr:col>
      <xdr:colOff>478468</xdr:colOff>
      <xdr:row>3</xdr:row>
      <xdr:rowOff>38100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93493F6-522B-4881-BA87-6E97BAE9ECCF}"/>
            </a:ext>
            <a:ext uri="{147F2762-F138-4A5C-976F-8EAC2B608ADB}">
              <a16:predDERef xmlns:a16="http://schemas.microsoft.com/office/drawing/2014/main" pred="{A0B89BF3-84CE-4876-BF19-B99932F99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8850" y="152400"/>
          <a:ext cx="1792918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23404</xdr:rowOff>
    </xdr:from>
    <xdr:to>
      <xdr:col>0</xdr:col>
      <xdr:colOff>421821</xdr:colOff>
      <xdr:row>5</xdr:row>
      <xdr:rowOff>244852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D8A742-1507-48EE-B6AE-DC5869D32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04"/>
          <a:ext cx="421821" cy="15549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209117</xdr:colOff>
      <xdr:row>0</xdr:row>
      <xdr:rowOff>111125</xdr:rowOff>
    </xdr:from>
    <xdr:to>
      <xdr:col>1</xdr:col>
      <xdr:colOff>2498000</xdr:colOff>
      <xdr:row>4</xdr:row>
      <xdr:rowOff>169000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706C4A4-5A72-4E2A-B2D6-EAD647D75153}"/>
            </a:ext>
            <a:ext uri="{147F2762-F138-4A5C-976F-8EAC2B608ADB}">
              <a16:predDERef xmlns:a16="http://schemas.microsoft.com/office/drawing/2014/main" pred="{C233855F-49AE-4F8A-93C1-6C6F00D52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642" y="111125"/>
          <a:ext cx="2288883" cy="1124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481965</xdr:colOff>
      <xdr:row>0</xdr:row>
      <xdr:rowOff>108857</xdr:rowOff>
    </xdr:from>
    <xdr:to>
      <xdr:col>9</xdr:col>
      <xdr:colOff>705668</xdr:colOff>
      <xdr:row>4</xdr:row>
      <xdr:rowOff>211183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0E94A31-6836-416B-A5DC-856E0C2885F8}"/>
            </a:ext>
            <a:ext uri="{147F2762-F138-4A5C-976F-8EAC2B608ADB}">
              <a16:predDERef xmlns:a16="http://schemas.microsoft.com/office/drawing/2014/main" pred="{C30CBA88-A264-48FE-91E1-348262E0A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12465" y="108857"/>
          <a:ext cx="2433503" cy="11691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17889" cy="1166985"/>
    <xdr:pic>
      <xdr:nvPicPr>
        <xdr:cNvPr id="2" name="Imagen 1">
          <a:extLst>
            <a:ext uri="{FF2B5EF4-FFF2-40B4-BE49-F238E27FC236}">
              <a16:creationId xmlns:a16="http://schemas.microsoft.com/office/drawing/2014/main" id="{3FA0E743-FDC7-4F02-A102-1A502D72C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17889" cy="1166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96321</xdr:colOff>
      <xdr:row>1</xdr:row>
      <xdr:rowOff>156275</xdr:rowOff>
    </xdr:from>
    <xdr:ext cx="1548790" cy="807233"/>
    <xdr:pic>
      <xdr:nvPicPr>
        <xdr:cNvPr id="3" name="Imagen 2">
          <a:extLst>
            <a:ext uri="{FF2B5EF4-FFF2-40B4-BE49-F238E27FC236}">
              <a16:creationId xmlns:a16="http://schemas.microsoft.com/office/drawing/2014/main" id="{EADFFD1C-BC14-4B52-B105-95E69E2A13D8}"/>
            </a:ext>
            <a:ext uri="{147F2762-F138-4A5C-976F-8EAC2B608ADB}">
              <a16:predDERef xmlns:a16="http://schemas.microsoft.com/office/drawing/2014/main" pred="{12AEEC46-EF8A-49AE-BF33-336259E2A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4321" y="346775"/>
          <a:ext cx="1548790" cy="8072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465402</xdr:colOff>
      <xdr:row>3</xdr:row>
      <xdr:rowOff>4724</xdr:rowOff>
    </xdr:from>
    <xdr:ext cx="1568957" cy="714254"/>
    <xdr:pic>
      <xdr:nvPicPr>
        <xdr:cNvPr id="4" name="Imagen 3">
          <a:extLst>
            <a:ext uri="{FF2B5EF4-FFF2-40B4-BE49-F238E27FC236}">
              <a16:creationId xmlns:a16="http://schemas.microsoft.com/office/drawing/2014/main" id="{2EFC6037-8F8A-4B80-8CB9-301D4D68271B}"/>
            </a:ext>
            <a:ext uri="{147F2762-F138-4A5C-976F-8EAC2B608ADB}">
              <a16:predDERef xmlns:a16="http://schemas.microsoft.com/office/drawing/2014/main" pred="{AA05570B-CD98-4CF1-92A7-9F7B52CF8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7402" y="576224"/>
          <a:ext cx="1568957" cy="7142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33400" cy="1018778"/>
    <xdr:pic>
      <xdr:nvPicPr>
        <xdr:cNvPr id="2" name="Imagen 1">
          <a:extLst>
            <a:ext uri="{FF2B5EF4-FFF2-40B4-BE49-F238E27FC236}">
              <a16:creationId xmlns:a16="http://schemas.microsoft.com/office/drawing/2014/main" id="{ED3DD1BF-6B6A-451C-A61C-161C1B554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3400" cy="1018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944312</xdr:colOff>
      <xdr:row>1</xdr:row>
      <xdr:rowOff>126682</xdr:rowOff>
    </xdr:from>
    <xdr:ext cx="1473161" cy="800258"/>
    <xdr:pic>
      <xdr:nvPicPr>
        <xdr:cNvPr id="3" name="Imagen 2">
          <a:extLst>
            <a:ext uri="{FF2B5EF4-FFF2-40B4-BE49-F238E27FC236}">
              <a16:creationId xmlns:a16="http://schemas.microsoft.com/office/drawing/2014/main" id="{156587F7-327D-4A01-AEC1-27B239E15B51}"/>
            </a:ext>
            <a:ext uri="{147F2762-F138-4A5C-976F-8EAC2B608ADB}">
              <a16:predDERef xmlns:a16="http://schemas.microsoft.com/office/drawing/2014/main" pred="{2E763D47-7ABB-4FA6-9FAD-5A55D6260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3337" y="317182"/>
          <a:ext cx="1473161" cy="8002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781527</xdr:colOff>
      <xdr:row>2</xdr:row>
      <xdr:rowOff>20953</xdr:rowOff>
    </xdr:from>
    <xdr:ext cx="1556360" cy="719238"/>
    <xdr:pic>
      <xdr:nvPicPr>
        <xdr:cNvPr id="4" name="Imagen 3">
          <a:extLst>
            <a:ext uri="{FF2B5EF4-FFF2-40B4-BE49-F238E27FC236}">
              <a16:creationId xmlns:a16="http://schemas.microsoft.com/office/drawing/2014/main" id="{36B3339C-8C2A-45F6-9B07-E623801DAEBB}"/>
            </a:ext>
            <a:ext uri="{147F2762-F138-4A5C-976F-8EAC2B608ADB}">
              <a16:predDERef xmlns:a16="http://schemas.microsoft.com/office/drawing/2014/main" pred="{7E79CCA0-505A-4B4C-9ADA-4FEDF9D85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477" y="401953"/>
          <a:ext cx="1556360" cy="719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16272</xdr:colOff>
      <xdr:row>0</xdr:row>
      <xdr:rowOff>0</xdr:rowOff>
    </xdr:from>
    <xdr:ext cx="613520" cy="1301787"/>
    <xdr:pic>
      <xdr:nvPicPr>
        <xdr:cNvPr id="2" name="Imagen 1">
          <a:extLst>
            <a:ext uri="{FF2B5EF4-FFF2-40B4-BE49-F238E27FC236}">
              <a16:creationId xmlns:a16="http://schemas.microsoft.com/office/drawing/2014/main" id="{7A1DEEA0-FF8A-44BF-BB7B-D80F02E36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72" y="0"/>
          <a:ext cx="613520" cy="13017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848727</xdr:colOff>
      <xdr:row>2</xdr:row>
      <xdr:rowOff>104546</xdr:rowOff>
    </xdr:from>
    <xdr:ext cx="1616678" cy="849691"/>
    <xdr:pic>
      <xdr:nvPicPr>
        <xdr:cNvPr id="3" name="Imagen 2">
          <a:extLst>
            <a:ext uri="{FF2B5EF4-FFF2-40B4-BE49-F238E27FC236}">
              <a16:creationId xmlns:a16="http://schemas.microsoft.com/office/drawing/2014/main" id="{EE0FF6E5-9CA0-4C0E-A68B-22F7D6942F5A}"/>
            </a:ext>
            <a:ext uri="{147F2762-F138-4A5C-976F-8EAC2B608ADB}">
              <a16:predDERef xmlns:a16="http://schemas.microsoft.com/office/drawing/2014/main" pred="{E22A6CA2-A985-4F63-A4D4-FB28F00FF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1002" y="485546"/>
          <a:ext cx="1616678" cy="8496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429633</xdr:colOff>
      <xdr:row>2</xdr:row>
      <xdr:rowOff>70424</xdr:rowOff>
    </xdr:from>
    <xdr:ext cx="1947888" cy="917357"/>
    <xdr:pic>
      <xdr:nvPicPr>
        <xdr:cNvPr id="4" name="Imagen 3">
          <a:extLst>
            <a:ext uri="{FF2B5EF4-FFF2-40B4-BE49-F238E27FC236}">
              <a16:creationId xmlns:a16="http://schemas.microsoft.com/office/drawing/2014/main" id="{C58FD390-1BF3-44AD-A154-08DB9516B217}"/>
            </a:ext>
            <a:ext uri="{147F2762-F138-4A5C-976F-8EAC2B608ADB}">
              <a16:predDERef xmlns:a16="http://schemas.microsoft.com/office/drawing/2014/main" pred="{5C3871BA-6AEF-4427-A9D9-76352D9A2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3633" y="451424"/>
          <a:ext cx="1947888" cy="9173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539</xdr:colOff>
      <xdr:row>0</xdr:row>
      <xdr:rowOff>963</xdr:rowOff>
    </xdr:from>
    <xdr:ext cx="517620" cy="1039188"/>
    <xdr:pic>
      <xdr:nvPicPr>
        <xdr:cNvPr id="2" name="Imagen 1">
          <a:extLst>
            <a:ext uri="{FF2B5EF4-FFF2-40B4-BE49-F238E27FC236}">
              <a16:creationId xmlns:a16="http://schemas.microsoft.com/office/drawing/2014/main" id="{4B535C6D-CB05-4AFE-A071-32C2BE579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" y="963"/>
          <a:ext cx="517620" cy="1039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834496</xdr:colOff>
      <xdr:row>1</xdr:row>
      <xdr:rowOff>3021</xdr:rowOff>
    </xdr:from>
    <xdr:ext cx="1655226" cy="886813"/>
    <xdr:pic>
      <xdr:nvPicPr>
        <xdr:cNvPr id="3" name="Imagen 2">
          <a:extLst>
            <a:ext uri="{FF2B5EF4-FFF2-40B4-BE49-F238E27FC236}">
              <a16:creationId xmlns:a16="http://schemas.microsoft.com/office/drawing/2014/main" id="{E2921474-054E-40D3-9593-3ECF2A7CDD45}"/>
            </a:ext>
            <a:ext uri="{147F2762-F138-4A5C-976F-8EAC2B608ADB}">
              <a16:predDERef xmlns:a16="http://schemas.microsoft.com/office/drawing/2014/main" pred="{E22A6CA2-A985-4F63-A4D4-FB28F00FF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6296" y="193521"/>
          <a:ext cx="1655226" cy="886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520066</xdr:colOff>
      <xdr:row>1</xdr:row>
      <xdr:rowOff>120962</xdr:rowOff>
    </xdr:from>
    <xdr:ext cx="1596389" cy="785495"/>
    <xdr:pic>
      <xdr:nvPicPr>
        <xdr:cNvPr id="4" name="Imagen 3">
          <a:extLst>
            <a:ext uri="{FF2B5EF4-FFF2-40B4-BE49-F238E27FC236}">
              <a16:creationId xmlns:a16="http://schemas.microsoft.com/office/drawing/2014/main" id="{27398516-D030-4342-AFA9-6213BA0C970E}"/>
            </a:ext>
            <a:ext uri="{147F2762-F138-4A5C-976F-8EAC2B608ADB}">
              <a16:predDERef xmlns:a16="http://schemas.microsoft.com/office/drawing/2014/main" pred="{5C3871BA-6AEF-4427-A9D9-76352D9A2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4066" y="311462"/>
          <a:ext cx="1596389" cy="785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60374" cy="1000124"/>
    <xdr:pic>
      <xdr:nvPicPr>
        <xdr:cNvPr id="2" name="Imagen 2">
          <a:extLst>
            <a:ext uri="{FF2B5EF4-FFF2-40B4-BE49-F238E27FC236}">
              <a16:creationId xmlns:a16="http://schemas.microsoft.com/office/drawing/2014/main" id="{5F718416-B6F7-40FE-BC0C-0DA4B9036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60374" cy="100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829421</xdr:colOff>
      <xdr:row>1</xdr:row>
      <xdr:rowOff>111124</xdr:rowOff>
    </xdr:from>
    <xdr:ext cx="2280174" cy="968375"/>
    <xdr:pic>
      <xdr:nvPicPr>
        <xdr:cNvPr id="3" name="Imagen 3">
          <a:extLst>
            <a:ext uri="{FF2B5EF4-FFF2-40B4-BE49-F238E27FC236}">
              <a16:creationId xmlns:a16="http://schemas.microsoft.com/office/drawing/2014/main" id="{33753150-B98E-4BEE-8BAD-C407C7596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20116" y="292099"/>
          <a:ext cx="2280174" cy="968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821809</xdr:colOff>
      <xdr:row>0</xdr:row>
      <xdr:rowOff>100299</xdr:rowOff>
    </xdr:from>
    <xdr:ext cx="2511941" cy="1062385"/>
    <xdr:pic>
      <xdr:nvPicPr>
        <xdr:cNvPr id="4" name="Imagen 4">
          <a:extLst>
            <a:ext uri="{FF2B5EF4-FFF2-40B4-BE49-F238E27FC236}">
              <a16:creationId xmlns:a16="http://schemas.microsoft.com/office/drawing/2014/main" id="{90D1007C-4D05-4506-899E-0E7BFD77D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6649" y="96489"/>
          <a:ext cx="2511941" cy="1062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589283</xdr:colOff>
      <xdr:row>2</xdr:row>
      <xdr:rowOff>26670</xdr:rowOff>
    </xdr:from>
    <xdr:to>
      <xdr:col>12</xdr:col>
      <xdr:colOff>348616</xdr:colOff>
      <xdr:row>6</xdr:row>
      <xdr:rowOff>59054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A57D435-F7A4-49EB-AFFB-97A3EAB2A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8843" y="386715"/>
          <a:ext cx="1502408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676275</xdr:colOff>
      <xdr:row>2</xdr:row>
      <xdr:rowOff>26671</xdr:rowOff>
    </xdr:from>
    <xdr:to>
      <xdr:col>2</xdr:col>
      <xdr:colOff>552450</xdr:colOff>
      <xdr:row>5</xdr:row>
      <xdr:rowOff>169712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1252513-FC95-4B22-90CF-8EEA793E3F54}"/>
            </a:ext>
            <a:ext uri="{147F2762-F138-4A5C-976F-8EAC2B608ADB}">
              <a16:predDERef xmlns:a16="http://schemas.microsoft.com/office/drawing/2014/main" pred="{E25C03F9-DD0A-4034-84C7-29D342870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" y="386716"/>
          <a:ext cx="1457325" cy="68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211455</xdr:colOff>
      <xdr:row>8</xdr:row>
      <xdr:rowOff>40005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48ADC03-1C3C-4505-BA88-62C7720B9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7645" cy="150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133351</xdr:colOff>
      <xdr:row>12</xdr:row>
      <xdr:rowOff>38101</xdr:rowOff>
    </xdr:from>
    <xdr:to>
      <xdr:col>3</xdr:col>
      <xdr:colOff>1095375</xdr:colOff>
      <xdr:row>17</xdr:row>
      <xdr:rowOff>5492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F6E76A9-FACE-AC8C-C566-AE2403E81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47926" y="2895601"/>
          <a:ext cx="962024" cy="919891"/>
        </a:xfrm>
        <a:prstGeom prst="rect">
          <a:avLst/>
        </a:prstGeom>
      </xdr:spPr>
    </xdr:pic>
    <xdr:clientData/>
  </xdr:twoCellAnchor>
  <xdr:twoCellAnchor editAs="oneCell">
    <xdr:from>
      <xdr:col>5</xdr:col>
      <xdr:colOff>29888</xdr:colOff>
      <xdr:row>12</xdr:row>
      <xdr:rowOff>0</xdr:rowOff>
    </xdr:from>
    <xdr:to>
      <xdr:col>5</xdr:col>
      <xdr:colOff>1110565</xdr:colOff>
      <xdr:row>17</xdr:row>
      <xdr:rowOff>66675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AD4114-134B-772E-4C73-AF5CB9F35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316138" y="2857500"/>
          <a:ext cx="1080677" cy="1019175"/>
        </a:xfrm>
        <a:prstGeom prst="rect">
          <a:avLst/>
        </a:prstGeom>
      </xdr:spPr>
    </xdr:pic>
    <xdr:clientData/>
  </xdr:twoCellAnchor>
  <xdr:twoCellAnchor editAs="oneCell">
    <xdr:from>
      <xdr:col>6</xdr:col>
      <xdr:colOff>324023</xdr:colOff>
      <xdr:row>12</xdr:row>
      <xdr:rowOff>47626</xdr:rowOff>
    </xdr:from>
    <xdr:to>
      <xdr:col>7</xdr:col>
      <xdr:colOff>924097</xdr:colOff>
      <xdr:row>17</xdr:row>
      <xdr:rowOff>104775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805EB68F-C170-26F0-98AF-4197E8499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343698" y="2905126"/>
          <a:ext cx="1009649" cy="1009649"/>
        </a:xfrm>
        <a:prstGeom prst="rect">
          <a:avLst/>
        </a:prstGeom>
      </xdr:spPr>
    </xdr:pic>
    <xdr:clientData/>
  </xdr:twoCellAnchor>
  <xdr:twoCellAnchor editAs="oneCell">
    <xdr:from>
      <xdr:col>9</xdr:col>
      <xdr:colOff>3580</xdr:colOff>
      <xdr:row>12</xdr:row>
      <xdr:rowOff>161925</xdr:rowOff>
    </xdr:from>
    <xdr:to>
      <xdr:col>9</xdr:col>
      <xdr:colOff>1162259</xdr:colOff>
      <xdr:row>17</xdr:row>
      <xdr:rowOff>38100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3075C3D0-1B25-F0B1-8CF7-E2E8DC859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966355" y="2447925"/>
          <a:ext cx="1158679" cy="828675"/>
        </a:xfrm>
        <a:prstGeom prst="rect">
          <a:avLst/>
        </a:prstGeom>
      </xdr:spPr>
    </xdr:pic>
    <xdr:clientData/>
  </xdr:twoCellAnchor>
  <xdr:twoCellAnchor>
    <xdr:from>
      <xdr:col>4</xdr:col>
      <xdr:colOff>123825</xdr:colOff>
      <xdr:row>10</xdr:row>
      <xdr:rowOff>161925</xdr:rowOff>
    </xdr:from>
    <xdr:to>
      <xdr:col>4</xdr:col>
      <xdr:colOff>123825</xdr:colOff>
      <xdr:row>20</xdr:row>
      <xdr:rowOff>104775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D3AD28AF-C482-467C-87AA-F8EDE2445698}"/>
            </a:ext>
          </a:extLst>
        </xdr:cNvPr>
        <xdr:cNvCxnSpPr/>
      </xdr:nvCxnSpPr>
      <xdr:spPr>
        <a:xfrm>
          <a:off x="3638550" y="2638425"/>
          <a:ext cx="0" cy="2809875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200025</xdr:colOff>
      <xdr:row>11</xdr:row>
      <xdr:rowOff>9525</xdr:rowOff>
    </xdr:from>
    <xdr:to>
      <xdr:col>6</xdr:col>
      <xdr:colOff>209550</xdr:colOff>
      <xdr:row>20</xdr:row>
      <xdr:rowOff>114300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90B22A31-75A0-412F-86A7-0300925041FD}"/>
            </a:ext>
          </a:extLst>
        </xdr:cNvPr>
        <xdr:cNvCxnSpPr/>
      </xdr:nvCxnSpPr>
      <xdr:spPr>
        <a:xfrm>
          <a:off x="5219700" y="2676525"/>
          <a:ext cx="9525" cy="278130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104775</xdr:colOff>
      <xdr:row>11</xdr:row>
      <xdr:rowOff>66675</xdr:rowOff>
    </xdr:from>
    <xdr:to>
      <xdr:col>8</xdr:col>
      <xdr:colOff>114300</xdr:colOff>
      <xdr:row>20</xdr:row>
      <xdr:rowOff>152400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41D88090-AAF9-4753-B421-160114E4ED64}"/>
            </a:ext>
          </a:extLst>
        </xdr:cNvPr>
        <xdr:cNvCxnSpPr/>
      </xdr:nvCxnSpPr>
      <xdr:spPr>
        <a:xfrm>
          <a:off x="6696075" y="2733675"/>
          <a:ext cx="9525" cy="276225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66675</xdr:colOff>
      <xdr:row>11</xdr:row>
      <xdr:rowOff>28575</xdr:rowOff>
    </xdr:from>
    <xdr:to>
      <xdr:col>10</xdr:col>
      <xdr:colOff>76200</xdr:colOff>
      <xdr:row>20</xdr:row>
      <xdr:rowOff>161925</xdr:rowOff>
    </xdr:to>
    <xdr:cxnSp macro="">
      <xdr:nvCxnSpPr>
        <xdr:cNvPr id="16" name="Conector recto 15">
          <a:extLst>
            <a:ext uri="{FF2B5EF4-FFF2-40B4-BE49-F238E27FC236}">
              <a16:creationId xmlns:a16="http://schemas.microsoft.com/office/drawing/2014/main" id="{B6110A78-D4A4-4AD8-A0C1-EADF86CBB5DE}"/>
            </a:ext>
          </a:extLst>
        </xdr:cNvPr>
        <xdr:cNvCxnSpPr/>
      </xdr:nvCxnSpPr>
      <xdr:spPr>
        <a:xfrm flipH="1">
          <a:off x="8267700" y="2695575"/>
          <a:ext cx="9525" cy="2809875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85726</xdr:colOff>
      <xdr:row>12</xdr:row>
      <xdr:rowOff>76201</xdr:rowOff>
    </xdr:from>
    <xdr:to>
      <xdr:col>11</xdr:col>
      <xdr:colOff>1057275</xdr:colOff>
      <xdr:row>17</xdr:row>
      <xdr:rowOff>219075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52CCDACE-7DEE-BB3C-144F-2BABE02E4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286751" y="2933701"/>
          <a:ext cx="1095374" cy="10953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48261</xdr:colOff>
      <xdr:row>0</xdr:row>
      <xdr:rowOff>29845</xdr:rowOff>
    </xdr:from>
    <xdr:ext cx="620395" cy="1418590"/>
    <xdr:pic>
      <xdr:nvPicPr>
        <xdr:cNvPr id="2" name="Imagen 1">
          <a:extLst>
            <a:ext uri="{FF2B5EF4-FFF2-40B4-BE49-F238E27FC236}">
              <a16:creationId xmlns:a16="http://schemas.microsoft.com/office/drawing/2014/main" id="{7971F0EB-B442-4F70-ACAD-B93538D21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61" y="29845"/>
          <a:ext cx="620395" cy="141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492126</xdr:colOff>
      <xdr:row>2</xdr:row>
      <xdr:rowOff>19684</xdr:rowOff>
    </xdr:from>
    <xdr:ext cx="2378982" cy="1128124"/>
    <xdr:pic>
      <xdr:nvPicPr>
        <xdr:cNvPr id="3" name="Imagen 2">
          <a:extLst>
            <a:ext uri="{FF2B5EF4-FFF2-40B4-BE49-F238E27FC236}">
              <a16:creationId xmlns:a16="http://schemas.microsoft.com/office/drawing/2014/main" id="{DBA7A476-EBD0-4AD5-BF59-80CE88836582}"/>
            </a:ext>
            <a:ext uri="{147F2762-F138-4A5C-976F-8EAC2B608ADB}">
              <a16:predDERef xmlns:a16="http://schemas.microsoft.com/office/drawing/2014/main" pred="{2B5D7FB3-BCC7-4908-A5DC-B4124D193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8126" y="400684"/>
          <a:ext cx="2378982" cy="1128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173829</xdr:colOff>
      <xdr:row>2</xdr:row>
      <xdr:rowOff>79375</xdr:rowOff>
    </xdr:from>
    <xdr:ext cx="2245520" cy="1003889"/>
    <xdr:pic>
      <xdr:nvPicPr>
        <xdr:cNvPr id="4" name="Imagen 3">
          <a:extLst>
            <a:ext uri="{FF2B5EF4-FFF2-40B4-BE49-F238E27FC236}">
              <a16:creationId xmlns:a16="http://schemas.microsoft.com/office/drawing/2014/main" id="{9382BDCF-E712-46F4-A07F-C278A6F51A13}"/>
            </a:ext>
            <a:ext uri="{147F2762-F138-4A5C-976F-8EAC2B608ADB}">
              <a16:predDERef xmlns:a16="http://schemas.microsoft.com/office/drawing/2014/main" pred="{BB05AA70-8481-488A-8BAC-B8D84E54C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829" y="460375"/>
          <a:ext cx="2245520" cy="1003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40642</xdr:colOff>
      <xdr:row>0</xdr:row>
      <xdr:rowOff>173355</xdr:rowOff>
    </xdr:from>
    <xdr:ext cx="1650999" cy="843914"/>
    <xdr:pic>
      <xdr:nvPicPr>
        <xdr:cNvPr id="2" name="Imagen 1">
          <a:extLst>
            <a:ext uri="{FF2B5EF4-FFF2-40B4-BE49-F238E27FC236}">
              <a16:creationId xmlns:a16="http://schemas.microsoft.com/office/drawing/2014/main" id="{4AF76E3F-1998-4346-9B40-A620D22D1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2642" y="173355"/>
          <a:ext cx="1650999" cy="84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726281</xdr:colOff>
      <xdr:row>2</xdr:row>
      <xdr:rowOff>163830</xdr:rowOff>
    </xdr:from>
    <xdr:ext cx="1348264" cy="588811"/>
    <xdr:pic>
      <xdr:nvPicPr>
        <xdr:cNvPr id="3" name="Imagen 2">
          <a:extLst>
            <a:ext uri="{FF2B5EF4-FFF2-40B4-BE49-F238E27FC236}">
              <a16:creationId xmlns:a16="http://schemas.microsoft.com/office/drawing/2014/main" id="{82130DF0-72A2-45A6-9157-CF4D0556F694}"/>
            </a:ext>
            <a:ext uri="{147F2762-F138-4A5C-976F-8EAC2B608ADB}">
              <a16:predDERef xmlns:a16="http://schemas.microsoft.com/office/drawing/2014/main" pred="{E25C03F9-DD0A-4034-84C7-29D342870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281" y="544830"/>
          <a:ext cx="1348264" cy="588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457200" cy="1038640"/>
    <xdr:pic>
      <xdr:nvPicPr>
        <xdr:cNvPr id="4" name="Imagen 3">
          <a:extLst>
            <a:ext uri="{FF2B5EF4-FFF2-40B4-BE49-F238E27FC236}">
              <a16:creationId xmlns:a16="http://schemas.microsoft.com/office/drawing/2014/main" id="{3A586505-C5CE-4783-B6E9-23F04CC14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57200" cy="103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533400</xdr:colOff>
      <xdr:row>10</xdr:row>
      <xdr:rowOff>6666</xdr:rowOff>
    </xdr:from>
    <xdr:to>
      <xdr:col>13</xdr:col>
      <xdr:colOff>238125</xdr:colOff>
      <xdr:row>30</xdr:row>
      <xdr:rowOff>9525</xdr:rowOff>
    </xdr:to>
    <xdr:grpSp>
      <xdr:nvGrpSpPr>
        <xdr:cNvPr id="5" name="Group 13">
          <a:extLst>
            <a:ext uri="{FF2B5EF4-FFF2-40B4-BE49-F238E27FC236}">
              <a16:creationId xmlns:a16="http://schemas.microsoft.com/office/drawing/2014/main" id="{1BA59DBD-3291-46EB-B899-EC7B48C12909}"/>
            </a:ext>
          </a:extLst>
        </xdr:cNvPr>
        <xdr:cNvGrpSpPr/>
      </xdr:nvGrpSpPr>
      <xdr:grpSpPr>
        <a:xfrm>
          <a:off x="533400" y="1883091"/>
          <a:ext cx="9610725" cy="3812859"/>
          <a:chOff x="118109" y="1827846"/>
          <a:chExt cx="9631681" cy="3589974"/>
        </a:xfrm>
      </xdr:grpSpPr>
      <xdr:graphicFrame macro="">
        <xdr:nvGraphicFramePr>
          <xdr:cNvPr id="6" name="Diagrama 5">
            <a:extLst>
              <a:ext uri="{FF2B5EF4-FFF2-40B4-BE49-F238E27FC236}">
                <a16:creationId xmlns:a16="http://schemas.microsoft.com/office/drawing/2014/main" id="{062B395B-F451-F672-A363-D554562E4AB6}"/>
              </a:ext>
            </a:extLst>
          </xdr:cNvPr>
          <xdr:cNvGraphicFramePr/>
        </xdr:nvGraphicFramePr>
        <xdr:xfrm>
          <a:off x="118109" y="1827846"/>
          <a:ext cx="9631681" cy="3589974"/>
        </xdr:xfrm>
        <a:graphic>
          <a:graphicData uri="http://schemas.openxmlformats.org/drawingml/2006/diagram">
            <dgm:relIds xmlns:dgm="http://schemas.openxmlformats.org/drawingml/2006/diagram" xmlns:r="http://schemas.openxmlformats.org/officeDocument/2006/relationships" r:dm="rId4" r:lo="rId5" r:qs="rId6" r:cs="rId7"/>
          </a:graphicData>
        </a:graphic>
      </xdr:graphicFrame>
      <xdr:sp macro="" textlink="">
        <xdr:nvSpPr>
          <xdr:cNvPr id="7" name="CuadroTexto 6">
            <a:extLst>
              <a:ext uri="{FF2B5EF4-FFF2-40B4-BE49-F238E27FC236}">
                <a16:creationId xmlns:a16="http://schemas.microsoft.com/office/drawing/2014/main" id="{EAC3B9AF-AF2D-4B25-03CF-7A765B770FDC}"/>
              </a:ext>
            </a:extLst>
          </xdr:cNvPr>
          <xdr:cNvSpPr txBox="1"/>
        </xdr:nvSpPr>
        <xdr:spPr>
          <a:xfrm>
            <a:off x="333862" y="4579053"/>
            <a:ext cx="1438601" cy="72503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600" kern="1200">
                <a:solidFill>
                  <a:schemeClr val="bg1"/>
                </a:solidFill>
                <a:latin typeface="Avenir Next LT Pro" panose="020B0504020202020204" pitchFamily="34" charset="0"/>
              </a:rPr>
              <a:t>RD$6,343.4  </a:t>
            </a:r>
            <a:r>
              <a:rPr lang="es-DO" sz="1600" kern="1200" baseline="0">
                <a:solidFill>
                  <a:schemeClr val="bg1"/>
                </a:solidFill>
                <a:latin typeface="Avenir Next LT Pro" panose="020B0504020202020204" pitchFamily="34" charset="0"/>
              </a:rPr>
              <a:t>millones</a:t>
            </a:r>
            <a:endParaRPr lang="es-DO" sz="1600" kern="1200">
              <a:solidFill>
                <a:schemeClr val="bg1"/>
              </a:solidFill>
              <a:latin typeface="Avenir Next LT Pro" panose="020B0504020202020204" pitchFamily="34" charset="0"/>
            </a:endParaRPr>
          </a:p>
        </xdr:txBody>
      </xdr: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B66B41BB-3D0B-5C63-9594-66B6F08E2D9E}"/>
              </a:ext>
            </a:extLst>
          </xdr:cNvPr>
          <xdr:cNvSpPr txBox="1"/>
        </xdr:nvSpPr>
        <xdr:spPr>
          <a:xfrm>
            <a:off x="2303485" y="4582863"/>
            <a:ext cx="1337381" cy="72503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600" kern="1200">
                <a:solidFill>
                  <a:schemeClr val="bg1"/>
                </a:solidFill>
                <a:latin typeface="Avenir Next LT Pro" panose="020B0504020202020204" pitchFamily="34" charset="0"/>
              </a:rPr>
              <a:t>RD$2,621.1 </a:t>
            </a:r>
            <a:r>
              <a:rPr lang="es-DO" sz="1600" kern="1200" baseline="0">
                <a:solidFill>
                  <a:schemeClr val="bg1"/>
                </a:solidFill>
                <a:latin typeface="Avenir Next LT Pro" panose="020B0504020202020204" pitchFamily="34" charset="0"/>
              </a:rPr>
              <a:t> millones</a:t>
            </a:r>
            <a:endParaRPr lang="es-DO" sz="1600" kern="1200">
              <a:solidFill>
                <a:schemeClr val="bg1"/>
              </a:solidFill>
              <a:latin typeface="Avenir Next LT Pro" panose="020B0504020202020204" pitchFamily="34" charset="0"/>
            </a:endParaRP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42D406D4-8C28-38AD-4928-6CF9C1749C71}"/>
              </a:ext>
            </a:extLst>
          </xdr:cNvPr>
          <xdr:cNvSpPr txBox="1"/>
        </xdr:nvSpPr>
        <xdr:spPr>
          <a:xfrm>
            <a:off x="4189552" y="4585634"/>
            <a:ext cx="1332784" cy="72474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600" kern="1200">
                <a:solidFill>
                  <a:schemeClr val="bg1"/>
                </a:solidFill>
                <a:latin typeface="Avenir Next LT Pro" panose="020B0504020202020204" pitchFamily="34" charset="0"/>
              </a:rPr>
              <a:t>RD$2,066.4  </a:t>
            </a:r>
            <a:r>
              <a:rPr lang="es-DO" sz="1600" kern="1200" baseline="0">
                <a:solidFill>
                  <a:schemeClr val="bg1"/>
                </a:solidFill>
                <a:latin typeface="Avenir Next LT Pro" panose="020B0504020202020204" pitchFamily="34" charset="0"/>
              </a:rPr>
              <a:t> millones</a:t>
            </a:r>
            <a:endParaRPr lang="es-DO" sz="1600" kern="1200">
              <a:solidFill>
                <a:schemeClr val="bg1"/>
              </a:solidFill>
              <a:latin typeface="Avenir Next LT Pro" panose="020B0504020202020204" pitchFamily="34" charset="0"/>
            </a:endParaRPr>
          </a:p>
        </xdr:txBody>
      </xdr:sp>
      <xdr:sp macro="" textlink="">
        <xdr:nvSpPr>
          <xdr:cNvPr id="10" name="CuadroTexto 9">
            <a:extLst>
              <a:ext uri="{FF2B5EF4-FFF2-40B4-BE49-F238E27FC236}">
                <a16:creationId xmlns:a16="http://schemas.microsoft.com/office/drawing/2014/main" id="{5ED0669A-96BC-2822-96AF-015AC03402CD}"/>
              </a:ext>
            </a:extLst>
          </xdr:cNvPr>
          <xdr:cNvSpPr txBox="1"/>
        </xdr:nvSpPr>
        <xdr:spPr>
          <a:xfrm>
            <a:off x="6228605" y="4582863"/>
            <a:ext cx="1318331" cy="72503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600" kern="1200">
                <a:solidFill>
                  <a:schemeClr val="bg1"/>
                </a:solidFill>
                <a:latin typeface="Avenir Next LT Pro" panose="020B0504020202020204" pitchFamily="34" charset="0"/>
              </a:rPr>
              <a:t>RD$1,985.4  </a:t>
            </a:r>
            <a:r>
              <a:rPr lang="es-DO" sz="1600" kern="1200" baseline="0">
                <a:solidFill>
                  <a:schemeClr val="bg1"/>
                </a:solidFill>
                <a:latin typeface="Avenir Next LT Pro" panose="020B0504020202020204" pitchFamily="34" charset="0"/>
              </a:rPr>
              <a:t> millones</a:t>
            </a:r>
            <a:endParaRPr lang="es-DO" sz="1600" kern="1200">
              <a:solidFill>
                <a:schemeClr val="bg1"/>
              </a:solidFill>
              <a:latin typeface="Avenir Next LT Pro" panose="020B0504020202020204" pitchFamily="34" charset="0"/>
            </a:endParaRPr>
          </a:p>
        </xdr:txBody>
      </xdr:sp>
      <xdr:sp macro="" textlink="">
        <xdr:nvSpPr>
          <xdr:cNvPr id="11" name="CuadroTexto 10">
            <a:extLst>
              <a:ext uri="{FF2B5EF4-FFF2-40B4-BE49-F238E27FC236}">
                <a16:creationId xmlns:a16="http://schemas.microsoft.com/office/drawing/2014/main" id="{1A617BF4-D873-51E7-9B7D-C9135D18E171}"/>
              </a:ext>
            </a:extLst>
          </xdr:cNvPr>
          <xdr:cNvSpPr txBox="1"/>
        </xdr:nvSpPr>
        <xdr:spPr>
          <a:xfrm>
            <a:off x="8137645" y="4582863"/>
            <a:ext cx="1333571" cy="72503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600" kern="1200">
                <a:solidFill>
                  <a:schemeClr val="bg1"/>
                </a:solidFill>
                <a:latin typeface="Avenir Next LT Pro" panose="020B0504020202020204" pitchFamily="34" charset="0"/>
              </a:rPr>
              <a:t>RD$1,507.7 </a:t>
            </a:r>
            <a:r>
              <a:rPr lang="es-DO" sz="1600" kern="1200" baseline="0">
                <a:solidFill>
                  <a:schemeClr val="bg1"/>
                </a:solidFill>
                <a:latin typeface="Avenir Next LT Pro" panose="020B0504020202020204" pitchFamily="34" charset="0"/>
              </a:rPr>
              <a:t>millones</a:t>
            </a:r>
            <a:endParaRPr lang="es-DO" sz="1600" kern="1200">
              <a:solidFill>
                <a:schemeClr val="bg1"/>
              </a:solidFill>
              <a:latin typeface="Avenir Next LT Pro" panose="020B0504020202020204" pitchFamily="34" charset="0"/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40642</xdr:colOff>
      <xdr:row>0</xdr:row>
      <xdr:rowOff>173355</xdr:rowOff>
    </xdr:from>
    <xdr:ext cx="1654809" cy="844549"/>
    <xdr:pic>
      <xdr:nvPicPr>
        <xdr:cNvPr id="2" name="Imagen 1">
          <a:extLst>
            <a:ext uri="{FF2B5EF4-FFF2-40B4-BE49-F238E27FC236}">
              <a16:creationId xmlns:a16="http://schemas.microsoft.com/office/drawing/2014/main" id="{D20095EA-4112-4151-8D79-A4FF2B69F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2642" y="173355"/>
          <a:ext cx="1654809" cy="844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726281</xdr:colOff>
      <xdr:row>2</xdr:row>
      <xdr:rowOff>163830</xdr:rowOff>
    </xdr:from>
    <xdr:ext cx="1352074" cy="581826"/>
    <xdr:pic>
      <xdr:nvPicPr>
        <xdr:cNvPr id="3" name="Imagen 2">
          <a:extLst>
            <a:ext uri="{FF2B5EF4-FFF2-40B4-BE49-F238E27FC236}">
              <a16:creationId xmlns:a16="http://schemas.microsoft.com/office/drawing/2014/main" id="{FCAF5309-1F07-490A-85F4-308901EBC440}"/>
            </a:ext>
            <a:ext uri="{147F2762-F138-4A5C-976F-8EAC2B608ADB}">
              <a16:predDERef xmlns:a16="http://schemas.microsoft.com/office/drawing/2014/main" pred="{E25C03F9-DD0A-4034-84C7-29D342870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281" y="544830"/>
          <a:ext cx="1352074" cy="581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457200" cy="1035465"/>
    <xdr:pic>
      <xdr:nvPicPr>
        <xdr:cNvPr id="4" name="Imagen 3">
          <a:extLst>
            <a:ext uri="{FF2B5EF4-FFF2-40B4-BE49-F238E27FC236}">
              <a16:creationId xmlns:a16="http://schemas.microsoft.com/office/drawing/2014/main" id="{A5056C56-52E7-43C0-B932-20EB66993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57200" cy="103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474344</xdr:colOff>
      <xdr:row>9</xdr:row>
      <xdr:rowOff>160496</xdr:rowOff>
    </xdr:from>
    <xdr:to>
      <xdr:col>12</xdr:col>
      <xdr:colOff>664845</xdr:colOff>
      <xdr:row>29</xdr:row>
      <xdr:rowOff>169070</xdr:rowOff>
    </xdr:to>
    <xdr:grpSp>
      <xdr:nvGrpSpPr>
        <xdr:cNvPr id="5" name="Group 11">
          <a:extLst>
            <a:ext uri="{FF2B5EF4-FFF2-40B4-BE49-F238E27FC236}">
              <a16:creationId xmlns:a16="http://schemas.microsoft.com/office/drawing/2014/main" id="{981412BE-FA9D-4923-AF62-C4B2FBA320C2}"/>
            </a:ext>
          </a:extLst>
        </xdr:cNvPr>
        <xdr:cNvGrpSpPr/>
      </xdr:nvGrpSpPr>
      <xdr:grpSpPr>
        <a:xfrm>
          <a:off x="474344" y="1843246"/>
          <a:ext cx="9334501" cy="3818574"/>
          <a:chOff x="358140" y="2063115"/>
          <a:chExt cx="9639301" cy="3586164"/>
        </a:xfrm>
      </xdr:grpSpPr>
      <xdr:graphicFrame macro="">
        <xdr:nvGraphicFramePr>
          <xdr:cNvPr id="6" name="Diagrama 5">
            <a:extLst>
              <a:ext uri="{FF2B5EF4-FFF2-40B4-BE49-F238E27FC236}">
                <a16:creationId xmlns:a16="http://schemas.microsoft.com/office/drawing/2014/main" id="{92806747-F97C-E623-9BD4-B1FE0B316F3F}"/>
              </a:ext>
            </a:extLst>
          </xdr:cNvPr>
          <xdr:cNvGraphicFramePr/>
        </xdr:nvGraphicFramePr>
        <xdr:xfrm>
          <a:off x="358140" y="2063115"/>
          <a:ext cx="9639301" cy="3586164"/>
        </xdr:xfrm>
        <a:graphic>
          <a:graphicData uri="http://schemas.openxmlformats.org/drawingml/2006/diagram">
            <dgm:relIds xmlns:dgm="http://schemas.openxmlformats.org/drawingml/2006/diagram" xmlns:r="http://schemas.openxmlformats.org/officeDocument/2006/relationships" r:dm="rId4" r:lo="rId5" r:qs="rId6" r:cs="rId7"/>
          </a:graphicData>
        </a:graphic>
      </xdr:graphicFrame>
      <xdr:sp macro="" textlink="">
        <xdr:nvSpPr>
          <xdr:cNvPr id="7" name="CuadroTexto 6">
            <a:extLst>
              <a:ext uri="{FF2B5EF4-FFF2-40B4-BE49-F238E27FC236}">
                <a16:creationId xmlns:a16="http://schemas.microsoft.com/office/drawing/2014/main" id="{9BB78AA7-2BE7-69D1-FDD9-B21AF4F3FE76}"/>
              </a:ext>
            </a:extLst>
          </xdr:cNvPr>
          <xdr:cNvSpPr txBox="1"/>
        </xdr:nvSpPr>
        <xdr:spPr>
          <a:xfrm>
            <a:off x="672726" y="4774686"/>
            <a:ext cx="1333571" cy="7490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600" kern="1200">
                <a:solidFill>
                  <a:schemeClr val="bg1"/>
                </a:solidFill>
                <a:latin typeface="Avenir Next LT Pro" panose="020B0504020202020204" pitchFamily="34" charset="0"/>
              </a:rPr>
              <a:t>RD$440.5 </a:t>
            </a:r>
            <a:r>
              <a:rPr lang="es-DO" sz="1600" kern="1200" baseline="0">
                <a:solidFill>
                  <a:schemeClr val="bg1"/>
                </a:solidFill>
                <a:latin typeface="Avenir Next LT Pro" panose="020B0504020202020204" pitchFamily="34" charset="0"/>
              </a:rPr>
              <a:t> millones</a:t>
            </a:r>
            <a:endParaRPr lang="es-DO" sz="1600" kern="1200">
              <a:solidFill>
                <a:schemeClr val="bg1"/>
              </a:solidFill>
              <a:latin typeface="Avenir Next LT Pro" panose="020B0504020202020204" pitchFamily="34" charset="0"/>
            </a:endParaRPr>
          </a:p>
        </xdr:txBody>
      </xdr: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6FD6B342-592D-4697-65BD-3AD885B2E39E}"/>
              </a:ext>
            </a:extLst>
          </xdr:cNvPr>
          <xdr:cNvSpPr txBox="1"/>
        </xdr:nvSpPr>
        <xdr:spPr>
          <a:xfrm>
            <a:off x="2535685" y="4772781"/>
            <a:ext cx="1333571" cy="7528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600" kern="1200">
                <a:solidFill>
                  <a:schemeClr val="bg1"/>
                </a:solidFill>
                <a:latin typeface="Avenir Next LT Pro" panose="020B0504020202020204" pitchFamily="34" charset="0"/>
              </a:rPr>
              <a:t>RD$365.1  </a:t>
            </a:r>
            <a:r>
              <a:rPr lang="es-DO" sz="1600" kern="1200" baseline="0">
                <a:solidFill>
                  <a:schemeClr val="bg1"/>
                </a:solidFill>
                <a:latin typeface="Avenir Next LT Pro" panose="020B0504020202020204" pitchFamily="34" charset="0"/>
              </a:rPr>
              <a:t>millones</a:t>
            </a:r>
            <a:endParaRPr lang="es-DO" sz="1600" kern="1200">
              <a:solidFill>
                <a:schemeClr val="bg1"/>
              </a:solidFill>
              <a:latin typeface="Avenir Next LT Pro" panose="020B0504020202020204" pitchFamily="34" charset="0"/>
            </a:endParaRP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9A31AE6A-7FCC-8D97-5301-163E633C7038}"/>
              </a:ext>
            </a:extLst>
          </xdr:cNvPr>
          <xdr:cNvSpPr txBox="1"/>
        </xdr:nvSpPr>
        <xdr:spPr>
          <a:xfrm>
            <a:off x="4502269" y="4810902"/>
            <a:ext cx="1333571" cy="7528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600" kern="1200">
                <a:solidFill>
                  <a:schemeClr val="bg1"/>
                </a:solidFill>
                <a:latin typeface="Avenir Next LT Pro" panose="020B0504020202020204" pitchFamily="34" charset="0"/>
              </a:rPr>
              <a:t>RD$228.4 </a:t>
            </a:r>
            <a:r>
              <a:rPr lang="es-DO" sz="1600" kern="1200" baseline="0">
                <a:solidFill>
                  <a:schemeClr val="bg1"/>
                </a:solidFill>
                <a:latin typeface="Avenir Next LT Pro" panose="020B0504020202020204" pitchFamily="34" charset="0"/>
              </a:rPr>
              <a:t> millones</a:t>
            </a:r>
            <a:endParaRPr lang="es-DO" sz="1600" kern="1200">
              <a:solidFill>
                <a:schemeClr val="bg1"/>
              </a:solidFill>
              <a:latin typeface="Avenir Next LT Pro" panose="020B0504020202020204" pitchFamily="34" charset="0"/>
            </a:endParaRPr>
          </a:p>
        </xdr:txBody>
      </xdr:sp>
      <xdr:sp macro="" textlink="">
        <xdr:nvSpPr>
          <xdr:cNvPr id="10" name="CuadroTexto 9">
            <a:extLst>
              <a:ext uri="{FF2B5EF4-FFF2-40B4-BE49-F238E27FC236}">
                <a16:creationId xmlns:a16="http://schemas.microsoft.com/office/drawing/2014/main" id="{E278673D-483E-E686-E8DA-2E3CD624D52F}"/>
              </a:ext>
            </a:extLst>
          </xdr:cNvPr>
          <xdr:cNvSpPr txBox="1"/>
        </xdr:nvSpPr>
        <xdr:spPr>
          <a:xfrm>
            <a:off x="6437946" y="4772781"/>
            <a:ext cx="1333571" cy="7528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600" kern="1200">
                <a:solidFill>
                  <a:schemeClr val="bg1"/>
                </a:solidFill>
                <a:latin typeface="Avenir Next LT Pro" panose="020B0504020202020204" pitchFamily="34" charset="0"/>
              </a:rPr>
              <a:t>RD$197.0  </a:t>
            </a:r>
            <a:r>
              <a:rPr lang="es-DO" sz="1600" kern="1200" baseline="0">
                <a:solidFill>
                  <a:schemeClr val="bg1"/>
                </a:solidFill>
                <a:latin typeface="Avenir Next LT Pro" panose="020B0504020202020204" pitchFamily="34" charset="0"/>
              </a:rPr>
              <a:t>millones</a:t>
            </a:r>
            <a:endParaRPr lang="es-DO" sz="1600" kern="1200">
              <a:solidFill>
                <a:schemeClr val="bg1"/>
              </a:solidFill>
              <a:latin typeface="Avenir Next LT Pro" panose="020B0504020202020204" pitchFamily="34" charset="0"/>
            </a:endParaRPr>
          </a:p>
        </xdr:txBody>
      </xdr:sp>
      <xdr:sp macro="" textlink="">
        <xdr:nvSpPr>
          <xdr:cNvPr id="11" name="CuadroTexto 10">
            <a:extLst>
              <a:ext uri="{FF2B5EF4-FFF2-40B4-BE49-F238E27FC236}">
                <a16:creationId xmlns:a16="http://schemas.microsoft.com/office/drawing/2014/main" id="{2B607943-1D3A-0FED-43C9-1DADF13D1403}"/>
              </a:ext>
            </a:extLst>
          </xdr:cNvPr>
          <xdr:cNvSpPr txBox="1"/>
        </xdr:nvSpPr>
        <xdr:spPr>
          <a:xfrm>
            <a:off x="8362226" y="4772781"/>
            <a:ext cx="1333571" cy="7528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600" kern="1200">
                <a:solidFill>
                  <a:schemeClr val="bg1"/>
                </a:solidFill>
                <a:latin typeface="Avenir Next LT Pro" panose="020B0504020202020204" pitchFamily="34" charset="0"/>
              </a:rPr>
              <a:t>RD$93.2  </a:t>
            </a:r>
            <a:r>
              <a:rPr lang="es-DO" sz="1600" kern="1200" baseline="0">
                <a:solidFill>
                  <a:schemeClr val="bg1"/>
                </a:solidFill>
                <a:latin typeface="Avenir Next LT Pro" panose="020B0504020202020204" pitchFamily="34" charset="0"/>
              </a:rPr>
              <a:t> millones</a:t>
            </a:r>
            <a:endParaRPr lang="es-DO" sz="1600" kern="1200">
              <a:solidFill>
                <a:schemeClr val="bg1"/>
              </a:solidFill>
              <a:latin typeface="Avenir Next LT Pro" panose="020B0504020202020204" pitchFamily="34" charset="0"/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447676</xdr:colOff>
      <xdr:row>10</xdr:row>
      <xdr:rowOff>38101</xdr:rowOff>
    </xdr:from>
    <xdr:ext cx="6372224" cy="3664122"/>
    <xdr:pic>
      <xdr:nvPicPr>
        <xdr:cNvPr id="2" name="Imagen 1">
          <a:extLst>
            <a:ext uri="{FF2B5EF4-FFF2-40B4-BE49-F238E27FC236}">
              <a16:creationId xmlns:a16="http://schemas.microsoft.com/office/drawing/2014/main" id="{E06B6C43-ED02-491E-9ADA-EB3138CF8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6" y="1943101"/>
          <a:ext cx="6372224" cy="366412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87298" cy="644151"/>
    <xdr:pic>
      <xdr:nvPicPr>
        <xdr:cNvPr id="3" name="Imagen 2">
          <a:extLst>
            <a:ext uri="{FF2B5EF4-FFF2-40B4-BE49-F238E27FC236}">
              <a16:creationId xmlns:a16="http://schemas.microsoft.com/office/drawing/2014/main" id="{AF1E451B-F738-438E-8ED6-939F68791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7298" cy="644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670036</xdr:colOff>
      <xdr:row>0</xdr:row>
      <xdr:rowOff>71708</xdr:rowOff>
    </xdr:from>
    <xdr:ext cx="1364504" cy="668102"/>
    <xdr:pic>
      <xdr:nvPicPr>
        <xdr:cNvPr id="4" name="Imagen 3">
          <a:extLst>
            <a:ext uri="{FF2B5EF4-FFF2-40B4-BE49-F238E27FC236}">
              <a16:creationId xmlns:a16="http://schemas.microsoft.com/office/drawing/2014/main" id="{A9B34A28-E306-4069-9CE0-F5B37B8099A0}"/>
            </a:ext>
            <a:ext uri="{147F2762-F138-4A5C-976F-8EAC2B608ADB}">
              <a16:predDERef xmlns:a16="http://schemas.microsoft.com/office/drawing/2014/main" pred="{B8D2EB54-1DD0-4022-B829-A1C5152AD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6036" y="71708"/>
          <a:ext cx="1364504" cy="668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473829</xdr:colOff>
      <xdr:row>0</xdr:row>
      <xdr:rowOff>87600</xdr:rowOff>
    </xdr:from>
    <xdr:ext cx="1294372" cy="697255"/>
    <xdr:pic>
      <xdr:nvPicPr>
        <xdr:cNvPr id="5" name="Imagen 4">
          <a:extLst>
            <a:ext uri="{FF2B5EF4-FFF2-40B4-BE49-F238E27FC236}">
              <a16:creationId xmlns:a16="http://schemas.microsoft.com/office/drawing/2014/main" id="{B15DFC14-D581-4525-88DA-C82D4A40F677}"/>
            </a:ext>
            <a:ext uri="{147F2762-F138-4A5C-976F-8EAC2B608ADB}">
              <a16:predDERef xmlns:a16="http://schemas.microsoft.com/office/drawing/2014/main" pred="{8714B502-4689-4B0F-82BB-DDFC6525D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829" y="87600"/>
          <a:ext cx="1294372" cy="6972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95249</xdr:colOff>
      <xdr:row>1</xdr:row>
      <xdr:rowOff>130810</xdr:rowOff>
    </xdr:from>
    <xdr:ext cx="2410601" cy="1170849"/>
    <xdr:pic>
      <xdr:nvPicPr>
        <xdr:cNvPr id="2" name="Imagen 1">
          <a:extLst>
            <a:ext uri="{FF2B5EF4-FFF2-40B4-BE49-F238E27FC236}">
              <a16:creationId xmlns:a16="http://schemas.microsoft.com/office/drawing/2014/main" id="{67A6E05D-4D0D-406C-B45F-2AB8B3A12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49" y="321310"/>
          <a:ext cx="2410601" cy="1170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38100</xdr:colOff>
      <xdr:row>0</xdr:row>
      <xdr:rowOff>19050</xdr:rowOff>
    </xdr:from>
    <xdr:ext cx="644525" cy="1809296"/>
    <xdr:pic>
      <xdr:nvPicPr>
        <xdr:cNvPr id="3" name="Imagen 2">
          <a:extLst>
            <a:ext uri="{FF2B5EF4-FFF2-40B4-BE49-F238E27FC236}">
              <a16:creationId xmlns:a16="http://schemas.microsoft.com/office/drawing/2014/main" id="{C6EF7C9E-58B3-4B6A-9DFA-830B7CE7A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050"/>
          <a:ext cx="644525" cy="1809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111125</xdr:colOff>
      <xdr:row>2</xdr:row>
      <xdr:rowOff>130810</xdr:rowOff>
    </xdr:from>
    <xdr:ext cx="2116550" cy="960029"/>
    <xdr:pic>
      <xdr:nvPicPr>
        <xdr:cNvPr id="4" name="Imagen 3">
          <a:extLst>
            <a:ext uri="{FF2B5EF4-FFF2-40B4-BE49-F238E27FC236}">
              <a16:creationId xmlns:a16="http://schemas.microsoft.com/office/drawing/2014/main" id="{B166545A-5A2F-488D-B388-FA79FFFB5DD3}"/>
            </a:ext>
            <a:ext uri="{147F2762-F138-4A5C-976F-8EAC2B608ADB}">
              <a16:predDERef xmlns:a16="http://schemas.microsoft.com/office/drawing/2014/main" pred="{8714B502-4689-4B0F-82BB-DDFC6525D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125" y="511810"/>
          <a:ext cx="2116550" cy="960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177636</xdr:colOff>
      <xdr:row>3</xdr:row>
      <xdr:rowOff>81110</xdr:rowOff>
    </xdr:from>
    <xdr:to>
      <xdr:col>20</xdr:col>
      <xdr:colOff>689042</xdr:colOff>
      <xdr:row>47</xdr:row>
      <xdr:rowOff>30399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áfico 4">
              <a:extLst>
                <a:ext uri="{FF2B5EF4-FFF2-40B4-BE49-F238E27FC236}">
                  <a16:creationId xmlns:a16="http://schemas.microsoft.com/office/drawing/2014/main" id="{85A6843B-EC91-4944-B831-0D506FBA7A4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663911" y="652610"/>
              <a:ext cx="11941406" cy="834081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DO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7</xdr:col>
      <xdr:colOff>572017</xdr:colOff>
      <xdr:row>8</xdr:row>
      <xdr:rowOff>62873</xdr:rowOff>
    </xdr:from>
    <xdr:to>
      <xdr:col>8</xdr:col>
      <xdr:colOff>751667</xdr:colOff>
      <xdr:row>9</xdr:row>
      <xdr:rowOff>49539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F2A21530-9DC8-47B5-A8D9-8724D47E4038}"/>
            </a:ext>
          </a:extLst>
        </xdr:cNvPr>
        <xdr:cNvSpPr txBox="1"/>
      </xdr:nvSpPr>
      <xdr:spPr>
        <a:xfrm>
          <a:off x="6753742" y="1525913"/>
          <a:ext cx="958795" cy="1752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Monte Cristi</a:t>
          </a:r>
        </a:p>
      </xdr:txBody>
    </xdr:sp>
    <xdr:clientData/>
  </xdr:twoCellAnchor>
  <xdr:twoCellAnchor>
    <xdr:from>
      <xdr:col>7</xdr:col>
      <xdr:colOff>390456</xdr:colOff>
      <xdr:row>12</xdr:row>
      <xdr:rowOff>116059</xdr:rowOff>
    </xdr:from>
    <xdr:to>
      <xdr:col>8</xdr:col>
      <xdr:colOff>343436</xdr:colOff>
      <xdr:row>13</xdr:row>
      <xdr:rowOff>149187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8C96D79F-7061-4823-8C9D-F2ACD2E3891F}"/>
            </a:ext>
          </a:extLst>
        </xdr:cNvPr>
        <xdr:cNvSpPr txBox="1"/>
      </xdr:nvSpPr>
      <xdr:spPr>
        <a:xfrm>
          <a:off x="6574086" y="2306809"/>
          <a:ext cx="732125" cy="2141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Dajabón</a:t>
          </a:r>
        </a:p>
      </xdr:txBody>
    </xdr:sp>
    <xdr:clientData/>
  </xdr:twoCellAnchor>
  <xdr:twoCellAnchor>
    <xdr:from>
      <xdr:col>9</xdr:col>
      <xdr:colOff>565358</xdr:colOff>
      <xdr:row>15</xdr:row>
      <xdr:rowOff>136634</xdr:rowOff>
    </xdr:from>
    <xdr:to>
      <xdr:col>10</xdr:col>
      <xdr:colOff>642937</xdr:colOff>
      <xdr:row>18</xdr:row>
      <xdr:rowOff>75356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5B27C2A3-9855-405D-B656-7E262295F5CB}"/>
            </a:ext>
          </a:extLst>
        </xdr:cNvPr>
        <xdr:cNvSpPr txBox="1"/>
      </xdr:nvSpPr>
      <xdr:spPr>
        <a:xfrm>
          <a:off x="8328233" y="2839353"/>
          <a:ext cx="863392" cy="4745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Santiago</a:t>
          </a:r>
        </a:p>
        <a:p>
          <a:pPr algn="ctr"/>
          <a:r>
            <a:rPr lang="es-DO" sz="900" b="1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653.7</a:t>
          </a:r>
        </a:p>
      </xdr:txBody>
    </xdr:sp>
    <xdr:clientData/>
  </xdr:twoCellAnchor>
  <xdr:twoCellAnchor>
    <xdr:from>
      <xdr:col>8</xdr:col>
      <xdr:colOff>136393</xdr:colOff>
      <xdr:row>14</xdr:row>
      <xdr:rowOff>31301</xdr:rowOff>
    </xdr:from>
    <xdr:to>
      <xdr:col>9</xdr:col>
      <xdr:colOff>209884</xdr:colOff>
      <xdr:row>17</xdr:row>
      <xdr:rowOff>102120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D1FB3057-9317-479D-A6AA-53402EF57985}"/>
            </a:ext>
          </a:extLst>
        </xdr:cNvPr>
        <xdr:cNvSpPr txBox="1"/>
      </xdr:nvSpPr>
      <xdr:spPr>
        <a:xfrm>
          <a:off x="7095358" y="2582096"/>
          <a:ext cx="854541" cy="6118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Santiago Rodríguez</a:t>
          </a:r>
        </a:p>
        <a:p>
          <a:pPr algn="ctr"/>
          <a:r>
            <a:rPr lang="es-DO" sz="900" b="1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2.2</a:t>
          </a:r>
        </a:p>
      </xdr:txBody>
    </xdr:sp>
    <xdr:clientData/>
  </xdr:twoCellAnchor>
  <xdr:twoCellAnchor>
    <xdr:from>
      <xdr:col>9</xdr:col>
      <xdr:colOff>220165</xdr:colOff>
      <xdr:row>10</xdr:row>
      <xdr:rowOff>74414</xdr:rowOff>
    </xdr:from>
    <xdr:to>
      <xdr:col>10</xdr:col>
      <xdr:colOff>144488</xdr:colOff>
      <xdr:row>11</xdr:row>
      <xdr:rowOff>138259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6816A651-6AF3-449B-979A-6DA7D7DD7654}"/>
            </a:ext>
          </a:extLst>
        </xdr:cNvPr>
        <xdr:cNvSpPr txBox="1"/>
      </xdr:nvSpPr>
      <xdr:spPr>
        <a:xfrm>
          <a:off x="7962085" y="1903214"/>
          <a:ext cx="705373" cy="2410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Valverde</a:t>
          </a:r>
        </a:p>
      </xdr:txBody>
    </xdr:sp>
    <xdr:clientData/>
  </xdr:twoCellAnchor>
  <xdr:twoCellAnchor>
    <xdr:from>
      <xdr:col>9</xdr:col>
      <xdr:colOff>714766</xdr:colOff>
      <xdr:row>7</xdr:row>
      <xdr:rowOff>160708</xdr:rowOff>
    </xdr:from>
    <xdr:to>
      <xdr:col>11</xdr:col>
      <xdr:colOff>188703</xdr:colOff>
      <xdr:row>9</xdr:row>
      <xdr:rowOff>48645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673BC6DF-955A-421C-8FAD-6AE2EA4DC3C8}"/>
            </a:ext>
          </a:extLst>
        </xdr:cNvPr>
        <xdr:cNvSpPr txBox="1"/>
      </xdr:nvSpPr>
      <xdr:spPr>
        <a:xfrm>
          <a:off x="8456686" y="1448488"/>
          <a:ext cx="1037942" cy="2498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Puerto</a:t>
          </a:r>
          <a:r>
            <a:rPr lang="es-DO" sz="900" b="1" baseline="0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 Plata</a:t>
          </a:r>
          <a:endParaRPr lang="es-DO" sz="900" b="1">
            <a:solidFill>
              <a:sysClr val="windowText" lastClr="000000"/>
            </a:solidFill>
            <a:latin typeface="Avenir Next LT Pro" panose="020B05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336103</xdr:colOff>
      <xdr:row>21</xdr:row>
      <xdr:rowOff>130883</xdr:rowOff>
    </xdr:from>
    <xdr:to>
      <xdr:col>9</xdr:col>
      <xdr:colOff>412079</xdr:colOff>
      <xdr:row>23</xdr:row>
      <xdr:rowOff>32751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D03D64F6-1210-403C-A5D7-35C8CC63A4E9}"/>
            </a:ext>
          </a:extLst>
        </xdr:cNvPr>
        <xdr:cNvSpPr txBox="1"/>
      </xdr:nvSpPr>
      <xdr:spPr>
        <a:xfrm>
          <a:off x="7296973" y="3954218"/>
          <a:ext cx="857026" cy="2581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San</a:t>
          </a:r>
          <a:r>
            <a:rPr lang="es-DO" sz="900" b="1" baseline="0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 Juan</a:t>
          </a:r>
          <a:endParaRPr lang="es-DO" sz="900" b="1">
            <a:solidFill>
              <a:sysClr val="windowText" lastClr="000000"/>
            </a:solidFill>
            <a:latin typeface="Avenir Next LT Pro" panose="020B05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260032</xdr:colOff>
      <xdr:row>19</xdr:row>
      <xdr:rowOff>171779</xdr:rowOff>
    </xdr:from>
    <xdr:to>
      <xdr:col>8</xdr:col>
      <xdr:colOff>318119</xdr:colOff>
      <xdr:row>21</xdr:row>
      <xdr:rowOff>70366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0CA1EC17-6AEF-4230-B993-6EA42EEC3810}"/>
            </a:ext>
          </a:extLst>
        </xdr:cNvPr>
        <xdr:cNvSpPr txBox="1"/>
      </xdr:nvSpPr>
      <xdr:spPr>
        <a:xfrm>
          <a:off x="6451282" y="3588873"/>
          <a:ext cx="843900" cy="2557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Elías</a:t>
          </a:r>
          <a:r>
            <a:rPr lang="es-DO" sz="900" b="1" baseline="0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 Piña</a:t>
          </a:r>
          <a:endParaRPr lang="es-DO" sz="900" b="1">
            <a:solidFill>
              <a:sysClr val="windowText" lastClr="000000"/>
            </a:solidFill>
            <a:latin typeface="Avenir Next LT Pro" panose="020B05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340086</xdr:colOff>
      <xdr:row>19</xdr:row>
      <xdr:rowOff>127578</xdr:rowOff>
    </xdr:from>
    <xdr:to>
      <xdr:col>11</xdr:col>
      <xdr:colOff>392458</xdr:colOff>
      <xdr:row>22</xdr:row>
      <xdr:rowOff>25051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217A2EE9-5721-4690-B958-729A29B2340F}"/>
            </a:ext>
          </a:extLst>
        </xdr:cNvPr>
        <xdr:cNvSpPr txBox="1"/>
      </xdr:nvSpPr>
      <xdr:spPr>
        <a:xfrm>
          <a:off x="8864961" y="3588963"/>
          <a:ext cx="837232" cy="4327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La</a:t>
          </a:r>
          <a:r>
            <a:rPr lang="es-DO" sz="900" b="1" baseline="0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 Vega</a:t>
          </a:r>
        </a:p>
        <a:p>
          <a:pPr algn="ctr"/>
          <a:r>
            <a:rPr lang="es-DO" sz="900" b="1" baseline="0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168.2</a:t>
          </a:r>
          <a:endParaRPr lang="es-DO" sz="900" b="1">
            <a:solidFill>
              <a:sysClr val="windowText" lastClr="000000"/>
            </a:solidFill>
            <a:latin typeface="Avenir Next LT Pro" panose="020B05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670252</xdr:colOff>
      <xdr:row>10</xdr:row>
      <xdr:rowOff>105418</xdr:rowOff>
    </xdr:from>
    <xdr:to>
      <xdr:col>12</xdr:col>
      <xdr:colOff>720719</xdr:colOff>
      <xdr:row>12</xdr:row>
      <xdr:rowOff>7933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234E618F-B144-4955-9830-1145E19BF7FB}"/>
            </a:ext>
          </a:extLst>
        </xdr:cNvPr>
        <xdr:cNvSpPr txBox="1"/>
      </xdr:nvSpPr>
      <xdr:spPr>
        <a:xfrm>
          <a:off x="9972367" y="1932313"/>
          <a:ext cx="835327" cy="268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Espaillat</a:t>
          </a:r>
        </a:p>
      </xdr:txBody>
    </xdr:sp>
    <xdr:clientData/>
  </xdr:twoCellAnchor>
  <xdr:twoCellAnchor>
    <xdr:from>
      <xdr:col>11</xdr:col>
      <xdr:colOff>476251</xdr:colOff>
      <xdr:row>13</xdr:row>
      <xdr:rowOff>92385</xdr:rowOff>
    </xdr:from>
    <xdr:to>
      <xdr:col>12</xdr:col>
      <xdr:colOff>705140</xdr:colOff>
      <xdr:row>17</xdr:row>
      <xdr:rowOff>23813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A70D9247-8237-4979-9435-6E0F43BDB307}"/>
            </a:ext>
          </a:extLst>
        </xdr:cNvPr>
        <xdr:cNvSpPr txBox="1"/>
      </xdr:nvSpPr>
      <xdr:spPr>
        <a:xfrm>
          <a:off x="9810751" y="2437916"/>
          <a:ext cx="1014702" cy="6458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Hermanas</a:t>
          </a:r>
          <a:r>
            <a:rPr lang="es-DO" sz="900" b="1" baseline="0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 Mirabal</a:t>
          </a:r>
        </a:p>
        <a:p>
          <a:pPr algn="ctr"/>
          <a:r>
            <a:rPr lang="es-DO" sz="900" b="1" baseline="0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2.4</a:t>
          </a:r>
          <a:endParaRPr lang="es-DO" sz="900" b="1">
            <a:solidFill>
              <a:sysClr val="windowText" lastClr="000000"/>
            </a:solidFill>
            <a:latin typeface="Avenir Next LT Pro" panose="020B05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506071</xdr:colOff>
      <xdr:row>28</xdr:row>
      <xdr:rowOff>118348</xdr:rowOff>
    </xdr:from>
    <xdr:to>
      <xdr:col>8</xdr:col>
      <xdr:colOff>9912</xdr:colOff>
      <xdr:row>29</xdr:row>
      <xdr:rowOff>155385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7EF6EA9E-7D46-4883-BCB0-45EF9F2FFA26}"/>
            </a:ext>
          </a:extLst>
        </xdr:cNvPr>
        <xdr:cNvSpPr txBox="1"/>
      </xdr:nvSpPr>
      <xdr:spPr>
        <a:xfrm>
          <a:off x="5908651" y="5206603"/>
          <a:ext cx="1065941" cy="2161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Independencia</a:t>
          </a:r>
        </a:p>
      </xdr:txBody>
    </xdr:sp>
    <xdr:clientData/>
  </xdr:twoCellAnchor>
  <xdr:twoCellAnchor>
    <xdr:from>
      <xdr:col>8</xdr:col>
      <xdr:colOff>201138</xdr:colOff>
      <xdr:row>28</xdr:row>
      <xdr:rowOff>54028</xdr:rowOff>
    </xdr:from>
    <xdr:to>
      <xdr:col>9</xdr:col>
      <xdr:colOff>329352</xdr:colOff>
      <xdr:row>29</xdr:row>
      <xdr:rowOff>129897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F27267DD-7500-40DC-9C57-03C0A6239DE4}"/>
            </a:ext>
          </a:extLst>
        </xdr:cNvPr>
        <xdr:cNvSpPr txBox="1"/>
      </xdr:nvSpPr>
      <xdr:spPr>
        <a:xfrm>
          <a:off x="7165818" y="5144188"/>
          <a:ext cx="903549" cy="256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Bahoruco</a:t>
          </a:r>
        </a:p>
      </xdr:txBody>
    </xdr:sp>
    <xdr:clientData/>
  </xdr:twoCellAnchor>
  <xdr:twoCellAnchor>
    <xdr:from>
      <xdr:col>7</xdr:col>
      <xdr:colOff>403232</xdr:colOff>
      <xdr:row>35</xdr:row>
      <xdr:rowOff>120709</xdr:rowOff>
    </xdr:from>
    <xdr:to>
      <xdr:col>8</xdr:col>
      <xdr:colOff>535862</xdr:colOff>
      <xdr:row>37</xdr:row>
      <xdr:rowOff>18172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D729BF33-073F-4D28-AD04-B90E19DA26B5}"/>
            </a:ext>
          </a:extLst>
        </xdr:cNvPr>
        <xdr:cNvSpPr txBox="1"/>
      </xdr:nvSpPr>
      <xdr:spPr>
        <a:xfrm>
          <a:off x="6581147" y="6475789"/>
          <a:ext cx="917490" cy="2613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Pedernales</a:t>
          </a:r>
        </a:p>
      </xdr:txBody>
    </xdr:sp>
    <xdr:clientData/>
  </xdr:twoCellAnchor>
  <xdr:twoCellAnchor>
    <xdr:from>
      <xdr:col>8</xdr:col>
      <xdr:colOff>584368</xdr:colOff>
      <xdr:row>33</xdr:row>
      <xdr:rowOff>103220</xdr:rowOff>
    </xdr:from>
    <xdr:to>
      <xdr:col>9</xdr:col>
      <xdr:colOff>720808</xdr:colOff>
      <xdr:row>35</xdr:row>
      <xdr:rowOff>8898</xdr:rowOff>
    </xdr:to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2E9C0BA1-F4AF-4F46-94D5-D849D2061993}"/>
            </a:ext>
          </a:extLst>
        </xdr:cNvPr>
        <xdr:cNvSpPr txBox="1"/>
      </xdr:nvSpPr>
      <xdr:spPr>
        <a:xfrm>
          <a:off x="7550953" y="6092540"/>
          <a:ext cx="913680" cy="2714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Barahona</a:t>
          </a:r>
        </a:p>
      </xdr:txBody>
    </xdr:sp>
    <xdr:clientData/>
  </xdr:twoCellAnchor>
  <xdr:twoCellAnchor>
    <xdr:from>
      <xdr:col>10</xdr:col>
      <xdr:colOff>127645</xdr:colOff>
      <xdr:row>26</xdr:row>
      <xdr:rowOff>46207</xdr:rowOff>
    </xdr:from>
    <xdr:to>
      <xdr:col>10</xdr:col>
      <xdr:colOff>650937</xdr:colOff>
      <xdr:row>27</xdr:row>
      <xdr:rowOff>123982</xdr:rowOff>
    </xdr:to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AC584CD5-6FFB-447E-870B-41794BD523B7}"/>
            </a:ext>
          </a:extLst>
        </xdr:cNvPr>
        <xdr:cNvSpPr txBox="1"/>
      </xdr:nvSpPr>
      <xdr:spPr>
        <a:xfrm>
          <a:off x="8656330" y="4772512"/>
          <a:ext cx="519482" cy="25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Azua</a:t>
          </a:r>
        </a:p>
      </xdr:txBody>
    </xdr:sp>
    <xdr:clientData/>
  </xdr:twoCellAnchor>
  <xdr:twoCellAnchor>
    <xdr:from>
      <xdr:col>11</xdr:col>
      <xdr:colOff>339465</xdr:colOff>
      <xdr:row>25</xdr:row>
      <xdr:rowOff>146293</xdr:rowOff>
    </xdr:from>
    <xdr:to>
      <xdr:col>12</xdr:col>
      <xdr:colOff>308180</xdr:colOff>
      <xdr:row>28</xdr:row>
      <xdr:rowOff>44965</xdr:rowOff>
    </xdr:to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58F19327-DE08-4204-A8F2-EA11239014E5}"/>
            </a:ext>
          </a:extLst>
        </xdr:cNvPr>
        <xdr:cNvSpPr txBox="1"/>
      </xdr:nvSpPr>
      <xdr:spPr>
        <a:xfrm>
          <a:off x="9645390" y="4687813"/>
          <a:ext cx="749765" cy="4454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San</a:t>
          </a:r>
          <a:r>
            <a:rPr lang="es-DO" sz="900" b="1" baseline="0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 José de Ocoa</a:t>
          </a:r>
          <a:endParaRPr lang="es-DO" sz="900" b="1">
            <a:solidFill>
              <a:sysClr val="windowText" lastClr="000000"/>
            </a:solidFill>
            <a:latin typeface="Avenir Next LT Pro" panose="020B05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428626</xdr:colOff>
      <xdr:row>22</xdr:row>
      <xdr:rowOff>16293</xdr:rowOff>
    </xdr:from>
    <xdr:to>
      <xdr:col>12</xdr:col>
      <xdr:colOff>504753</xdr:colOff>
      <xdr:row>25</xdr:row>
      <xdr:rowOff>95249</xdr:rowOff>
    </xdr:to>
    <xdr:sp macro="" textlink="">
      <xdr:nvSpPr>
        <xdr:cNvPr id="20" name="CuadroTexto 19">
          <a:extLst>
            <a:ext uri="{FF2B5EF4-FFF2-40B4-BE49-F238E27FC236}">
              <a16:creationId xmlns:a16="http://schemas.microsoft.com/office/drawing/2014/main" id="{76DF1B86-517D-4D0C-93D4-E28E85788BC0}"/>
            </a:ext>
          </a:extLst>
        </xdr:cNvPr>
        <xdr:cNvSpPr txBox="1"/>
      </xdr:nvSpPr>
      <xdr:spPr>
        <a:xfrm>
          <a:off x="9763126" y="3969168"/>
          <a:ext cx="861940" cy="6147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Monseñor</a:t>
          </a:r>
          <a:r>
            <a:rPr lang="es-DO" sz="900" b="1" baseline="0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 Nouel</a:t>
          </a:r>
        </a:p>
        <a:p>
          <a:pPr algn="ctr"/>
          <a:r>
            <a:rPr lang="es-DO" sz="900" b="1" baseline="0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76.5</a:t>
          </a:r>
          <a:endParaRPr lang="es-DO" sz="900" b="1">
            <a:solidFill>
              <a:sysClr val="windowText" lastClr="000000"/>
            </a:solidFill>
            <a:latin typeface="Avenir Next LT Pro" panose="020B05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669333</xdr:colOff>
      <xdr:row>22</xdr:row>
      <xdr:rowOff>74077</xdr:rowOff>
    </xdr:from>
    <xdr:to>
      <xdr:col>14</xdr:col>
      <xdr:colOff>743985</xdr:colOff>
      <xdr:row>23</xdr:row>
      <xdr:rowOff>134043</xdr:rowOff>
    </xdr:to>
    <xdr:sp macro="" textlink="">
      <xdr:nvSpPr>
        <xdr:cNvPr id="21" name="CuadroTexto 20">
          <a:extLst>
            <a:ext uri="{FF2B5EF4-FFF2-40B4-BE49-F238E27FC236}">
              <a16:creationId xmlns:a16="http://schemas.microsoft.com/office/drawing/2014/main" id="{BE05B892-F94D-44EA-A9DF-FC8FB1D9A0A9}"/>
            </a:ext>
          </a:extLst>
        </xdr:cNvPr>
        <xdr:cNvSpPr txBox="1"/>
      </xdr:nvSpPr>
      <xdr:spPr>
        <a:xfrm>
          <a:off x="11533548" y="4074577"/>
          <a:ext cx="855702" cy="2371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Monte</a:t>
          </a:r>
          <a:r>
            <a:rPr lang="es-DO" sz="900" b="1" baseline="0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 Plata</a:t>
          </a:r>
          <a:endParaRPr lang="es-DO" sz="900" b="1">
            <a:solidFill>
              <a:sysClr val="windowText" lastClr="000000"/>
            </a:solidFill>
            <a:latin typeface="Avenir Next LT Pro" panose="020B05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164137</xdr:colOff>
      <xdr:row>26</xdr:row>
      <xdr:rowOff>130736</xdr:rowOff>
    </xdr:from>
    <xdr:to>
      <xdr:col>13</xdr:col>
      <xdr:colOff>171890</xdr:colOff>
      <xdr:row>29</xdr:row>
      <xdr:rowOff>103982</xdr:rowOff>
    </xdr:to>
    <xdr:sp macro="" textlink="">
      <xdr:nvSpPr>
        <xdr:cNvPr id="22" name="CuadroTexto 21">
          <a:extLst>
            <a:ext uri="{FF2B5EF4-FFF2-40B4-BE49-F238E27FC236}">
              <a16:creationId xmlns:a16="http://schemas.microsoft.com/office/drawing/2014/main" id="{DEB485CB-C219-41F1-9C39-6861AD8FC0C8}"/>
            </a:ext>
          </a:extLst>
        </xdr:cNvPr>
        <xdr:cNvSpPr txBox="1"/>
      </xdr:nvSpPr>
      <xdr:spPr>
        <a:xfrm>
          <a:off x="10254922" y="4858946"/>
          <a:ext cx="781183" cy="5104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San</a:t>
          </a:r>
          <a:r>
            <a:rPr lang="es-DO" sz="900" b="1" baseline="0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 Cristóbal</a:t>
          </a:r>
          <a:endParaRPr lang="es-DO" sz="900" b="1">
            <a:solidFill>
              <a:sysClr val="windowText" lastClr="000000"/>
            </a:solidFill>
            <a:latin typeface="Avenir Next LT Pro" panose="020B05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552596</xdr:colOff>
      <xdr:row>15</xdr:row>
      <xdr:rowOff>154274</xdr:rowOff>
    </xdr:from>
    <xdr:to>
      <xdr:col>13</xdr:col>
      <xdr:colOff>360315</xdr:colOff>
      <xdr:row>17</xdr:row>
      <xdr:rowOff>102715</xdr:rowOff>
    </xdr:to>
    <xdr:sp macro="" textlink="">
      <xdr:nvSpPr>
        <xdr:cNvPr id="23" name="CuadroTexto 22">
          <a:extLst>
            <a:ext uri="{FF2B5EF4-FFF2-40B4-BE49-F238E27FC236}">
              <a16:creationId xmlns:a16="http://schemas.microsoft.com/office/drawing/2014/main" id="{06310AFA-8352-445A-B42A-8AD0C1FFABBD}"/>
            </a:ext>
          </a:extLst>
        </xdr:cNvPr>
        <xdr:cNvSpPr txBox="1"/>
      </xdr:nvSpPr>
      <xdr:spPr>
        <a:xfrm>
          <a:off x="10672909" y="2856993"/>
          <a:ext cx="593531" cy="3056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Duarte</a:t>
          </a:r>
        </a:p>
      </xdr:txBody>
    </xdr:sp>
    <xdr:clientData/>
  </xdr:twoCellAnchor>
  <xdr:twoCellAnchor>
    <xdr:from>
      <xdr:col>12</xdr:col>
      <xdr:colOff>749384</xdr:colOff>
      <xdr:row>11</xdr:row>
      <xdr:rowOff>171660</xdr:rowOff>
    </xdr:from>
    <xdr:to>
      <xdr:col>14</xdr:col>
      <xdr:colOff>224313</xdr:colOff>
      <xdr:row>15</xdr:row>
      <xdr:rowOff>21061</xdr:rowOff>
    </xdr:to>
    <xdr:sp macro="" textlink="">
      <xdr:nvSpPr>
        <xdr:cNvPr id="24" name="CuadroTexto 23">
          <a:extLst>
            <a:ext uri="{FF2B5EF4-FFF2-40B4-BE49-F238E27FC236}">
              <a16:creationId xmlns:a16="http://schemas.microsoft.com/office/drawing/2014/main" id="{CA0AC44D-9228-45D7-8BE1-C12BB56DED23}"/>
            </a:ext>
          </a:extLst>
        </xdr:cNvPr>
        <xdr:cNvSpPr txBox="1"/>
      </xdr:nvSpPr>
      <xdr:spPr>
        <a:xfrm>
          <a:off x="10869697" y="2160004"/>
          <a:ext cx="1046554" cy="5637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María</a:t>
          </a:r>
          <a:r>
            <a:rPr lang="es-DO" sz="900" b="1" baseline="0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 Trinidad Sanchez</a:t>
          </a:r>
          <a:endParaRPr lang="es-DO" sz="900" b="1">
            <a:solidFill>
              <a:sysClr val="windowText" lastClr="000000"/>
            </a:solidFill>
            <a:latin typeface="Avenir Next LT Pro" panose="020B05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15</xdr:col>
      <xdr:colOff>113996</xdr:colOff>
      <xdr:row>16</xdr:row>
      <xdr:rowOff>30284</xdr:rowOff>
    </xdr:from>
    <xdr:to>
      <xdr:col>16</xdr:col>
      <xdr:colOff>131516</xdr:colOff>
      <xdr:row>17</xdr:row>
      <xdr:rowOff>101697</xdr:rowOff>
    </xdr:to>
    <xdr:sp macro="" textlink="">
      <xdr:nvSpPr>
        <xdr:cNvPr id="25" name="CuadroTexto 24">
          <a:extLst>
            <a:ext uri="{FF2B5EF4-FFF2-40B4-BE49-F238E27FC236}">
              <a16:creationId xmlns:a16="http://schemas.microsoft.com/office/drawing/2014/main" id="{7540289C-BCC7-4414-A1F0-A62D138A8113}"/>
            </a:ext>
          </a:extLst>
        </xdr:cNvPr>
        <xdr:cNvSpPr txBox="1"/>
      </xdr:nvSpPr>
      <xdr:spPr>
        <a:xfrm>
          <a:off x="12544121" y="2943029"/>
          <a:ext cx="802380" cy="25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 baseline="0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 Samaná</a:t>
          </a:r>
          <a:endParaRPr lang="es-DO" sz="900" b="1">
            <a:solidFill>
              <a:sysClr val="windowText" lastClr="000000"/>
            </a:solidFill>
            <a:latin typeface="Avenir Next LT Pro" panose="020B05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15</xdr:col>
      <xdr:colOff>178995</xdr:colOff>
      <xdr:row>20</xdr:row>
      <xdr:rowOff>153631</xdr:rowOff>
    </xdr:from>
    <xdr:to>
      <xdr:col>16</xdr:col>
      <xdr:colOff>257456</xdr:colOff>
      <xdr:row>22</xdr:row>
      <xdr:rowOff>168215</xdr:rowOff>
    </xdr:to>
    <xdr:sp macro="" textlink="">
      <xdr:nvSpPr>
        <xdr:cNvPr id="26" name="CuadroTexto 25">
          <a:extLst>
            <a:ext uri="{FF2B5EF4-FFF2-40B4-BE49-F238E27FC236}">
              <a16:creationId xmlns:a16="http://schemas.microsoft.com/office/drawing/2014/main" id="{9D24DEBE-7F8D-4D14-9F6A-7CB5C1183D53}"/>
            </a:ext>
          </a:extLst>
        </xdr:cNvPr>
        <xdr:cNvSpPr txBox="1"/>
      </xdr:nvSpPr>
      <xdr:spPr>
        <a:xfrm>
          <a:off x="12605310" y="3792181"/>
          <a:ext cx="861416" cy="3803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Hato</a:t>
          </a:r>
          <a:r>
            <a:rPr lang="es-DO" sz="900" b="1" baseline="0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 Mayor</a:t>
          </a:r>
        </a:p>
        <a:p>
          <a:pPr algn="ctr"/>
          <a:r>
            <a:rPr lang="es-DO" sz="900" b="1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36.5</a:t>
          </a:r>
        </a:p>
      </xdr:txBody>
    </xdr:sp>
    <xdr:clientData/>
  </xdr:twoCellAnchor>
  <xdr:twoCellAnchor>
    <xdr:from>
      <xdr:col>16</xdr:col>
      <xdr:colOff>651322</xdr:colOff>
      <xdr:row>22</xdr:row>
      <xdr:rowOff>153008</xdr:rowOff>
    </xdr:from>
    <xdr:to>
      <xdr:col>17</xdr:col>
      <xdr:colOff>722164</xdr:colOff>
      <xdr:row>24</xdr:row>
      <xdr:rowOff>30689</xdr:rowOff>
    </xdr:to>
    <xdr:sp macro="" textlink="">
      <xdr:nvSpPr>
        <xdr:cNvPr id="27" name="CuadroTexto 26">
          <a:extLst>
            <a:ext uri="{FF2B5EF4-FFF2-40B4-BE49-F238E27FC236}">
              <a16:creationId xmlns:a16="http://schemas.microsoft.com/office/drawing/2014/main" id="{1A1623AB-E652-4FCF-A12B-0988AA35C487}"/>
            </a:ext>
          </a:extLst>
        </xdr:cNvPr>
        <xdr:cNvSpPr txBox="1"/>
      </xdr:nvSpPr>
      <xdr:spPr>
        <a:xfrm>
          <a:off x="13862497" y="4153508"/>
          <a:ext cx="851892" cy="2377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El</a:t>
          </a:r>
          <a:r>
            <a:rPr lang="es-DO" sz="900" b="1" baseline="0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 Seibo</a:t>
          </a:r>
          <a:endParaRPr lang="es-DO" sz="900" b="1">
            <a:solidFill>
              <a:sysClr val="windowText" lastClr="000000"/>
            </a:solidFill>
            <a:latin typeface="Avenir Next LT Pro" panose="020B05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17</xdr:col>
      <xdr:colOff>761473</xdr:colOff>
      <xdr:row>26</xdr:row>
      <xdr:rowOff>30842</xdr:rowOff>
    </xdr:from>
    <xdr:to>
      <xdr:col>19</xdr:col>
      <xdr:colOff>422419</xdr:colOff>
      <xdr:row>27</xdr:row>
      <xdr:rowOff>104739</xdr:rowOff>
    </xdr:to>
    <xdr:sp macro="" textlink="">
      <xdr:nvSpPr>
        <xdr:cNvPr id="28" name="CuadroTexto 27">
          <a:extLst>
            <a:ext uri="{FF2B5EF4-FFF2-40B4-BE49-F238E27FC236}">
              <a16:creationId xmlns:a16="http://schemas.microsoft.com/office/drawing/2014/main" id="{AC45719C-F5CA-49C5-BE51-B8098E15C0E2}"/>
            </a:ext>
          </a:extLst>
        </xdr:cNvPr>
        <xdr:cNvSpPr txBox="1"/>
      </xdr:nvSpPr>
      <xdr:spPr>
        <a:xfrm>
          <a:off x="14753698" y="4753337"/>
          <a:ext cx="1223046" cy="2548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La</a:t>
          </a:r>
          <a:r>
            <a:rPr lang="es-DO" sz="900" b="1" baseline="0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 Altagracia</a:t>
          </a:r>
          <a:endParaRPr lang="es-DO" sz="900" b="1">
            <a:solidFill>
              <a:sysClr val="windowText" lastClr="000000"/>
            </a:solidFill>
            <a:latin typeface="Avenir Next LT Pro" panose="020B05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17</xdr:col>
      <xdr:colOff>49631</xdr:colOff>
      <xdr:row>28</xdr:row>
      <xdr:rowOff>30962</xdr:rowOff>
    </xdr:from>
    <xdr:to>
      <xdr:col>18</xdr:col>
      <xdr:colOff>65725</xdr:colOff>
      <xdr:row>29</xdr:row>
      <xdr:rowOff>95334</xdr:rowOff>
    </xdr:to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39BC31E3-2B6E-4E9E-950B-942D8F880218}"/>
            </a:ext>
          </a:extLst>
        </xdr:cNvPr>
        <xdr:cNvSpPr txBox="1"/>
      </xdr:nvSpPr>
      <xdr:spPr>
        <a:xfrm>
          <a:off x="14045666" y="5115407"/>
          <a:ext cx="791429" cy="243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La</a:t>
          </a:r>
          <a:r>
            <a:rPr lang="es-DO" sz="900" b="1" baseline="0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 Romana</a:t>
          </a:r>
          <a:endParaRPr lang="es-DO" sz="900" b="1">
            <a:solidFill>
              <a:sysClr val="windowText" lastClr="000000"/>
            </a:solidFill>
            <a:latin typeface="Avenir Next LT Pro" panose="020B05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15</xdr:col>
      <xdr:colOff>60053</xdr:colOff>
      <xdr:row>27</xdr:row>
      <xdr:rowOff>103008</xdr:rowOff>
    </xdr:from>
    <xdr:to>
      <xdr:col>16</xdr:col>
      <xdr:colOff>641032</xdr:colOff>
      <xdr:row>29</xdr:row>
      <xdr:rowOff>168592</xdr:rowOff>
    </xdr:to>
    <xdr:sp macro="" textlink="">
      <xdr:nvSpPr>
        <xdr:cNvPr id="30" name="CuadroTexto 29">
          <a:extLst>
            <a:ext uri="{FF2B5EF4-FFF2-40B4-BE49-F238E27FC236}">
              <a16:creationId xmlns:a16="http://schemas.microsoft.com/office/drawing/2014/main" id="{F9EF5F5C-108D-4B09-B7D5-29C0376C9ED3}"/>
            </a:ext>
          </a:extLst>
        </xdr:cNvPr>
        <xdr:cNvSpPr txBox="1"/>
      </xdr:nvSpPr>
      <xdr:spPr>
        <a:xfrm>
          <a:off x="12537803" y="4948852"/>
          <a:ext cx="1366792" cy="4227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San</a:t>
          </a:r>
          <a:r>
            <a:rPr lang="es-DO" sz="900" b="1" baseline="0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 Pedro de Macorís</a:t>
          </a:r>
          <a:endParaRPr lang="es-DO" sz="900" b="1">
            <a:solidFill>
              <a:sysClr val="windowText" lastClr="000000"/>
            </a:solidFill>
            <a:latin typeface="Avenir Next LT Pro" panose="020B05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92719</xdr:colOff>
      <xdr:row>27</xdr:row>
      <xdr:rowOff>37163</xdr:rowOff>
    </xdr:from>
    <xdr:to>
      <xdr:col>14</xdr:col>
      <xdr:colOff>728184</xdr:colOff>
      <xdr:row>28</xdr:row>
      <xdr:rowOff>164305</xdr:rowOff>
    </xdr:to>
    <xdr:sp macro="" textlink="">
      <xdr:nvSpPr>
        <xdr:cNvPr id="31" name="CuadroTexto 30">
          <a:extLst>
            <a:ext uri="{FF2B5EF4-FFF2-40B4-BE49-F238E27FC236}">
              <a16:creationId xmlns:a16="http://schemas.microsoft.com/office/drawing/2014/main" id="{8C740846-9227-42C5-AE49-19E932FE63E3}"/>
            </a:ext>
          </a:extLst>
        </xdr:cNvPr>
        <xdr:cNvSpPr txBox="1"/>
      </xdr:nvSpPr>
      <xdr:spPr>
        <a:xfrm>
          <a:off x="10998844" y="4883007"/>
          <a:ext cx="1421278" cy="3057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chemeClr val="bg1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Santo</a:t>
          </a:r>
          <a:r>
            <a:rPr lang="es-DO" sz="900" b="1" baseline="0">
              <a:solidFill>
                <a:schemeClr val="bg1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 Domingo</a:t>
          </a:r>
          <a:endParaRPr lang="es-DO" sz="900" b="1">
            <a:solidFill>
              <a:schemeClr val="bg1"/>
            </a:solidFill>
            <a:latin typeface="Avenir Next LT Pro" panose="020B05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731162</xdr:colOff>
      <xdr:row>30</xdr:row>
      <xdr:rowOff>152672</xdr:rowOff>
    </xdr:from>
    <xdr:to>
      <xdr:col>12</xdr:col>
      <xdr:colOff>619812</xdr:colOff>
      <xdr:row>32</xdr:row>
      <xdr:rowOff>30354</xdr:rowOff>
    </xdr:to>
    <xdr:sp macro="" textlink="">
      <xdr:nvSpPr>
        <xdr:cNvPr id="32" name="CuadroTexto 31">
          <a:extLst>
            <a:ext uri="{FF2B5EF4-FFF2-40B4-BE49-F238E27FC236}">
              <a16:creationId xmlns:a16="http://schemas.microsoft.com/office/drawing/2014/main" id="{73831FEB-9B2D-49B6-980B-8D44C05A44EF}"/>
            </a:ext>
          </a:extLst>
        </xdr:cNvPr>
        <xdr:cNvSpPr txBox="1"/>
      </xdr:nvSpPr>
      <xdr:spPr>
        <a:xfrm>
          <a:off x="10038992" y="5600972"/>
          <a:ext cx="669700" cy="2377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Peravia</a:t>
          </a:r>
        </a:p>
      </xdr:txBody>
    </xdr:sp>
    <xdr:clientData/>
  </xdr:twoCellAnchor>
  <xdr:twoCellAnchor>
    <xdr:from>
      <xdr:col>12</xdr:col>
      <xdr:colOff>336358</xdr:colOff>
      <xdr:row>19</xdr:row>
      <xdr:rowOff>165469</xdr:rowOff>
    </xdr:from>
    <xdr:to>
      <xdr:col>14</xdr:col>
      <xdr:colOff>88128</xdr:colOff>
      <xdr:row>21</xdr:row>
      <xdr:rowOff>49063</xdr:rowOff>
    </xdr:to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id="{9C5F0BD7-D331-400B-9234-EC8538B5F384}"/>
            </a:ext>
          </a:extLst>
        </xdr:cNvPr>
        <xdr:cNvSpPr txBox="1"/>
      </xdr:nvSpPr>
      <xdr:spPr>
        <a:xfrm>
          <a:off x="10421428" y="3626854"/>
          <a:ext cx="1319585" cy="2436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Sanchez</a:t>
          </a:r>
          <a:r>
            <a:rPr lang="es-DO" sz="900" b="1" baseline="0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 Ramírez</a:t>
          </a:r>
          <a:endParaRPr lang="es-DO" sz="900" b="1">
            <a:solidFill>
              <a:sysClr val="windowText" lastClr="000000"/>
            </a:solidFill>
            <a:latin typeface="Avenir Next LT Pro" panose="020B05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221088</xdr:colOff>
      <xdr:row>30</xdr:row>
      <xdr:rowOff>141479</xdr:rowOff>
    </xdr:from>
    <xdr:to>
      <xdr:col>14</xdr:col>
      <xdr:colOff>639127</xdr:colOff>
      <xdr:row>33</xdr:row>
      <xdr:rowOff>139066</xdr:rowOff>
    </xdr:to>
    <xdr:sp macro="" textlink="">
      <xdr:nvSpPr>
        <xdr:cNvPr id="34" name="CuadroTexto 33">
          <a:extLst>
            <a:ext uri="{FF2B5EF4-FFF2-40B4-BE49-F238E27FC236}">
              <a16:creationId xmlns:a16="http://schemas.microsoft.com/office/drawing/2014/main" id="{61768060-C3A3-4811-B024-9A09A89425F8}"/>
            </a:ext>
          </a:extLst>
        </xdr:cNvPr>
        <xdr:cNvSpPr txBox="1"/>
      </xdr:nvSpPr>
      <xdr:spPr>
        <a:xfrm>
          <a:off x="11127213" y="5523104"/>
          <a:ext cx="1203852" cy="5333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Distrito</a:t>
          </a:r>
          <a:r>
            <a:rPr lang="es-DO" sz="900" b="1" baseline="0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 Nacional</a:t>
          </a:r>
        </a:p>
        <a:p>
          <a:pPr algn="ctr"/>
          <a:r>
            <a:rPr lang="es-DO" sz="900" b="1" baseline="0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1,191.1</a:t>
          </a:r>
          <a:endParaRPr lang="es-DO" sz="900" b="1">
            <a:solidFill>
              <a:sysClr val="windowText" lastClr="000000"/>
            </a:solidFill>
            <a:latin typeface="Avenir Next LT Pro" panose="020B050402020202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wrs213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Monetary\DRMONEY_current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1995063\Local%20Settings\Temporary%20Internet%20Files\OLKCE\PROY2003\EXCEL\PROY%20-%20PROYECCION%20SERVICIO%202000-2003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Paises\My%20Documents\Excel\Otros\FAX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DATA/CA/SLV/Monetary%20Sector/Input/Info/PM99%20Jan%20FMI-2002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\Compartida\My%20Documents\BCIE\Modelos\Mar\Fuentes\Julio-2001\MESES\Model\MESES\Model\MESES\Model\Deloitte\Joaquin\Banca\DATA%20MASTER\base\Mis%20documentos\RACG1024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Equity%20prices\EM%20equity%20prices%20and%20exchange%20rate%20tables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promieco\Politica%20Fiscal\Sector%20publico\Sector%20Publico%202006%20%202010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MACROS\MIMPORTA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s\O-DRIVE\JM\BEN\HIPC\excelfiles\with%20libya\BN-DSA-Kad2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xp-49253\Archivos%20de%20Trabajo\My%20Documents\Excel\Otros\FAX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TEMPLATE\IL_TEMP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DATA\S1\BLZ\Reports\BLZRedTables6_01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\Secto%20publico\PBSECQKaren%2022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Analysis\Concentration%20of%20FDI%20and%20GDP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HTI_real%2010-07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WINDOWS\TEMP\CRI-BOP-01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am\EXCEL\MARTY\ALEX\LONGTERM\LONGGDP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CRI-BOP-01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OARD\BENIN\Decion%20Pt\HIPC%20tables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jenny/Downloads/CONSOLIDACION_U_BD01_Registro%20de%20Demandas%20Territoriales%20V2.0.xlsm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HIPC\Other%20HIPCs\Burkina%20Faso\BUR%201299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matz\My%20Local%20Documents\Excel\BSA\Final%20versions%20(with%20IIP%20&amp;edits)\Versions%20with%20Summary%20matricies\RSA%20BSA%20rev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Other-2002\CRI-INPUT-ABOP-4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EXTERNAL\Output\CRI-BOP-01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Dbase\Dinput\CRI-INPUT-ABOP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Bienes\Nacionales\Tablas\Tablas%20Aperturadas.xlsx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Report\Figures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9\Chapter%202%20Data\CHAPTER%20TABLES%20&amp;%20FIGURES\Net%20capital%20flows%20-%20projections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7\Data\DRS\External%20debt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8\Data\Net%20capital%20flows%20-%20table%202.1%20Nov%2020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Data\FLOW2004a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Consolidacion%20Estadisticas%20Monetarias\FUNCIONES%20SUBDIRECCION\Propuesta%20Reestructuraci&#243;n\FyU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WINNT/Profiles/bpweil/Archivos%20temporales%20de%20Internet/OLK43/CONSA%20$$$1%20SPNF%209dic02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PERUMF97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GHA\WORKING\Ghfis0500m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BOARD\MALI\1ST-COMP\DSA\MLI-buyback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ECMON98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orary%20Internet%20Files\OLKE0E1\Ec-Mon-July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ecuredtab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Users\SM\AppData\Local\Microsoft\Windows\Temporary%20Internet%20Files\Low\Content.IE5\XIZWT4B9\STARTSall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central.gov.do/Documents%20and%20Settings/1989644/Desktop/CUADROS%20PARA%20PUBLICAR%20EN%20LA%20WEBB%20-%2002%20JUN2004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PA\CHL\SECTORS\BOP\Bop0209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Users\BHouse\My%20Documents\DomRep\DomRep-BCRD-0401\DebtService\FMI%20%20OCTUBRE%20%20DE%20%202003%20con%20correcciones%20el%2029%20de%20diciembre%20de%202003%20-%20Res&#250;menes-TPCPMP-031604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SLV\External%20Sector\Output\Working%20files%202003\Data\REER04-03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Users\fperez\Desktop\2022\PRESUPUESTO%202023\SEPTIEMBRE\Copia%20de%20Proyeccion%20Ingresos%20CUT%202023%20-%202026%20Envio%20a%20Presupuesto%20AL%2012%20Agosto%202022.xlsx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DATA/RL/URY/EXTERNAL/XTNL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PLAZO\IMAE\PR\INF1-ALEX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al2001\HTIreal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Missions\Uruguay\Mission_ASBA_Review1_July8_15\July17\DSA_URY_July13_PlanC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l_mnt\c\1Edas\FMI\mision\BCHDIC97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Chad\mission\150dp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Cameroon\mission\DSARep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Internacional\04%20BOLIVAR%20-%20Y-O%20-%20HUASCAR%20J\BASE%20CUADROS%20PRESIDENTE%202004\EST.%20SERVICIO%20DEUDA%20SEPTIEMBRE%202004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\B2\CHIEF\CRI\97RED\CGOVFEB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SI\IMSection\DP\MFS%20Workfiles\Generic%20Files\Graduated%20to%20DC\Chile%20EIS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Documents%20and%20Settings/MFIGUEROLA/Local%20Settings/Temporary%20Internet%20Files/OLK22/DomRep-DSA-DRSc-NoDRNBonly/DomRep-DSAExtSusTabs-NoDRNBonly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fperez\Desktop\Copia%20de%20ESTIMACION%20%20MENSUAL%202018(CON%20NUEVAS%20MEDIDAS%20ajustado%20a%20590%209%20mills%20)22-09-17%20(6).xlsx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1991162\My%20Documents\My%20Documents\bp5enemar0001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1991162\My%20Documents\My%20Documents\bp5trimestre9900rev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DATA/ML/DOM/Vulnerability%20exercise/March%202005/DR%20SVI%20table%20Feb%202005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ATA\S1\ECU\SECTORS\External\PERUMF97.XLS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Dbase\Dinput\CRI-INPUT-ABOP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TRIMALEX/corrts99-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4\PROY%20-%20PROY2004B%20CON%20TASAS%20CAMBIO%2004%20SEP01%20ORIGINALES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IMALEX\corrts99-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WIN\TEMP\MFLOW9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ARG\Bop\fev01\ARGBOP%20final%20(2fev01)%20(WEO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oBop0900_BseLin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OS\series\afiliado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PROFINAN/Programa/prog2003/prog2003mensualizaci&#243;nenero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EDSSARMRED9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DD\GEO\BOP\GeoBo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Sector%20Files\DR%20Fiscal%20File%20Update%2006-26-2009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ocuments%20and%20Settings\JMATZ\My%20Local%20Documents\EXCEL\Guyana\2003%20Mission\Final\Other%20Depository%20Corporations%20Balance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AI\SIMS\Workfiles\Guyana\MB\IMD\2003%20Mission\Final\Other%20Depository%20Corporations%20Balance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bcat\data\crude\NWE\Normprice\2003\1Q%202003%20New%20Normprice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rvadm\users\WIN\TEMP\MFLOW96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DATA\S1\ECU\rev-jul-00\SR%20Ecubop7002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Archivos%20Excel\Boletines\Excel\Otros\FAX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My%20Documents\Moz\E-Final\BOP9703_stress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ST\Access%20Note\Tables%20and%20Note\2001\MACC0601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My%20Documents\Excel\Otros\FAX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wrs213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DATA/CA/SLV/Fiscal%20Sector/Output/Output%202003/Working%20files%202003/SLV-Fiscal-March%2012%202003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SECTORS\External\PERUMF9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NCFP\Recursos\Proyrena\Anual\2002\Alt4_Proy200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AC\WesternHem\Paraguay\Temporary\Paraguay%20Monetary%20File%20-%20Oct%201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AC/WesternHem/Paraguay/Temporary/Paraguay%20Monetary%20File%20-%20Oct%20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DATA/RL/PRY/Monetary/SR%20and%20RED%20Monetary%20tables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LVA\LVA_RED_2001_tab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GHBopbaseline051501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GURIDAD\Secto%20publico\DATA\ML\DOM\Macro\2002\DRSHARE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idia%20Cierre%202009\MODELO%20ANEXOS%20CAP3%201AL%205%20Y%20DEL%201-17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epyd-my.sharepoint.com/personal/melissa_jimenez_economia_gob_do/Documents/Escritorio/Insumos%20taller%20MUCI%20Direcciones/MUCI%202020%20v3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F1\SRF\Paraguay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BCIE\Modelos\Mar\Fuentes\Julio-2001\MESES\Model\MESES\Model\MESES\Model\Deloitte\Joaquin\Banca\DATA%20MASTER\base\Mis%20documentos\RACG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nc100115/Desktop/3.1.3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NCFP\Recursos\Proyrena\Anual\2002\Alt4_Proy2002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Cameroon\DSA\Cam_Relief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DATA/ML/DOM/archives/June%20%202003%20SBA%20Mission/Real/DRGDP_prog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BCIE\Modelos\Profis\Fuentes\VALOR-BHV1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amento/Financiero/Subd_Entidades_financieras/Division_Banca_Comercial/Martha%20Soto/My%20Documents/BCIE/Modelos/Profis/Fuentes/VALOR-BHV1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ata\Andrew\GEP10\chap2\KO%20charts%20and%20tables.xlsx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sept%202/IN/DR%20WEO%20Short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ARG\Bop\fev01\ARGBOP%20final%20(2fev01)%20(WEO)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Sector%20publico\BKUP%20SPNF\2010\Blance%20Trimestral%20enviado%20a%20Rosa%20Yunes%202009_20enero2010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Desktop/CORE%20INFLACIO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Secto%20publico\DATA\ML\DOM\Macro\2002\DRSHARE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acebotari\My%20Local%20Documents\AC\Argentina\Missions\2004%20May%20(3rd%20review%20SBA)\Files\Working%20Files\AC%20Fiscal%20File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mangeli\Local%20Settings\Temporary%20Internet%20Files\OLK81\Corp%20Banca%20Sep-2002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d\d\STATISTICS\DEPLOYMENT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Archivos%20Excel\Boletines\Excel\Otros\FAX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ETHIOPIA\Mission\Temp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ocuments%20and%20Settings\routtm\Local%20Settings\Temporary%20Internet%20Files\OLK13\chartsheets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fad/info_guide/info_resources/databases/WEO%20OECD%20Proj%202000_NEW.Refreshed(2)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Samuel\QIV%2007-08%20data\daily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CHAINES\Local%20Settings\Temporary%20Internet%20Files\OLKC5\SECTORS\MONETARY\Col_Prog%20_Mon-Feb8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GDP%20updated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joe\Guinea%20Bissau\Guinea-Bissau\Guinea%20Bissau_mdb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a01\compartida\Documents%20and%20Settings\Toshiba\My%20Documents\Riesgos\Insumos%20Riesgo%20Importante\Risk\Risk-Managemnet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Y\Mensual\Recimp2000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RAFTS\ST\RK\Requests\Christoph\debt%20restructuring%20comparison%20countries%2014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GeoBop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OS\financiero\comunicado%20estad&#237;stico\GENERA%20CUADRO%2016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XPED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s&amp;d%20balances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A\ML\DOM\Real\DR_Real%20August%20200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Archivos%20Excel\Boletines\Excel\Otros\FAX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Personal/My%20Documents/Moz/E-Final/BOP9703_stress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DATA/CA/SLV/Staff%20Report%20Tables/2003%20SR/Tables-SR-03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TI_CPI%20&amp;%20Forex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unaam\c\modelo\MODELOMACRO-ESC-4.5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bsr\pachi\INFORMEC\Cua298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Colombia/WEO/GEEColombiaOct2001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B\Occaisonal%20paper%20on%20access\Analysis\120507_first%20issue_GNI%20per%20capita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baez/AppData/Local/Microsoft/Windows/INetCache/Content.Outlook/HTMLJ493/Marco%20Macro%20Commoditties%20-%20Fixed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1986061\Local%20Settings\Temporary%20Internet%20Files\OLK7C\Secto%20publico\PBSECQKaren%2022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rchivos%20Excel\Boletines\Archivos%20de%20trabajo%202004\Excel\Otros\FAX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SYSTEM\WRS97TAB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\DGCP-STRUCTURE\Manual%20Operativo%20DGCP\Manuales%20de%20Soporte\Sistema%20de%20Informacion%20Financiera\Sistema%20de%20Informacion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Mis%20documentos\Siec\Modelo\Calificaci&#243;n%20Mayo%202003\SIECAR-052003%20sin%20ajustes%203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amento/Financiero/Subd_Entidades_financieras/Division_Banca_Comercial/Martha%20Soto/Datos/Mis%20documentos/Siec/Modelo/Calificaci&#243;n%20Mayo%202003/SIECAR-052003%20sin%20ajustes%203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Archivos%20Excel\Boletines\Cuadros%20M%20y%20X%20mensuales\Excel\Otros\FAX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Otros\FAX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acebotari\My%20Local%20Documents\AC\Argentina\Missions\2004%20May%20(3rd%20review%20SBA)\Files\Archives\Arg%20Public%20Debt%20(Jun%2026%2003)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SWN06p\wrs2\mcd\system\WRSTAB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3\PROY%20-%20PROY2003C%20%20A%20JUN2003%20-%20PARA%20RENG%20CLUB%20DE%20PAR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2">
          <cell r="E32">
            <v>-493.67282104492199</v>
          </cell>
          <cell r="F32">
            <v>-472.80181884765602</v>
          </cell>
          <cell r="G32">
            <v>-706.7900390625</v>
          </cell>
          <cell r="H32">
            <v>-1172.18542480469</v>
          </cell>
          <cell r="I32">
            <v>-2174.98486328125</v>
          </cell>
          <cell r="J32">
            <v>-4539.14990234375</v>
          </cell>
          <cell r="K32">
            <v>-5438.3037109375</v>
          </cell>
          <cell r="L32">
            <v>-5422</v>
          </cell>
          <cell r="M32">
            <v>-5537</v>
          </cell>
          <cell r="N32">
            <v>-5132</v>
          </cell>
          <cell r="O32">
            <v>-4290.99951171875</v>
          </cell>
          <cell r="P32">
            <v>-4145</v>
          </cell>
          <cell r="Q32">
            <v>-4678</v>
          </cell>
          <cell r="R32">
            <v>-6023</v>
          </cell>
          <cell r="S32">
            <v>-5610</v>
          </cell>
          <cell r="T32">
            <v>-5183</v>
          </cell>
          <cell r="U32">
            <v>-4167</v>
          </cell>
          <cell r="V32">
            <v>-3591</v>
          </cell>
          <cell r="W32">
            <v>-4757</v>
          </cell>
          <cell r="X32">
            <v>-6338</v>
          </cell>
          <cell r="Y32">
            <v>-7284</v>
          </cell>
          <cell r="Z32">
            <v>-8756</v>
          </cell>
          <cell r="AA32">
            <v>-10284</v>
          </cell>
          <cell r="AB32">
            <v>-11203</v>
          </cell>
          <cell r="AC32">
            <v>-12593.8681640625</v>
          </cell>
          <cell r="AD32">
            <v>-13946.44921875</v>
          </cell>
          <cell r="AE32">
            <v>-15478.31640625</v>
          </cell>
          <cell r="AF32">
            <v>-16821.908203125</v>
          </cell>
          <cell r="AG32">
            <v>-17722.5078125</v>
          </cell>
          <cell r="AH32">
            <v>-18496.873046875</v>
          </cell>
        </row>
        <row r="132">
          <cell r="E132">
            <v>1.3998386894087399E-9</v>
          </cell>
          <cell r="F132">
            <v>4.0763494801865396E-9</v>
          </cell>
          <cell r="G132">
            <v>7.9575297462497507E-9</v>
          </cell>
          <cell r="H132">
            <v>1.31697177607748E-8</v>
          </cell>
          <cell r="I132">
            <v>1.83716544199797E-8</v>
          </cell>
          <cell r="J132">
            <v>4.40270859769498E-8</v>
          </cell>
          <cell r="K132">
            <v>2.5922636837094599E-7</v>
          </cell>
          <cell r="L132">
            <v>1.0529964811212301E-6</v>
          </cell>
          <cell r="M132">
            <v>6.7740002123173301E-6</v>
          </cell>
          <cell r="N132">
            <v>6.0155998653499403E-5</v>
          </cell>
          <cell r="O132">
            <v>9.4149996584747E-5</v>
          </cell>
          <cell r="P132">
            <v>2.1460000425577199E-4</v>
          </cell>
          <cell r="Q132">
            <v>8.72100004926324E-4</v>
          </cell>
          <cell r="R132">
            <v>3.9715748280286803E-2</v>
          </cell>
          <cell r="S132">
            <v>0.48764547705650302</v>
          </cell>
          <cell r="T132">
            <v>0.95413225889205899</v>
          </cell>
          <cell r="U132">
            <v>0.99064999818801902</v>
          </cell>
          <cell r="V132">
            <v>1</v>
          </cell>
          <cell r="W132">
            <v>1</v>
          </cell>
          <cell r="X132">
            <v>1</v>
          </cell>
          <cell r="Y132">
            <v>1</v>
          </cell>
          <cell r="Z132">
            <v>1</v>
          </cell>
          <cell r="AA132">
            <v>1</v>
          </cell>
          <cell r="AB132">
            <v>1</v>
          </cell>
          <cell r="AC132">
            <v>1</v>
          </cell>
          <cell r="AD132">
            <v>1</v>
          </cell>
          <cell r="AE132">
            <v>1</v>
          </cell>
          <cell r="AF132">
            <v>1</v>
          </cell>
          <cell r="AG132">
            <v>1</v>
          </cell>
          <cell r="AH132">
            <v>1</v>
          </cell>
        </row>
        <row r="141">
          <cell r="E141">
            <v>1.00000004749745E-3</v>
          </cell>
          <cell r="F141">
            <v>1.00000004749745E-3</v>
          </cell>
          <cell r="G141">
            <v>1.00000004749745E-3</v>
          </cell>
          <cell r="H141">
            <v>1.00000004749745E-3</v>
          </cell>
          <cell r="I141">
            <v>1.00000004749745E-3</v>
          </cell>
          <cell r="J141">
            <v>1.00000004749745E-3</v>
          </cell>
          <cell r="K141">
            <v>1.00000004749745E-3</v>
          </cell>
          <cell r="L141">
            <v>1.00000004749745E-3</v>
          </cell>
          <cell r="M141">
            <v>1.00000004749745E-3</v>
          </cell>
          <cell r="N141">
            <v>1.00000004749745E-3</v>
          </cell>
          <cell r="O141">
            <v>1.00000004749745E-3</v>
          </cell>
          <cell r="P141">
            <v>1.00000004749745E-3</v>
          </cell>
          <cell r="Q141">
            <v>1.00000004749745E-3</v>
          </cell>
          <cell r="R141">
            <v>1.00000004749745E-3</v>
          </cell>
          <cell r="S141">
            <v>1.00000004749745E-3</v>
          </cell>
          <cell r="T141">
            <v>1.00000004749745E-3</v>
          </cell>
          <cell r="U141">
            <v>1.00000004749745E-3</v>
          </cell>
          <cell r="V141">
            <v>1.00000004749745E-3</v>
          </cell>
          <cell r="W141">
            <v>1.00000004749745E-3</v>
          </cell>
          <cell r="X141">
            <v>1.00000004749745E-3</v>
          </cell>
          <cell r="Y141">
            <v>1.00000004749745E-3</v>
          </cell>
          <cell r="Z141">
            <v>1.00000004749745E-3</v>
          </cell>
          <cell r="AA141">
            <v>1.00000004749745E-3</v>
          </cell>
          <cell r="AB141">
            <v>1.00000004749745E-3</v>
          </cell>
          <cell r="AC141">
            <v>1.00000004749745E-3</v>
          </cell>
          <cell r="AD141">
            <v>1.00000004749745E-3</v>
          </cell>
          <cell r="AE141">
            <v>1.00000004749745E-3</v>
          </cell>
          <cell r="AF141">
            <v>1.00000004749745E-3</v>
          </cell>
          <cell r="AG141">
            <v>1.00000004749745E-3</v>
          </cell>
          <cell r="AH141">
            <v>1.00000004749745E-3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Assumptions"/>
      <sheetName val="Money Table"/>
      <sheetName val="Sheet2"/>
      <sheetName val="Program BCRD Table"/>
      <sheetName val="Program Money Table"/>
      <sheetName val="Balance sheets"/>
      <sheetName val="older year Balance sheets"/>
      <sheetName val="A-II.5"/>
      <sheetName val="Money Program"/>
      <sheetName val="IN-OUT"/>
      <sheetName val="vencimiento"/>
      <sheetName val="IN-EDSS"/>
      <sheetName val="IN_Cable"/>
      <sheetName val="Cuasi 2005 historical"/>
      <sheetName val="cuasifiscal historical"/>
      <sheetName val="cuasifiscal projections"/>
      <sheetName val="QF Summary"/>
      <sheetName val="OLD QF Summary (2)"/>
      <sheetName val="Summary Money Table"/>
      <sheetName val="Financing NFPS"/>
      <sheetName val="Staff Report Money Table"/>
      <sheetName val="Sheet3"/>
      <sheetName val="Sheet1"/>
      <sheetName val="Cable_old"/>
      <sheetName val="Graphs"/>
      <sheetName val="graph_aggregates"/>
      <sheetName val="Monetary aggregates"/>
      <sheetName val="Table Monetary Aggregates"/>
      <sheetName val="Small Money Table"/>
      <sheetName val="MONPROG"/>
      <sheetName val="QF small table"/>
      <sheetName val="Summary Weekly"/>
      <sheetName val="QF Summary wekly"/>
      <sheetName val="QF SBA Oct 05"/>
      <sheetName val="Sheet1 (2)"/>
      <sheetName val="RED Table 25"/>
      <sheetName val="IN_QuasiFiscal"/>
      <sheetName val="cuasifiscal"/>
      <sheetName val="Mon Table SBA Oct 05"/>
      <sheetName val="PPM BS"/>
      <sheetName val="PPM SMT"/>
      <sheetName val="Out-BOP"/>
      <sheetName val="OUT-Fiscal"/>
      <sheetName val="Small Table"/>
      <sheetName val="Summary Table"/>
      <sheetName val="QF long"/>
      <sheetName val="QF short"/>
      <sheetName val="Mon Table SBA 05 "/>
      <sheetName val="QF Table SBA 05"/>
      <sheetName val="short-annual-table"/>
      <sheetName val="short-monthly-table"/>
      <sheetName val="Real Monetary Aggregates Chart"/>
      <sheetName val="Money Aggregates Chart"/>
      <sheetName val="MT Quasi fiscal"/>
      <sheetName val="Comparativo"/>
      <sheetName val="Scenarios"/>
      <sheetName val="QuasiFiscal"/>
      <sheetName val="Cable"/>
      <sheetName val="Summary Table Reduced"/>
      <sheetName val="Summary QuasiFiscal Table"/>
      <sheetName val="Money_Table"/>
      <sheetName val="Program_BCRD_Table"/>
      <sheetName val="Program_Money_Table"/>
      <sheetName val="Balance_sheets"/>
      <sheetName val="Money_Program"/>
      <sheetName val="QF_Summary"/>
      <sheetName val="OLD_QF_Summary_(2)"/>
      <sheetName val="Summary_Money_Table"/>
      <sheetName val="Financing_NFPS"/>
      <sheetName val="Staff_Report_Money_Table"/>
      <sheetName val="Monetary_aggregates"/>
      <sheetName val="Table_Monetary_Aggregates"/>
      <sheetName val="Small_Money_Table"/>
      <sheetName val="QF_small_table"/>
      <sheetName val="Summary_Weekly"/>
      <sheetName val="QF_Summary_wekly"/>
      <sheetName val="QF_SBA_Oct_05"/>
      <sheetName val="Sheet1_(2)"/>
      <sheetName val="RED_Table_25"/>
      <sheetName val="Mon_Table_SBA_Oct_05"/>
      <sheetName val="PPM_BS"/>
      <sheetName val="PPM_SMT"/>
      <sheetName val="cuasifiscal_projections"/>
      <sheetName val="Cuasi_2005_historical"/>
      <sheetName val="cuasifiscal_historical"/>
      <sheetName val="older_year_Balance_sheets"/>
      <sheetName val="A-II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BalanceComprobacion"/>
      <sheetName val="Resumido"/>
      <sheetName val="Base"/>
      <sheetName val="A.11"/>
      <sheetName val="RES XDEVEN"/>
      <sheetName val="Fax a enviar"/>
      <sheetName val="A_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ntiago"/>
      <sheetName val="fax1"/>
      <sheetName val="Fax"/>
      <sheetName val="Mail"/>
      <sheetName val="Sheet3"/>
      <sheetName val="Fax a envi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"/>
      <sheetName val="BCR"/>
      <sheetName val="BMI"/>
      <sheetName val="BC"/>
      <sheetName val="FIN"/>
      <sheetName val="BCYFIN"/>
      <sheetName val="SB"/>
      <sheetName val="SF"/>
      <sheetName val="Sergio BC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ón"/>
      <sheetName val="Hoja1"/>
      <sheetName val="Metodología"/>
      <sheetName val="menu"/>
      <sheetName val="submenú (1)"/>
      <sheetName val="submenú (2)"/>
      <sheetName val="Clasif. de Riesgo Bancario"/>
      <sheetName val="base de datos MODULO I"/>
      <sheetName val="Market Share"/>
      <sheetName val="Análisis de Resultados"/>
      <sheetName val="Análisis de Situación"/>
      <sheetName val="Balance General BC"/>
      <sheetName val="Ganancias o Pérdidas BC"/>
      <sheetName val="Cuota de Mercado"/>
      <sheetName val="Dinámica Couta Mercado"/>
      <sheetName val="POLITICA"/>
      <sheetName val="mezcla"/>
      <sheetName val="Solvencia"/>
      <sheetName val="Calidad del Activo"/>
      <sheetName val="casca1"/>
      <sheetName val="casca2"/>
      <sheetName val="descomp"/>
      <sheetName val="descomp1"/>
      <sheetName val="Rentabilidad y Benef 1"/>
      <sheetName val="Rentabilidad y Benef 2"/>
      <sheetName val="Rentabilidad y Benef. 3"/>
      <sheetName val="Arbol Rentabilidad"/>
      <sheetName val="HISTÓRICO"/>
      <sheetName val="gráf. ar-caribe"/>
      <sheetName val="Gráf.AR-COM"/>
      <sheetName val="brecha1"/>
      <sheetName val="brecha2"/>
      <sheetName val="Esquema Brecha"/>
      <sheetName val="gestion Adm"/>
      <sheetName val="intermed"/>
      <sheetName val="liquidez"/>
      <sheetName val="Fondos2"/>
      <sheetName val="Flujo de Caja"/>
      <sheetName val="IBCA"/>
      <sheetName val="Moody´s"/>
      <sheetName val="Ranking Bancario"/>
      <sheetName val="Base de Datos Market Share"/>
      <sheetName val="Base Datos Mod.V"/>
      <sheetName val="Input EMBI Spread"/>
      <sheetName val="Fax a envi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7">
          <cell r="E7" t="str">
            <v>NIVEL</v>
          </cell>
        </row>
        <row r="8">
          <cell r="B8" t="str">
            <v>BANCOS</v>
          </cell>
          <cell r="C8" t="str">
            <v>INDICE</v>
          </cell>
          <cell r="D8" t="str">
            <v>Rk</v>
          </cell>
          <cell r="E8" t="str">
            <v>DE RIESGO</v>
          </cell>
        </row>
        <row r="10">
          <cell r="B10" t="str">
            <v>ABN AMRO BANK</v>
          </cell>
          <cell r="C10">
            <v>4.32</v>
          </cell>
          <cell r="D10">
            <v>35</v>
          </cell>
          <cell r="E10" t="str">
            <v>MEDIO-ALTO</v>
          </cell>
        </row>
        <row r="11">
          <cell r="B11" t="str">
            <v xml:space="preserve">BANCOEX </v>
          </cell>
          <cell r="C11">
            <v>10</v>
          </cell>
          <cell r="D11">
            <v>1</v>
          </cell>
          <cell r="E11" t="str">
            <v>MUY BAJO</v>
          </cell>
        </row>
        <row r="12">
          <cell r="B12" t="str">
            <v xml:space="preserve">BANESCO               </v>
          </cell>
          <cell r="C12">
            <v>4.42</v>
          </cell>
          <cell r="D12">
            <v>34</v>
          </cell>
          <cell r="E12" t="str">
            <v>MEDIO-ALTO</v>
          </cell>
        </row>
        <row r="13">
          <cell r="B13" t="str">
            <v xml:space="preserve">BANFOANDES            </v>
          </cell>
          <cell r="C13">
            <v>5.76</v>
          </cell>
          <cell r="D13">
            <v>28</v>
          </cell>
          <cell r="E13" t="str">
            <v>MEDIO</v>
          </cell>
        </row>
        <row r="14">
          <cell r="B14" t="str">
            <v xml:space="preserve">BANFOCORO             </v>
          </cell>
          <cell r="C14">
            <v>5.44</v>
          </cell>
          <cell r="D14">
            <v>32</v>
          </cell>
          <cell r="E14" t="str">
            <v>MEDIO</v>
          </cell>
        </row>
        <row r="15">
          <cell r="B15" t="str">
            <v xml:space="preserve">BRASIL                </v>
          </cell>
          <cell r="C15">
            <v>9</v>
          </cell>
          <cell r="D15">
            <v>9</v>
          </cell>
          <cell r="E15" t="str">
            <v>MUY BAJO</v>
          </cell>
        </row>
        <row r="16">
          <cell r="B16" t="str">
            <v xml:space="preserve">CANARIAS DE VENEZUELA </v>
          </cell>
          <cell r="C16">
            <v>3.84</v>
          </cell>
          <cell r="D16">
            <v>38</v>
          </cell>
          <cell r="E16" t="str">
            <v>ALTO</v>
          </cell>
        </row>
        <row r="17">
          <cell r="B17" t="str">
            <v>CAPITAL</v>
          </cell>
          <cell r="C17">
            <v>5.52</v>
          </cell>
          <cell r="D17">
            <v>30</v>
          </cell>
          <cell r="E17" t="str">
            <v>MEDIO</v>
          </cell>
        </row>
        <row r="18">
          <cell r="B18" t="str">
            <v>CARACAS</v>
          </cell>
          <cell r="C18">
            <v>8.84</v>
          </cell>
          <cell r="D18">
            <v>11</v>
          </cell>
          <cell r="E18" t="str">
            <v>MUY BAJO</v>
          </cell>
        </row>
        <row r="19">
          <cell r="B19" t="str">
            <v xml:space="preserve">CARIBE                </v>
          </cell>
          <cell r="C19">
            <v>8.36</v>
          </cell>
          <cell r="D19">
            <v>15</v>
          </cell>
          <cell r="E19" t="str">
            <v>MUY BAJO</v>
          </cell>
        </row>
        <row r="20">
          <cell r="B20" t="str">
            <v xml:space="preserve">CARONI                </v>
          </cell>
          <cell r="C20">
            <v>9</v>
          </cell>
          <cell r="D20">
            <v>10</v>
          </cell>
          <cell r="E20" t="str">
            <v>MUY BAJO</v>
          </cell>
        </row>
        <row r="21">
          <cell r="B21" t="str">
            <v xml:space="preserve">CITIBANK              </v>
          </cell>
          <cell r="C21">
            <v>9.24</v>
          </cell>
          <cell r="D21">
            <v>6</v>
          </cell>
          <cell r="E21" t="str">
            <v>MUY BAJO</v>
          </cell>
        </row>
        <row r="22">
          <cell r="B22" t="str">
            <v xml:space="preserve">CONFEDERADO           </v>
          </cell>
          <cell r="C22">
            <v>5.66</v>
          </cell>
          <cell r="D22">
            <v>29</v>
          </cell>
          <cell r="E22" t="str">
            <v>MEDIO</v>
          </cell>
        </row>
        <row r="23">
          <cell r="B23" t="str">
            <v>CORP BANCA</v>
          </cell>
          <cell r="C23">
            <v>5.44</v>
          </cell>
          <cell r="D23">
            <v>33</v>
          </cell>
          <cell r="E23" t="str">
            <v>MEDIO</v>
          </cell>
        </row>
        <row r="24">
          <cell r="B24" t="str">
            <v>EUROBANK</v>
          </cell>
          <cell r="C24">
            <v>9.24</v>
          </cell>
          <cell r="D24">
            <v>7</v>
          </cell>
          <cell r="E24" t="str">
            <v>MUY BAJO</v>
          </cell>
        </row>
        <row r="25">
          <cell r="B25" t="str">
            <v xml:space="preserve">EXTERIOR              </v>
          </cell>
          <cell r="C25">
            <v>8.52</v>
          </cell>
          <cell r="D25">
            <v>14</v>
          </cell>
          <cell r="E25" t="str">
            <v>MUY BAJO</v>
          </cell>
        </row>
        <row r="26">
          <cell r="B26" t="str">
            <v xml:space="preserve">FEDERAL               </v>
          </cell>
          <cell r="C26">
            <v>4.2</v>
          </cell>
          <cell r="D26">
            <v>37</v>
          </cell>
          <cell r="E26" t="str">
            <v>MEDIO-ALTO</v>
          </cell>
        </row>
        <row r="27">
          <cell r="B27" t="str">
            <v>FIVENEZ</v>
          </cell>
          <cell r="C27">
            <v>6.72</v>
          </cell>
          <cell r="D27">
            <v>26</v>
          </cell>
          <cell r="E27" t="str">
            <v>MEDIO-BAJO</v>
          </cell>
        </row>
        <row r="28">
          <cell r="B28" t="str">
            <v xml:space="preserve">GANADERO              </v>
          </cell>
          <cell r="C28">
            <v>9.24</v>
          </cell>
          <cell r="D28">
            <v>8</v>
          </cell>
          <cell r="E28" t="str">
            <v>MUY BAJO</v>
          </cell>
        </row>
        <row r="29">
          <cell r="B29" t="str">
            <v xml:space="preserve">GUAYANA               </v>
          </cell>
          <cell r="C29">
            <v>2.84</v>
          </cell>
          <cell r="D29">
            <v>41</v>
          </cell>
          <cell r="E29" t="str">
            <v>ALTO</v>
          </cell>
        </row>
        <row r="30">
          <cell r="B30" t="str">
            <v xml:space="preserve">I.M.C.P.              </v>
          </cell>
          <cell r="C30">
            <v>3.72</v>
          </cell>
          <cell r="D30">
            <v>39</v>
          </cell>
          <cell r="E30" t="str">
            <v>ALTO</v>
          </cell>
        </row>
        <row r="31">
          <cell r="B31" t="str">
            <v xml:space="preserve">INDUSTRIAL DE VZLA.   </v>
          </cell>
          <cell r="C31">
            <v>4.3</v>
          </cell>
          <cell r="D31">
            <v>36</v>
          </cell>
          <cell r="E31" t="str">
            <v>MEDIO-ALTO</v>
          </cell>
        </row>
        <row r="32">
          <cell r="B32" t="str">
            <v xml:space="preserve">ING BANK              </v>
          </cell>
          <cell r="C32">
            <v>7.24</v>
          </cell>
          <cell r="D32">
            <v>24</v>
          </cell>
          <cell r="E32" t="str">
            <v>BAJO</v>
          </cell>
        </row>
        <row r="33">
          <cell r="B33" t="str">
            <v>INTERBANK</v>
          </cell>
          <cell r="C33">
            <v>7.28</v>
          </cell>
          <cell r="D33">
            <v>23</v>
          </cell>
          <cell r="E33" t="str">
            <v>BAJO</v>
          </cell>
        </row>
        <row r="34">
          <cell r="B34" t="str">
            <v>LARA</v>
          </cell>
          <cell r="C34">
            <v>8.08</v>
          </cell>
          <cell r="D34">
            <v>19</v>
          </cell>
          <cell r="E34" t="str">
            <v>MUY BAJO</v>
          </cell>
        </row>
        <row r="35">
          <cell r="B35" t="str">
            <v xml:space="preserve">MERCANTIL             </v>
          </cell>
          <cell r="C35">
            <v>8.2799999999999994</v>
          </cell>
          <cell r="D35">
            <v>16</v>
          </cell>
          <cell r="E35" t="str">
            <v>MUY BAJO</v>
          </cell>
        </row>
        <row r="36">
          <cell r="B36" t="str">
            <v xml:space="preserve">MONAGAS               </v>
          </cell>
          <cell r="C36">
            <v>8.76</v>
          </cell>
          <cell r="D36">
            <v>12</v>
          </cell>
          <cell r="E36" t="str">
            <v>MUY BAJO</v>
          </cell>
        </row>
        <row r="37">
          <cell r="B37" t="str">
            <v xml:space="preserve">NOROCO                </v>
          </cell>
          <cell r="C37">
            <v>7.72</v>
          </cell>
          <cell r="D37">
            <v>20</v>
          </cell>
          <cell r="E37" t="str">
            <v>BAJO</v>
          </cell>
        </row>
        <row r="38">
          <cell r="B38" t="str">
            <v xml:space="preserve">OCCIDENTAL DE DCTO.   </v>
          </cell>
          <cell r="C38">
            <v>7.44</v>
          </cell>
          <cell r="D38">
            <v>21</v>
          </cell>
          <cell r="E38" t="str">
            <v>BAJO</v>
          </cell>
        </row>
        <row r="39">
          <cell r="B39" t="str">
            <v>OCCIDENTE</v>
          </cell>
          <cell r="C39">
            <v>8.76</v>
          </cell>
          <cell r="D39">
            <v>13</v>
          </cell>
          <cell r="E39" t="str">
            <v>MUY BAJO</v>
          </cell>
        </row>
        <row r="40">
          <cell r="B40" t="str">
            <v xml:space="preserve">ORINOCO               </v>
          </cell>
          <cell r="C40">
            <v>8.2799999999999994</v>
          </cell>
          <cell r="D40">
            <v>17</v>
          </cell>
          <cell r="E40" t="str">
            <v>MUY BAJO</v>
          </cell>
        </row>
        <row r="41">
          <cell r="B41" t="str">
            <v xml:space="preserve">PLAZA                 </v>
          </cell>
          <cell r="C41">
            <v>9.76</v>
          </cell>
          <cell r="D41">
            <v>2</v>
          </cell>
          <cell r="E41" t="str">
            <v>MUY BAJO</v>
          </cell>
        </row>
        <row r="42">
          <cell r="B42" t="str">
            <v>POPULAR</v>
          </cell>
          <cell r="C42">
            <v>7.4</v>
          </cell>
          <cell r="D42">
            <v>22</v>
          </cell>
          <cell r="E42" t="str">
            <v>BAJO</v>
          </cell>
        </row>
        <row r="43">
          <cell r="B43" t="str">
            <v xml:space="preserve">PROVINCIAL            </v>
          </cell>
          <cell r="C43">
            <v>8.1999999999999993</v>
          </cell>
          <cell r="D43">
            <v>18</v>
          </cell>
          <cell r="E43" t="str">
            <v>MUY BAJO</v>
          </cell>
        </row>
        <row r="44">
          <cell r="B44" t="str">
            <v>REPUBLICA</v>
          </cell>
          <cell r="C44">
            <v>6.68</v>
          </cell>
          <cell r="D44">
            <v>27</v>
          </cell>
          <cell r="E44" t="str">
            <v>MEDIO-BAJO</v>
          </cell>
        </row>
        <row r="45">
          <cell r="B45" t="str">
            <v xml:space="preserve">SOFITASA              </v>
          </cell>
          <cell r="C45">
            <v>6.92</v>
          </cell>
          <cell r="D45">
            <v>25</v>
          </cell>
          <cell r="E45" t="str">
            <v>MEDIO-BAJO</v>
          </cell>
        </row>
        <row r="46">
          <cell r="B46" t="str">
            <v>STANDARD CHARTERED</v>
          </cell>
          <cell r="C46">
            <v>9.52</v>
          </cell>
          <cell r="D46">
            <v>4</v>
          </cell>
          <cell r="E46" t="str">
            <v>MUY BAJO</v>
          </cell>
        </row>
        <row r="47">
          <cell r="B47" t="str">
            <v xml:space="preserve">TEQUENDAMA            </v>
          </cell>
          <cell r="C47">
            <v>9.76</v>
          </cell>
          <cell r="D47">
            <v>3</v>
          </cell>
          <cell r="E47" t="str">
            <v>MUY BAJO</v>
          </cell>
        </row>
        <row r="48">
          <cell r="B48" t="str">
            <v xml:space="preserve">UNION                 </v>
          </cell>
          <cell r="C48">
            <v>3.02</v>
          </cell>
          <cell r="D48">
            <v>40</v>
          </cell>
          <cell r="E48" t="str">
            <v>ALTO</v>
          </cell>
        </row>
        <row r="49">
          <cell r="B49" t="str">
            <v xml:space="preserve">VENEZOLANO DE CREDITO </v>
          </cell>
          <cell r="C49">
            <v>9.36</v>
          </cell>
          <cell r="D49">
            <v>5</v>
          </cell>
          <cell r="E49" t="str">
            <v>MUY BAJO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4">
          <cell r="Z4" t="str">
            <v>COBERTURA PATRIMONIAL AJUSTADA</v>
          </cell>
        </row>
        <row r="5">
          <cell r="Z5" t="str">
            <v>Agosto-98/Junio-98</v>
          </cell>
          <cell r="BF5" t="str">
            <v>INTERMEDIACION EN CREDITOS</v>
          </cell>
        </row>
        <row r="6">
          <cell r="AB6" t="str">
            <v>COBERTURA</v>
          </cell>
          <cell r="AD6" t="str">
            <v>COBERTURA</v>
          </cell>
          <cell r="BF6" t="str">
            <v>Agosto-98/Junio-98</v>
          </cell>
        </row>
        <row r="7">
          <cell r="AB7" t="str">
            <v>PATRIMONIAL</v>
          </cell>
          <cell r="AD7" t="str">
            <v>PATRIMONIAL</v>
          </cell>
        </row>
        <row r="8">
          <cell r="Z8" t="str">
            <v>BANCOS</v>
          </cell>
          <cell r="AA8" t="str">
            <v>RK</v>
          </cell>
          <cell r="AB8" t="str">
            <v>ACT. INMOV.</v>
          </cell>
          <cell r="AC8" t="str">
            <v>RK</v>
          </cell>
          <cell r="AD8" t="str">
            <v>ACT. INMOV.</v>
          </cell>
          <cell r="BF8" t="str">
            <v>BANCOS</v>
          </cell>
          <cell r="BH8" t="str">
            <v>Intermediación</v>
          </cell>
          <cell r="BJ8" t="str">
            <v>Intermediación</v>
          </cell>
        </row>
        <row r="9">
          <cell r="AB9" t="str">
            <v>AJUSTADA</v>
          </cell>
          <cell r="AD9" t="str">
            <v>AJUSTADA</v>
          </cell>
          <cell r="BG9" t="str">
            <v>RK</v>
          </cell>
          <cell r="BH9" t="str">
            <v>en Créditos</v>
          </cell>
          <cell r="BI9" t="str">
            <v>RK</v>
          </cell>
          <cell r="BJ9" t="str">
            <v>en Créditos</v>
          </cell>
        </row>
        <row r="10">
          <cell r="AA10">
            <v>35947</v>
          </cell>
          <cell r="AC10">
            <v>36007</v>
          </cell>
          <cell r="BG10">
            <v>35947</v>
          </cell>
          <cell r="BI10">
            <v>35977</v>
          </cell>
        </row>
        <row r="12">
          <cell r="Z12" t="str">
            <v>ABN AMRO BANK</v>
          </cell>
          <cell r="AA12">
            <v>37</v>
          </cell>
          <cell r="AB12">
            <v>0.48694261910349684</v>
          </cell>
          <cell r="AC12">
            <v>38</v>
          </cell>
          <cell r="AD12">
            <v>0.32090008687150906</v>
          </cell>
          <cell r="BF12" t="str">
            <v>ABN AMRO BANK</v>
          </cell>
          <cell r="BG12">
            <v>22</v>
          </cell>
          <cell r="BH12">
            <v>0.67644386588672567</v>
          </cell>
          <cell r="BI12">
            <v>8</v>
          </cell>
          <cell r="BJ12">
            <v>0.96760312736049625</v>
          </cell>
        </row>
        <row r="13">
          <cell r="Z13" t="str">
            <v>BANCOEX</v>
          </cell>
          <cell r="AA13">
            <v>1</v>
          </cell>
          <cell r="AB13">
            <v>84.49778633647685</v>
          </cell>
          <cell r="AC13">
            <v>1</v>
          </cell>
          <cell r="AD13">
            <v>203.09710330138444</v>
          </cell>
          <cell r="BF13" t="str">
            <v>BANCOEX</v>
          </cell>
          <cell r="BG13">
            <v>41</v>
          </cell>
          <cell r="BH13" t="str">
            <v>NA</v>
          </cell>
          <cell r="BI13">
            <v>41</v>
          </cell>
          <cell r="BJ13" t="str">
            <v>NA</v>
          </cell>
        </row>
        <row r="14">
          <cell r="Z14" t="str">
            <v xml:space="preserve">BANESCO               </v>
          </cell>
          <cell r="AA14">
            <v>34</v>
          </cell>
          <cell r="AB14">
            <v>0.54475736408213116</v>
          </cell>
          <cell r="AC14">
            <v>34</v>
          </cell>
          <cell r="AD14">
            <v>0.53173122191876188</v>
          </cell>
          <cell r="BF14" t="str">
            <v xml:space="preserve">BANESCO               </v>
          </cell>
          <cell r="BG14">
            <v>30</v>
          </cell>
          <cell r="BH14">
            <v>0.51973410334080428</v>
          </cell>
          <cell r="BI14">
            <v>30</v>
          </cell>
          <cell r="BJ14">
            <v>0.52384528518003981</v>
          </cell>
        </row>
        <row r="15">
          <cell r="Z15" t="str">
            <v xml:space="preserve">BANFOANDES            </v>
          </cell>
          <cell r="AA15">
            <v>27</v>
          </cell>
          <cell r="AB15">
            <v>0.84826341952943574</v>
          </cell>
          <cell r="AC15">
            <v>27</v>
          </cell>
          <cell r="AD15">
            <v>0.90769922577617912</v>
          </cell>
          <cell r="BF15" t="str">
            <v xml:space="preserve">BANFOANDES            </v>
          </cell>
          <cell r="BG15">
            <v>27</v>
          </cell>
          <cell r="BH15">
            <v>0.59311352202688072</v>
          </cell>
          <cell r="BI15">
            <v>23</v>
          </cell>
          <cell r="BJ15">
            <v>0.6239462177704902</v>
          </cell>
        </row>
        <row r="16">
          <cell r="Z16" t="str">
            <v xml:space="preserve">BANFOCORO             </v>
          </cell>
          <cell r="AA16">
            <v>32</v>
          </cell>
          <cell r="AB16">
            <v>0.60060142504894276</v>
          </cell>
          <cell r="AC16">
            <v>30</v>
          </cell>
          <cell r="AD16">
            <v>0.73321930280180769</v>
          </cell>
          <cell r="BF16" t="str">
            <v xml:space="preserve">BANFOCORO             </v>
          </cell>
          <cell r="BG16">
            <v>28</v>
          </cell>
          <cell r="BH16">
            <v>0.53821970084748494</v>
          </cell>
          <cell r="BI16">
            <v>27</v>
          </cell>
          <cell r="BJ16">
            <v>0.5722115888188507</v>
          </cell>
        </row>
        <row r="17">
          <cell r="Z17" t="str">
            <v xml:space="preserve">BRASIL                </v>
          </cell>
          <cell r="AA17">
            <v>13</v>
          </cell>
          <cell r="AB17">
            <v>1.4034247886861617</v>
          </cell>
          <cell r="AC17">
            <v>15</v>
          </cell>
          <cell r="AD17">
            <v>1.3856152067814029</v>
          </cell>
          <cell r="BF17" t="str">
            <v xml:space="preserve">BRASIL                </v>
          </cell>
          <cell r="BG17">
            <v>1</v>
          </cell>
          <cell r="BH17">
            <v>2.781926240120344</v>
          </cell>
          <cell r="BI17">
            <v>1</v>
          </cell>
          <cell r="BJ17">
            <v>3.1148992154888173</v>
          </cell>
        </row>
        <row r="18">
          <cell r="Z18" t="str">
            <v xml:space="preserve">CANARIAS DE VENEZUELA </v>
          </cell>
          <cell r="AA18">
            <v>36</v>
          </cell>
          <cell r="AB18">
            <v>0.52382958643702182</v>
          </cell>
          <cell r="AC18">
            <v>36</v>
          </cell>
          <cell r="AD18">
            <v>0.48728238624863507</v>
          </cell>
          <cell r="BF18" t="str">
            <v xml:space="preserve">CANARIAS DE VENEZUELA </v>
          </cell>
          <cell r="BG18">
            <v>21</v>
          </cell>
          <cell r="BH18">
            <v>0.67904490389372818</v>
          </cell>
          <cell r="BI18">
            <v>20</v>
          </cell>
          <cell r="BJ18">
            <v>0.67812871037918854</v>
          </cell>
        </row>
        <row r="19">
          <cell r="Z19" t="str">
            <v>CAPITAL</v>
          </cell>
          <cell r="AA19">
            <v>28</v>
          </cell>
          <cell r="AB19">
            <v>0.74080175631482026</v>
          </cell>
          <cell r="AC19">
            <v>28</v>
          </cell>
          <cell r="AD19">
            <v>0.90516463643217027</v>
          </cell>
          <cell r="BF19" t="str">
            <v>CAPITAL</v>
          </cell>
          <cell r="BG19">
            <v>38</v>
          </cell>
          <cell r="BH19">
            <v>0.19912345038796686</v>
          </cell>
          <cell r="BI19">
            <v>38</v>
          </cell>
          <cell r="BJ19">
            <v>0.19718325448012011</v>
          </cell>
        </row>
        <row r="20">
          <cell r="Z20" t="str">
            <v>CARACAS</v>
          </cell>
          <cell r="AA20">
            <v>14</v>
          </cell>
          <cell r="AB20">
            <v>1.3698956515885783</v>
          </cell>
          <cell r="AC20">
            <v>17</v>
          </cell>
          <cell r="AD20">
            <v>1.3196006396617361</v>
          </cell>
          <cell r="BF20" t="str">
            <v>CARACAS</v>
          </cell>
          <cell r="BG20">
            <v>8</v>
          </cell>
          <cell r="BH20">
            <v>0.89448165982239136</v>
          </cell>
          <cell r="BI20">
            <v>11</v>
          </cell>
          <cell r="BJ20">
            <v>0.83921202784775539</v>
          </cell>
        </row>
        <row r="21">
          <cell r="Z21" t="str">
            <v xml:space="preserve">CARIBE                </v>
          </cell>
          <cell r="AA21">
            <v>15</v>
          </cell>
          <cell r="AB21">
            <v>1.3221433934178561</v>
          </cell>
          <cell r="AC21">
            <v>14</v>
          </cell>
          <cell r="AD21">
            <v>1.3970629920642299</v>
          </cell>
          <cell r="BF21" t="str">
            <v xml:space="preserve">CARIBE                </v>
          </cell>
          <cell r="BG21">
            <v>12</v>
          </cell>
          <cell r="BH21">
            <v>0.82552533587147936</v>
          </cell>
          <cell r="BI21">
            <v>12</v>
          </cell>
          <cell r="BJ21">
            <v>0.82972945247825836</v>
          </cell>
        </row>
        <row r="22">
          <cell r="Z22" t="str">
            <v xml:space="preserve">CARONI                </v>
          </cell>
          <cell r="AA22">
            <v>17</v>
          </cell>
          <cell r="AB22">
            <v>1.2538859988870648</v>
          </cell>
          <cell r="AC22">
            <v>16</v>
          </cell>
          <cell r="AD22">
            <v>1.3275626721594207</v>
          </cell>
          <cell r="BF22" t="str">
            <v xml:space="preserve">CARONI                </v>
          </cell>
          <cell r="BG22">
            <v>34</v>
          </cell>
          <cell r="BH22">
            <v>0.38287969085156659</v>
          </cell>
          <cell r="BI22">
            <v>33</v>
          </cell>
          <cell r="BJ22">
            <v>0.424624550183472</v>
          </cell>
        </row>
        <row r="23">
          <cell r="Z23" t="str">
            <v xml:space="preserve">CITIBANK              </v>
          </cell>
          <cell r="AA23">
            <v>10</v>
          </cell>
          <cell r="AB23">
            <v>1.8989553156422672</v>
          </cell>
          <cell r="AC23">
            <v>11</v>
          </cell>
          <cell r="AD23">
            <v>1.8699084547335068</v>
          </cell>
          <cell r="BF23" t="str">
            <v xml:space="preserve">CITIBANK              </v>
          </cell>
          <cell r="BG23">
            <v>14</v>
          </cell>
          <cell r="BH23">
            <v>0.80758685459941593</v>
          </cell>
          <cell r="BI23">
            <v>10</v>
          </cell>
          <cell r="BJ23">
            <v>0.84064542957932697</v>
          </cell>
        </row>
        <row r="24">
          <cell r="Z24" t="str">
            <v xml:space="preserve">CONFEDERADO           </v>
          </cell>
          <cell r="AA24">
            <v>35</v>
          </cell>
          <cell r="AB24">
            <v>0.53713907261552873</v>
          </cell>
          <cell r="AC24">
            <v>35</v>
          </cell>
          <cell r="AD24">
            <v>0.51157825266240664</v>
          </cell>
          <cell r="BF24" t="str">
            <v xml:space="preserve">CONFEDERADO           </v>
          </cell>
          <cell r="BG24">
            <v>19</v>
          </cell>
          <cell r="BH24">
            <v>0.68306801471430345</v>
          </cell>
          <cell r="BI24">
            <v>19</v>
          </cell>
          <cell r="BJ24">
            <v>0.68036072048830254</v>
          </cell>
        </row>
        <row r="25">
          <cell r="Z25" t="str">
            <v>CORP BANCA</v>
          </cell>
          <cell r="AA25">
            <v>38</v>
          </cell>
          <cell r="AB25">
            <v>0.4350846862461813</v>
          </cell>
          <cell r="AC25">
            <v>37</v>
          </cell>
          <cell r="AD25">
            <v>0.46636218221302944</v>
          </cell>
          <cell r="BF25" t="str">
            <v>CORP BANCA</v>
          </cell>
          <cell r="BG25">
            <v>17</v>
          </cell>
          <cell r="BH25">
            <v>0.73658223242036291</v>
          </cell>
          <cell r="BI25">
            <v>17</v>
          </cell>
          <cell r="BJ25">
            <v>0.70778026951128359</v>
          </cell>
        </row>
        <row r="26">
          <cell r="Z26" t="str">
            <v>EUROBANK</v>
          </cell>
          <cell r="AA26">
            <v>11</v>
          </cell>
          <cell r="AB26">
            <v>1.8814334891270885</v>
          </cell>
          <cell r="AC26">
            <v>19</v>
          </cell>
          <cell r="AD26">
            <v>1.1942727076989326</v>
          </cell>
          <cell r="BF26" t="str">
            <v>EUROBANK</v>
          </cell>
          <cell r="BG26">
            <v>7</v>
          </cell>
          <cell r="BH26">
            <v>0.89816535237231343</v>
          </cell>
          <cell r="BI26">
            <v>31</v>
          </cell>
          <cell r="BJ26">
            <v>0.48078076534197045</v>
          </cell>
        </row>
        <row r="27">
          <cell r="Z27" t="str">
            <v xml:space="preserve">EXTERIOR              </v>
          </cell>
          <cell r="AA27">
            <v>18</v>
          </cell>
          <cell r="AB27">
            <v>1.1756055451409066</v>
          </cell>
          <cell r="AC27">
            <v>18</v>
          </cell>
          <cell r="AD27">
            <v>1.2932073320276285</v>
          </cell>
          <cell r="BF27" t="str">
            <v xml:space="preserve">EXTERIOR              </v>
          </cell>
          <cell r="BG27">
            <v>11</v>
          </cell>
          <cell r="BH27">
            <v>0.83400816361653829</v>
          </cell>
          <cell r="BI27">
            <v>9</v>
          </cell>
          <cell r="BJ27">
            <v>0.86187737359749006</v>
          </cell>
        </row>
        <row r="28">
          <cell r="Z28" t="str">
            <v xml:space="preserve">FEDERAL               </v>
          </cell>
          <cell r="AA28">
            <v>31</v>
          </cell>
          <cell r="AB28">
            <v>0.63366583716989633</v>
          </cell>
          <cell r="AC28">
            <v>31</v>
          </cell>
          <cell r="AD28">
            <v>0.61601633301876235</v>
          </cell>
          <cell r="BF28" t="str">
            <v xml:space="preserve">FEDERAL               </v>
          </cell>
          <cell r="BG28">
            <v>37</v>
          </cell>
          <cell r="BH28">
            <v>0.26963495314922448</v>
          </cell>
          <cell r="BI28">
            <v>36</v>
          </cell>
          <cell r="BJ28">
            <v>0.32374702841785086</v>
          </cell>
        </row>
        <row r="29">
          <cell r="Z29" t="str">
            <v>FIVENEZ</v>
          </cell>
          <cell r="AA29">
            <v>26</v>
          </cell>
          <cell r="AB29">
            <v>0.85146720386589292</v>
          </cell>
          <cell r="AC29">
            <v>26</v>
          </cell>
          <cell r="AD29">
            <v>0.9475597150544256</v>
          </cell>
          <cell r="BF29" t="str">
            <v>FIVENEZ</v>
          </cell>
          <cell r="BG29">
            <v>3</v>
          </cell>
          <cell r="BH29">
            <v>1.7847959594065439</v>
          </cell>
          <cell r="BI29">
            <v>4</v>
          </cell>
          <cell r="BJ29">
            <v>1.5220900378216782</v>
          </cell>
        </row>
        <row r="30">
          <cell r="Z30" t="str">
            <v xml:space="preserve">GANADERO              </v>
          </cell>
          <cell r="AA30">
            <v>7</v>
          </cell>
          <cell r="AB30">
            <v>2.5072923984825066</v>
          </cell>
          <cell r="AC30">
            <v>6</v>
          </cell>
          <cell r="AD30">
            <v>2.450580415526284</v>
          </cell>
          <cell r="BF30" t="str">
            <v xml:space="preserve">GANADERO              </v>
          </cell>
          <cell r="BG30">
            <v>4</v>
          </cell>
          <cell r="BH30">
            <v>1.1684903142686236</v>
          </cell>
          <cell r="BI30">
            <v>5</v>
          </cell>
          <cell r="BJ30">
            <v>1.3228849539194365</v>
          </cell>
        </row>
        <row r="31">
          <cell r="Z31" t="str">
            <v xml:space="preserve">GUAYANA               </v>
          </cell>
          <cell r="AA31">
            <v>40</v>
          </cell>
          <cell r="AB31">
            <v>2.0497396754789465E-2</v>
          </cell>
          <cell r="AC31">
            <v>40</v>
          </cell>
          <cell r="AD31">
            <v>2.6304195713582296E-2</v>
          </cell>
          <cell r="BF31" t="str">
            <v xml:space="preserve">GUAYANA               </v>
          </cell>
          <cell r="BG31">
            <v>36</v>
          </cell>
          <cell r="BH31">
            <v>0.30538782951858479</v>
          </cell>
          <cell r="BI31">
            <v>35</v>
          </cell>
          <cell r="BJ31">
            <v>0.35712870380840078</v>
          </cell>
        </row>
        <row r="32">
          <cell r="Z32" t="str">
            <v xml:space="preserve">I.M.C.P.              </v>
          </cell>
          <cell r="AA32">
            <v>30</v>
          </cell>
          <cell r="AB32">
            <v>0.65800192340329233</v>
          </cell>
          <cell r="AC32">
            <v>33</v>
          </cell>
          <cell r="AD32">
            <v>0.57514657514657508</v>
          </cell>
          <cell r="BF32" t="str">
            <v xml:space="preserve">I.M.C.P.              </v>
          </cell>
          <cell r="BG32">
            <v>35</v>
          </cell>
          <cell r="BH32">
            <v>0.35427147065488335</v>
          </cell>
          <cell r="BI32">
            <v>34</v>
          </cell>
          <cell r="BJ32">
            <v>0.37061060221041797</v>
          </cell>
        </row>
        <row r="33">
          <cell r="Z33" t="str">
            <v xml:space="preserve">INDUSTRIAL DE VZLA.   </v>
          </cell>
          <cell r="AA33">
            <v>41</v>
          </cell>
          <cell r="AB33">
            <v>-0.26265253330295496</v>
          </cell>
          <cell r="AC33">
            <v>41</v>
          </cell>
          <cell r="AD33">
            <v>-0.25531689965316173</v>
          </cell>
          <cell r="BF33" t="str">
            <v xml:space="preserve">INDUSTRIAL DE VZLA.   </v>
          </cell>
          <cell r="BG33">
            <v>39</v>
          </cell>
          <cell r="BH33">
            <v>0.14574918312095914</v>
          </cell>
          <cell r="BI33">
            <v>39</v>
          </cell>
          <cell r="BJ33">
            <v>0.14351573506188234</v>
          </cell>
        </row>
        <row r="34">
          <cell r="Z34" t="str">
            <v xml:space="preserve">ING BANK              </v>
          </cell>
          <cell r="AA34">
            <v>6</v>
          </cell>
          <cell r="AB34">
            <v>3.3146080682190879</v>
          </cell>
          <cell r="AC34">
            <v>8</v>
          </cell>
          <cell r="AD34">
            <v>2.0915927254420743</v>
          </cell>
          <cell r="BF34" t="str">
            <v xml:space="preserve">ING BANK              </v>
          </cell>
          <cell r="BG34">
            <v>2</v>
          </cell>
          <cell r="BH34">
            <v>1.9156862874271221</v>
          </cell>
          <cell r="BI34">
            <v>2</v>
          </cell>
          <cell r="BJ34">
            <v>2.2146587604258996</v>
          </cell>
        </row>
        <row r="35">
          <cell r="Z35" t="str">
            <v>INTERBANK</v>
          </cell>
          <cell r="AA35">
            <v>25</v>
          </cell>
          <cell r="AB35">
            <v>0.9472063570725211</v>
          </cell>
          <cell r="AC35">
            <v>24</v>
          </cell>
          <cell r="AD35">
            <v>0.98024639931763002</v>
          </cell>
          <cell r="BF35" t="str">
            <v>INTERBANK</v>
          </cell>
          <cell r="BG35">
            <v>25</v>
          </cell>
          <cell r="BH35">
            <v>0.62144744609652436</v>
          </cell>
          <cell r="BI35">
            <v>24</v>
          </cell>
          <cell r="BJ35">
            <v>0.61711517620582657</v>
          </cell>
        </row>
        <row r="36">
          <cell r="Z36" t="str">
            <v xml:space="preserve">LARA                  </v>
          </cell>
          <cell r="AA36">
            <v>5</v>
          </cell>
          <cell r="AB36">
            <v>3.9606533461368003</v>
          </cell>
          <cell r="AC36">
            <v>4</v>
          </cell>
          <cell r="AD36">
            <v>5.4938053012302905</v>
          </cell>
          <cell r="BF36" t="str">
            <v xml:space="preserve">LARA                  </v>
          </cell>
          <cell r="BG36">
            <v>32</v>
          </cell>
          <cell r="BH36">
            <v>0.46364026583322587</v>
          </cell>
          <cell r="BI36">
            <v>32</v>
          </cell>
          <cell r="BJ36">
            <v>0.47583183086425368</v>
          </cell>
        </row>
        <row r="37">
          <cell r="Z37" t="str">
            <v xml:space="preserve">MERCANTIL             </v>
          </cell>
          <cell r="AA37">
            <v>23</v>
          </cell>
          <cell r="AB37">
            <v>1.0165102441019116</v>
          </cell>
          <cell r="AC37">
            <v>23</v>
          </cell>
          <cell r="AD37">
            <v>0.98833529705354461</v>
          </cell>
          <cell r="BF37" t="str">
            <v xml:space="preserve">MERCANTIL             </v>
          </cell>
          <cell r="BG37">
            <v>13</v>
          </cell>
          <cell r="BH37">
            <v>0.81718753246192921</v>
          </cell>
          <cell r="BI37">
            <v>15</v>
          </cell>
          <cell r="BJ37">
            <v>0.78659462176921635</v>
          </cell>
        </row>
        <row r="38">
          <cell r="Z38" t="str">
            <v xml:space="preserve">MONAGAS               </v>
          </cell>
          <cell r="AA38">
            <v>12</v>
          </cell>
          <cell r="AB38">
            <v>1.6499312462025517</v>
          </cell>
          <cell r="AC38">
            <v>10</v>
          </cell>
          <cell r="AD38">
            <v>1.9234764461744083</v>
          </cell>
          <cell r="BF38" t="str">
            <v xml:space="preserve">MONAGAS               </v>
          </cell>
          <cell r="BG38">
            <v>33</v>
          </cell>
          <cell r="BH38">
            <v>0.38338578035597504</v>
          </cell>
          <cell r="BI38">
            <v>37</v>
          </cell>
          <cell r="BJ38">
            <v>0.30731560174436973</v>
          </cell>
        </row>
        <row r="39">
          <cell r="Z39" t="str">
            <v xml:space="preserve">NOROCO                </v>
          </cell>
          <cell r="AA39">
            <v>19</v>
          </cell>
          <cell r="AB39">
            <v>1.1724641423293034</v>
          </cell>
          <cell r="AC39">
            <v>13</v>
          </cell>
          <cell r="AD39">
            <v>1.5478755527274763</v>
          </cell>
          <cell r="BF39" t="str">
            <v xml:space="preserve">NOROCO                </v>
          </cell>
          <cell r="BG39">
            <v>29</v>
          </cell>
          <cell r="BH39">
            <v>0.5221991517763156</v>
          </cell>
          <cell r="BI39">
            <v>29</v>
          </cell>
          <cell r="BJ39">
            <v>0.52940067526114565</v>
          </cell>
        </row>
        <row r="40">
          <cell r="Z40" t="str">
            <v xml:space="preserve">OCCIDENTAL DE DCTO.   </v>
          </cell>
          <cell r="AA40">
            <v>20</v>
          </cell>
          <cell r="AB40">
            <v>1.1328822615781493</v>
          </cell>
          <cell r="AC40">
            <v>22</v>
          </cell>
          <cell r="AD40">
            <v>1.0276169930905885</v>
          </cell>
          <cell r="BF40" t="str">
            <v xml:space="preserve">OCCIDENTAL DE DCTO.   </v>
          </cell>
          <cell r="BG40">
            <v>10</v>
          </cell>
          <cell r="BH40">
            <v>0.84172082024175887</v>
          </cell>
          <cell r="BI40">
            <v>13</v>
          </cell>
          <cell r="BJ40">
            <v>0.79740864441889359</v>
          </cell>
        </row>
        <row r="41">
          <cell r="Z41" t="str">
            <v>OCCIDENTE</v>
          </cell>
          <cell r="AA41">
            <v>8</v>
          </cell>
          <cell r="AB41">
            <v>2.1670730885820149</v>
          </cell>
          <cell r="AC41">
            <v>7</v>
          </cell>
          <cell r="AD41">
            <v>2.1512681159420302</v>
          </cell>
          <cell r="BF41" t="str">
            <v>OCCIDENTE</v>
          </cell>
          <cell r="BG41">
            <v>20</v>
          </cell>
          <cell r="BH41">
            <v>0.6814716743441962</v>
          </cell>
          <cell r="BI41">
            <v>22</v>
          </cell>
          <cell r="BJ41">
            <v>0.64506252745752157</v>
          </cell>
        </row>
        <row r="42">
          <cell r="Z42" t="str">
            <v xml:space="preserve">ORINOCO               </v>
          </cell>
          <cell r="AA42">
            <v>22</v>
          </cell>
          <cell r="AB42">
            <v>1.0305484118962416</v>
          </cell>
          <cell r="AC42">
            <v>21</v>
          </cell>
          <cell r="AD42">
            <v>1.0527669770186838</v>
          </cell>
          <cell r="BF42" t="str">
            <v xml:space="preserve">ORINOCO               </v>
          </cell>
          <cell r="BG42">
            <v>18</v>
          </cell>
          <cell r="BH42">
            <v>0.69989426796699961</v>
          </cell>
          <cell r="BI42">
            <v>18</v>
          </cell>
          <cell r="BJ42">
            <v>0.69737192739750586</v>
          </cell>
        </row>
        <row r="43">
          <cell r="Z43" t="str">
            <v xml:space="preserve">PLAZA                 </v>
          </cell>
          <cell r="AA43">
            <v>2</v>
          </cell>
          <cell r="AB43">
            <v>7.2341440746180732</v>
          </cell>
          <cell r="AC43">
            <v>2</v>
          </cell>
          <cell r="AD43">
            <v>8.6431254482098474</v>
          </cell>
          <cell r="BF43" t="str">
            <v xml:space="preserve">PLAZA                 </v>
          </cell>
          <cell r="BG43">
            <v>15</v>
          </cell>
          <cell r="BH43">
            <v>0.75365269627058418</v>
          </cell>
          <cell r="BI43">
            <v>16</v>
          </cell>
          <cell r="BJ43">
            <v>0.78453776179199242</v>
          </cell>
        </row>
        <row r="44">
          <cell r="Z44" t="str">
            <v>POPULAR</v>
          </cell>
          <cell r="AA44">
            <v>21</v>
          </cell>
          <cell r="AB44">
            <v>1.05124159987687</v>
          </cell>
          <cell r="AC44">
            <v>20</v>
          </cell>
          <cell r="AD44">
            <v>1.0633985163241322</v>
          </cell>
          <cell r="BF44" t="str">
            <v>POPULAR</v>
          </cell>
          <cell r="BG44">
            <v>40</v>
          </cell>
          <cell r="BH44">
            <v>9.4290953065983063E-2</v>
          </cell>
          <cell r="BI44">
            <v>40</v>
          </cell>
          <cell r="BJ44">
            <v>8.958105273257766E-2</v>
          </cell>
        </row>
        <row r="45">
          <cell r="Z45" t="str">
            <v xml:space="preserve">PROVINCIAL            </v>
          </cell>
          <cell r="AA45">
            <v>16</v>
          </cell>
          <cell r="AB45">
            <v>1.2853368655096176</v>
          </cell>
          <cell r="AC45">
            <v>12</v>
          </cell>
          <cell r="AD45">
            <v>1.581635973612453</v>
          </cell>
          <cell r="BF45" t="str">
            <v xml:space="preserve">PROVINCIAL            </v>
          </cell>
          <cell r="BG45">
            <v>24</v>
          </cell>
          <cell r="BH45">
            <v>0.6340531101600444</v>
          </cell>
          <cell r="BI45">
            <v>26</v>
          </cell>
          <cell r="BJ45">
            <v>0.60425690344635585</v>
          </cell>
        </row>
        <row r="46">
          <cell r="Z46" t="str">
            <v>REPUBLICA</v>
          </cell>
          <cell r="AA46">
            <v>29</v>
          </cell>
          <cell r="AB46">
            <v>0.72257123873776918</v>
          </cell>
          <cell r="AC46">
            <v>29</v>
          </cell>
          <cell r="AD46">
            <v>0.74441154247872188</v>
          </cell>
          <cell r="BF46" t="str">
            <v>REPUBLICA</v>
          </cell>
          <cell r="BG46">
            <v>31</v>
          </cell>
          <cell r="BH46">
            <v>0.49160357883578937</v>
          </cell>
          <cell r="BI46">
            <v>28</v>
          </cell>
          <cell r="BJ46">
            <v>0.53677222687314807</v>
          </cell>
        </row>
        <row r="47">
          <cell r="Z47" t="str">
            <v xml:space="preserve">SOFITASA              </v>
          </cell>
          <cell r="AA47">
            <v>24</v>
          </cell>
          <cell r="AB47">
            <v>0.95509824091849937</v>
          </cell>
          <cell r="AC47">
            <v>25</v>
          </cell>
          <cell r="AD47">
            <v>0.96547867897194184</v>
          </cell>
          <cell r="BF47" t="str">
            <v xml:space="preserve">SOFITASA              </v>
          </cell>
          <cell r="BG47">
            <v>16</v>
          </cell>
          <cell r="BH47">
            <v>0.73903028014061067</v>
          </cell>
          <cell r="BI47">
            <v>14</v>
          </cell>
          <cell r="BJ47">
            <v>0.79304516427864846</v>
          </cell>
        </row>
        <row r="48">
          <cell r="Z48" t="str">
            <v>STANDARD CHARTERED</v>
          </cell>
          <cell r="AA48">
            <v>4</v>
          </cell>
          <cell r="AB48">
            <v>4.9872021408070921</v>
          </cell>
          <cell r="AC48">
            <v>5</v>
          </cell>
          <cell r="AD48">
            <v>4.3080782447352881</v>
          </cell>
          <cell r="BF48" t="str">
            <v>STANDARD CHARTERED</v>
          </cell>
          <cell r="BG48">
            <v>6</v>
          </cell>
          <cell r="BH48">
            <v>0.94367496065412626</v>
          </cell>
          <cell r="BI48">
            <v>7</v>
          </cell>
          <cell r="BJ48">
            <v>1.1342467213654421</v>
          </cell>
        </row>
        <row r="49">
          <cell r="Z49" t="str">
            <v xml:space="preserve">TEQUENDAMA            </v>
          </cell>
          <cell r="AA49">
            <v>3</v>
          </cell>
          <cell r="AB49">
            <v>6.8769939105896354</v>
          </cell>
          <cell r="AC49">
            <v>3</v>
          </cell>
          <cell r="AD49">
            <v>5.9493683355086562</v>
          </cell>
          <cell r="BF49" t="str">
            <v xml:space="preserve">TEQUENDAMA            </v>
          </cell>
          <cell r="BG49">
            <v>9</v>
          </cell>
          <cell r="BH49">
            <v>0.85439766369962666</v>
          </cell>
          <cell r="BI49">
            <v>3</v>
          </cell>
          <cell r="BJ49">
            <v>1.6793460397886115</v>
          </cell>
        </row>
        <row r="50">
          <cell r="Z50" t="str">
            <v xml:space="preserve">UNION                 </v>
          </cell>
          <cell r="AA50">
            <v>39</v>
          </cell>
          <cell r="AB50">
            <v>0.29923171684709676</v>
          </cell>
          <cell r="AC50">
            <v>39</v>
          </cell>
          <cell r="AD50">
            <v>0.30186242876420277</v>
          </cell>
          <cell r="BF50" t="str">
            <v xml:space="preserve">UNION                 </v>
          </cell>
          <cell r="BG50">
            <v>23</v>
          </cell>
          <cell r="BH50">
            <v>0.656714793934154</v>
          </cell>
          <cell r="BI50">
            <v>21</v>
          </cell>
          <cell r="BJ50">
            <v>0.65573891831443964</v>
          </cell>
        </row>
        <row r="51">
          <cell r="Z51" t="str">
            <v xml:space="preserve">VENEZOLANO DE CREDITO </v>
          </cell>
          <cell r="AA51">
            <v>9</v>
          </cell>
          <cell r="AB51">
            <v>2.1327014309938361</v>
          </cell>
          <cell r="AC51">
            <v>9</v>
          </cell>
          <cell r="AD51">
            <v>2.033433316544933</v>
          </cell>
          <cell r="BF51" t="str">
            <v xml:space="preserve">VENEZOLANO DE CREDITO </v>
          </cell>
          <cell r="BG51">
            <v>5</v>
          </cell>
          <cell r="BH51">
            <v>1.0507216700106676</v>
          </cell>
          <cell r="BI51">
            <v>6</v>
          </cell>
          <cell r="BJ51">
            <v>1.2733878804798704</v>
          </cell>
        </row>
        <row r="52">
          <cell r="Z52" t="str">
            <v>VENEZUELA</v>
          </cell>
          <cell r="AA52">
            <v>33</v>
          </cell>
          <cell r="AB52">
            <v>0.55697103734937403</v>
          </cell>
          <cell r="AC52">
            <v>32</v>
          </cell>
          <cell r="AD52">
            <v>0.59149526628855109</v>
          </cell>
          <cell r="BF52" t="str">
            <v>VENEZUELA</v>
          </cell>
          <cell r="BG52">
            <v>26</v>
          </cell>
          <cell r="BH52">
            <v>0.59893956858745145</v>
          </cell>
          <cell r="BI52">
            <v>25</v>
          </cell>
          <cell r="BJ52">
            <v>0.61182538456850932</v>
          </cell>
        </row>
        <row r="54">
          <cell r="Z54" t="str">
            <v>TOTAL</v>
          </cell>
          <cell r="AB54">
            <v>0.69810000000000005</v>
          </cell>
          <cell r="AD54">
            <v>0.73384077191693886</v>
          </cell>
          <cell r="BF54" t="str">
            <v>TOTAL</v>
          </cell>
          <cell r="BH54">
            <v>0.65690000000000004</v>
          </cell>
          <cell r="BJ54">
            <v>0.65742937334214424</v>
          </cell>
        </row>
      </sheetData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ily equity price data"/>
      <sheetName val="Equity price changes - loc curr"/>
      <sheetName val="Exchange rate changes"/>
      <sheetName val="Sheet1"/>
      <sheetName val="Summary MSCI &amp; Exchange Rates"/>
    </sheetNames>
    <sheetDataSet>
      <sheetData sheetId="0"/>
      <sheetData sheetId="1"/>
      <sheetData sheetId="2"/>
      <sheetData sheetId="3">
        <row r="2">
          <cell r="B2" t="str">
            <v>Colombia</v>
          </cell>
          <cell r="C2">
            <v>7.883022053979845</v>
          </cell>
          <cell r="D2">
            <v>-0.57783797279593985</v>
          </cell>
          <cell r="E2">
            <v>-12.606632363927705</v>
          </cell>
          <cell r="H2" t="str">
            <v>Colombia</v>
          </cell>
          <cell r="I2">
            <v>-0.6462167337930611</v>
          </cell>
          <cell r="J2">
            <v>8.0344702237429573</v>
          </cell>
          <cell r="K2">
            <v>-6.1474652295115906</v>
          </cell>
          <cell r="N2" t="str">
            <v>Colombia</v>
          </cell>
          <cell r="O2">
            <v>-5.111243126867631</v>
          </cell>
          <cell r="P2">
            <v>11.803125115126138</v>
          </cell>
          <cell r="Q2">
            <v>10.583850414358897</v>
          </cell>
        </row>
        <row r="3">
          <cell r="B3" t="str">
            <v>Thailand</v>
          </cell>
          <cell r="C3">
            <v>25.277741675547826</v>
          </cell>
          <cell r="D3">
            <v>8.495378395292402</v>
          </cell>
          <cell r="E3">
            <v>-8.104686326178058</v>
          </cell>
          <cell r="H3" t="str">
            <v>Thailand</v>
          </cell>
          <cell r="I3">
            <v>20.358161602049133</v>
          </cell>
          <cell r="J3">
            <v>7.4915433781645335</v>
          </cell>
          <cell r="K3">
            <v>-6.5911041836089233</v>
          </cell>
          <cell r="N3" t="str">
            <v>Thailand</v>
          </cell>
          <cell r="O3">
            <v>-10.550781800253551</v>
          </cell>
          <cell r="P3">
            <v>-3.7149355572403375</v>
          </cell>
          <cell r="Q3">
            <v>7.6271186440677967</v>
          </cell>
        </row>
        <row r="4">
          <cell r="B4" t="str">
            <v>South Africa</v>
          </cell>
          <cell r="C4">
            <v>9.5580236516124462</v>
          </cell>
          <cell r="D4">
            <v>0.91066291735349825</v>
          </cell>
          <cell r="E4">
            <v>-4.6560010383145825</v>
          </cell>
          <cell r="H4" t="str">
            <v>South Africa</v>
          </cell>
          <cell r="I4">
            <v>12.173957508526332</v>
          </cell>
          <cell r="J4">
            <v>0.27954010250727651</v>
          </cell>
          <cell r="K4">
            <v>-1.2096366995914245</v>
          </cell>
          <cell r="N4" t="str">
            <v>South Africa</v>
          </cell>
          <cell r="O4">
            <v>2.5117625769091663</v>
          </cell>
          <cell r="P4">
            <v>7.0661390616165817E-2</v>
          </cell>
          <cell r="Q4">
            <v>3.8361146141889253</v>
          </cell>
        </row>
        <row r="5">
          <cell r="B5" t="str">
            <v>Mexico</v>
          </cell>
          <cell r="C5">
            <v>11.164395186490072</v>
          </cell>
          <cell r="D5">
            <v>-7.5961396772563115</v>
          </cell>
          <cell r="E5">
            <v>-7.0385728962080263</v>
          </cell>
          <cell r="H5" t="str">
            <v>Mexico</v>
          </cell>
          <cell r="I5">
            <v>13.279082670612164</v>
          </cell>
          <cell r="J5">
            <v>-5.3328645576548777</v>
          </cell>
          <cell r="K5">
            <v>-5.1262714370426483</v>
          </cell>
          <cell r="N5" t="str">
            <v>Mexico</v>
          </cell>
          <cell r="O5">
            <v>2.1052142823977267</v>
          </cell>
          <cell r="P5">
            <v>2.5949184014332256</v>
          </cell>
          <cell r="Q5">
            <v>2.1194390266555145</v>
          </cell>
        </row>
        <row r="6">
          <cell r="B6" t="str">
            <v>Indonesia</v>
          </cell>
          <cell r="C6">
            <v>22.317326946483963</v>
          </cell>
          <cell r="D6">
            <v>12.766958662129873</v>
          </cell>
          <cell r="E6">
            <v>-0.64423536915961788</v>
          </cell>
          <cell r="H6" t="str">
            <v>Indonesia</v>
          </cell>
          <cell r="I6">
            <v>25.514663434014746</v>
          </cell>
          <cell r="J6">
            <v>17.851485528138912</v>
          </cell>
          <cell r="K6">
            <v>1.0257039852648744</v>
          </cell>
          <cell r="N6" t="str">
            <v>Indonesia</v>
          </cell>
          <cell r="O6">
            <v>2.5917686318131259</v>
          </cell>
          <cell r="P6">
            <v>4.4389083908957083</v>
          </cell>
          <cell r="Q6">
            <v>1.5748898678414096</v>
          </cell>
        </row>
        <row r="7">
          <cell r="B7" t="str">
            <v>Sri Lanka</v>
          </cell>
          <cell r="C7">
            <v>-17.473829831269128</v>
          </cell>
          <cell r="D7">
            <v>-7.2164254047566541</v>
          </cell>
          <cell r="E7">
            <v>1.0442993658182029</v>
          </cell>
          <cell r="H7" t="str">
            <v>Sri Lanka</v>
          </cell>
          <cell r="I7">
            <v>-12.989295958900845</v>
          </cell>
          <cell r="J7">
            <v>-4.9555427652796995</v>
          </cell>
          <cell r="K7">
            <v>2.5943907814504241</v>
          </cell>
          <cell r="N7" t="str">
            <v>Sri Lanka</v>
          </cell>
          <cell r="O7">
            <v>5.4430614898755341</v>
          </cell>
          <cell r="P7">
            <v>2.4456276509340253</v>
          </cell>
          <cell r="Q7">
            <v>1.5339206654442905</v>
          </cell>
        </row>
        <row r="8">
          <cell r="B8" t="str">
            <v>Malaysia</v>
          </cell>
          <cell r="C8">
            <v>22.390036085565431</v>
          </cell>
          <cell r="D8">
            <v>-6.2828142336134585</v>
          </cell>
          <cell r="E8">
            <v>-7.4931026983973075</v>
          </cell>
          <cell r="H8" t="str">
            <v>Malaysia</v>
          </cell>
          <cell r="I8">
            <v>19.806463133330546</v>
          </cell>
          <cell r="J8">
            <v>-4.7250190634774931</v>
          </cell>
          <cell r="K8">
            <v>-6.217664201710285</v>
          </cell>
          <cell r="N8" t="str">
            <v>Malaysia</v>
          </cell>
          <cell r="O8">
            <v>-2.0396600566572132</v>
          </cell>
          <cell r="P8">
            <v>1.7058823529411846</v>
          </cell>
          <cell r="Q8">
            <v>1.3778950454412109</v>
          </cell>
        </row>
        <row r="9">
          <cell r="B9" t="str">
            <v>Philippines</v>
          </cell>
          <cell r="C9">
            <v>19.192994687663415</v>
          </cell>
          <cell r="D9">
            <v>-5.8061367182002437</v>
          </cell>
          <cell r="E9">
            <v>-13.520148675174429</v>
          </cell>
          <cell r="H9" t="str">
            <v>Philippines</v>
          </cell>
          <cell r="I9">
            <v>11.066712855174867</v>
          </cell>
          <cell r="J9">
            <v>-6.8179575460922157</v>
          </cell>
          <cell r="K9">
            <v>-12.033852667901083</v>
          </cell>
          <cell r="N9" t="str">
            <v>Philippines</v>
          </cell>
          <cell r="O9">
            <v>-6.7621483375959075</v>
          </cell>
          <cell r="P9">
            <v>-1.4489619377162666</v>
          </cell>
          <cell r="Q9">
            <v>1.1542730299667108</v>
          </cell>
        </row>
        <row r="10">
          <cell r="B10" t="str">
            <v>Hungary</v>
          </cell>
          <cell r="C10">
            <v>13.555273753729217</v>
          </cell>
          <cell r="D10">
            <v>3.7882090035097424</v>
          </cell>
          <cell r="E10">
            <v>-12.226730204177349</v>
          </cell>
          <cell r="H10" t="str">
            <v>Hungary</v>
          </cell>
          <cell r="I10">
            <v>8.0530925749650049</v>
          </cell>
          <cell r="J10">
            <v>0.39692607939732338</v>
          </cell>
          <cell r="K10">
            <v>-11.049047550548208</v>
          </cell>
          <cell r="N10" t="str">
            <v>Hungary</v>
          </cell>
          <cell r="O10">
            <v>-4.9554066177634777</v>
          </cell>
          <cell r="P10">
            <v>-3.052161274694523</v>
          </cell>
          <cell r="Q10">
            <v>1.1059338685229883</v>
          </cell>
        </row>
        <row r="11">
          <cell r="B11" t="str">
            <v>Korea</v>
          </cell>
          <cell r="C11">
            <v>30.058480564851031</v>
          </cell>
          <cell r="D11">
            <v>11.315122600017123</v>
          </cell>
          <cell r="E11">
            <v>-4.515154592618364</v>
          </cell>
          <cell r="H11" t="str">
            <v>Korea</v>
          </cell>
          <cell r="I11">
            <v>30.199093586329717</v>
          </cell>
          <cell r="J11">
            <v>11.105043994952334</v>
          </cell>
          <cell r="K11">
            <v>-3.3522206638616261</v>
          </cell>
          <cell r="N11" t="str">
            <v>Korea</v>
          </cell>
          <cell r="O11">
            <v>-2.3762718454994197E-2</v>
          </cell>
          <cell r="P11">
            <v>-0.35525890838625845</v>
          </cell>
          <cell r="Q11">
            <v>1.09217999126256</v>
          </cell>
        </row>
        <row r="12">
          <cell r="B12" t="str">
            <v>Brazil</v>
          </cell>
          <cell r="C12">
            <v>41.743757088529357</v>
          </cell>
          <cell r="D12">
            <v>11.962159204214394</v>
          </cell>
          <cell r="E12">
            <v>-1.8799796962069686</v>
          </cell>
          <cell r="H12" t="str">
            <v>Brazil</v>
          </cell>
          <cell r="I12">
            <v>23.843089748288076</v>
          </cell>
          <cell r="J12">
            <v>9.4726885424917455</v>
          </cell>
          <cell r="K12">
            <v>-0.84295330997286011</v>
          </cell>
          <cell r="N12" t="str">
            <v>Brazil</v>
          </cell>
          <cell r="O12">
            <v>-12.667541475302267</v>
          </cell>
          <cell r="P12">
            <v>-2.1887465882846864</v>
          </cell>
          <cell r="Q12">
            <v>1.0355671220993341</v>
          </cell>
        </row>
        <row r="13">
          <cell r="B13" t="str">
            <v>Argentina</v>
          </cell>
          <cell r="C13">
            <v>1.2037096092798343</v>
          </cell>
          <cell r="D13">
            <v>-4.1140693669597033</v>
          </cell>
          <cell r="E13">
            <v>-2.5566480388502684</v>
          </cell>
          <cell r="H13" t="str">
            <v>Argentina</v>
          </cell>
          <cell r="I13">
            <v>3.6024762318906194</v>
          </cell>
          <cell r="J13">
            <v>-2.3997254395892704</v>
          </cell>
          <cell r="K13">
            <v>-2.3305052149378254</v>
          </cell>
          <cell r="N13" t="str">
            <v>Argentina</v>
          </cell>
          <cell r="O13">
            <v>2.3544800523217662</v>
          </cell>
          <cell r="P13">
            <v>1.7886178861788524</v>
          </cell>
          <cell r="Q13">
            <v>0.12795905310299294</v>
          </cell>
        </row>
        <row r="14">
          <cell r="B14" t="str">
            <v>Venezuela</v>
          </cell>
          <cell r="C14">
            <v>-1.4262281732413526</v>
          </cell>
          <cell r="D14">
            <v>-9.7584613090800634</v>
          </cell>
          <cell r="E14">
            <v>-4.9874976172589029</v>
          </cell>
          <cell r="H14" t="str">
            <v>Venezuela</v>
          </cell>
          <cell r="I14">
            <v>-37.972084432853798</v>
          </cell>
          <cell r="J14">
            <v>-9.7583613017811217</v>
          </cell>
          <cell r="K14">
            <v>-4.9877709731294146</v>
          </cell>
          <cell r="N14" t="str">
            <v>Venezuela</v>
          </cell>
          <cell r="O14">
            <v>-1.3971033390778273E-2</v>
          </cell>
          <cell r="P14">
            <v>4.6578788019893359E-3</v>
          </cell>
          <cell r="Q14">
            <v>-0.12095273539262696</v>
          </cell>
        </row>
        <row r="15">
          <cell r="B15" t="str">
            <v>Chile</v>
          </cell>
          <cell r="C15">
            <v>21.348733714070242</v>
          </cell>
          <cell r="D15">
            <v>-1.0299687098813659</v>
          </cell>
          <cell r="E15">
            <v>-5.7556385769733422</v>
          </cell>
          <cell r="H15" t="str">
            <v>Chile</v>
          </cell>
          <cell r="I15">
            <v>16.057507170772325</v>
          </cell>
          <cell r="J15">
            <v>-3.2081256773520916</v>
          </cell>
          <cell r="K15">
            <v>-5.9571599738944059</v>
          </cell>
          <cell r="N15" t="str">
            <v>Chile</v>
          </cell>
          <cell r="O15">
            <v>-3.5011927346494085</v>
          </cell>
          <cell r="P15">
            <v>-2.1614930489430626</v>
          </cell>
          <cell r="Q15">
            <v>-0.38199022725510495</v>
          </cell>
        </row>
        <row r="16">
          <cell r="B16" t="str">
            <v>China</v>
          </cell>
          <cell r="C16">
            <v>49.612170719826125</v>
          </cell>
          <cell r="D16">
            <v>40.905561829474856</v>
          </cell>
          <cell r="E16">
            <v>15.281005933390105</v>
          </cell>
          <cell r="H16" t="str">
            <v>China</v>
          </cell>
          <cell r="I16">
            <v>49.682622657008444</v>
          </cell>
          <cell r="J16">
            <v>40.472352652603547</v>
          </cell>
          <cell r="K16">
            <v>14.743681483813733</v>
          </cell>
          <cell r="N16" t="str">
            <v>China</v>
          </cell>
          <cell r="O16">
            <v>-3.8392628615305946</v>
          </cell>
          <cell r="P16">
            <v>-1.7424564385890393</v>
          </cell>
          <cell r="Q16">
            <v>-0.64789104852572221</v>
          </cell>
        </row>
        <row r="17">
          <cell r="B17" t="str">
            <v>Peru</v>
          </cell>
          <cell r="C17">
            <v>85.152969317106027</v>
          </cell>
          <cell r="D17">
            <v>21.143754775434452</v>
          </cell>
          <cell r="E17">
            <v>-0.95835436728290924</v>
          </cell>
          <cell r="H17" t="str">
            <v>Peru</v>
          </cell>
          <cell r="I17">
            <v>83.925432276377208</v>
          </cell>
          <cell r="J17">
            <v>20.568905727249113</v>
          </cell>
          <cell r="K17">
            <v>-1.2514482617106009</v>
          </cell>
          <cell r="N17" t="str">
            <v>Peru</v>
          </cell>
          <cell r="O17">
            <v>-1.911027568922304</v>
          </cell>
          <cell r="P17">
            <v>-1.261431725007885</v>
          </cell>
          <cell r="Q17">
            <v>-0.82356667722520749</v>
          </cell>
        </row>
        <row r="18">
          <cell r="B18" t="str">
            <v>Egypt</v>
          </cell>
          <cell r="C18">
            <v>23.777261901172785</v>
          </cell>
          <cell r="D18">
            <v>10.228308834979501</v>
          </cell>
          <cell r="E18">
            <v>1.9655138499931037</v>
          </cell>
          <cell r="H18" t="str">
            <v>Egypt</v>
          </cell>
          <cell r="I18">
            <v>21.830653403774463</v>
          </cell>
          <cell r="J18">
            <v>8.756597132536351</v>
          </cell>
          <cell r="K18">
            <v>1.1813765370956248</v>
          </cell>
          <cell r="N18" t="str">
            <v>Egypt</v>
          </cell>
          <cell r="O18">
            <v>-1.6063378124042582</v>
          </cell>
          <cell r="P18">
            <v>-1.3775554970606303</v>
          </cell>
          <cell r="Q18">
            <v>-0.94298052348639361</v>
          </cell>
        </row>
        <row r="19">
          <cell r="B19" t="str">
            <v>Poland</v>
          </cell>
          <cell r="C19">
            <v>20.263305664741182</v>
          </cell>
          <cell r="D19">
            <v>5.1322695116710095</v>
          </cell>
          <cell r="E19">
            <v>-2.4168960386053708</v>
          </cell>
          <cell r="H19" t="str">
            <v>Poland</v>
          </cell>
          <cell r="I19">
            <v>12.639453015695892</v>
          </cell>
          <cell r="J19">
            <v>7.7092608799206125E-2</v>
          </cell>
          <cell r="K19">
            <v>-3.234225470822699</v>
          </cell>
          <cell r="N19" t="str">
            <v>Poland</v>
          </cell>
          <cell r="O19">
            <v>-6.4213501656059693</v>
          </cell>
          <cell r="P19">
            <v>-4.4648231420174787</v>
          </cell>
          <cell r="Q19">
            <v>-1.0016510731975738</v>
          </cell>
        </row>
        <row r="20">
          <cell r="B20" t="str">
            <v>India</v>
          </cell>
          <cell r="C20">
            <v>28.350465894309568</v>
          </cell>
          <cell r="D20">
            <v>11.911050505184232</v>
          </cell>
          <cell r="E20">
            <v>3.6579982178039798</v>
          </cell>
          <cell r="H20" t="str">
            <v>India</v>
          </cell>
          <cell r="I20">
            <v>16.634982664912592</v>
          </cell>
          <cell r="J20">
            <v>11.027399789826399</v>
          </cell>
          <cell r="K20">
            <v>3.4456439115487676</v>
          </cell>
          <cell r="N20" t="str">
            <v>India</v>
          </cell>
          <cell r="O20">
            <v>-9.9114283451919043</v>
          </cell>
          <cell r="P20">
            <v>-1.1174432897530344</v>
          </cell>
          <cell r="Q20">
            <v>-1.0560186853188485</v>
          </cell>
        </row>
        <row r="21">
          <cell r="B21" t="str">
            <v>Turkey</v>
          </cell>
          <cell r="C21">
            <v>57.410553375848849</v>
          </cell>
          <cell r="D21">
            <v>24.901086400293856</v>
          </cell>
          <cell r="E21">
            <v>-1.9749178575226758</v>
          </cell>
          <cell r="H21" t="str">
            <v>Turkey</v>
          </cell>
          <cell r="I21">
            <v>38.041949573989072</v>
          </cell>
          <cell r="J21">
            <v>17.291023639164923</v>
          </cell>
          <cell r="K21">
            <v>-3.1065367095496792</v>
          </cell>
          <cell r="N21" t="str">
            <v>Turkey</v>
          </cell>
          <cell r="O21">
            <v>-12.288677368944454</v>
          </cell>
          <cell r="P21">
            <v>-5.905661815133727</v>
          </cell>
          <cell r="Q21">
            <v>-1.0814708002883975</v>
          </cell>
        </row>
        <row r="22">
          <cell r="B22" t="str">
            <v>Czech Republic</v>
          </cell>
          <cell r="C22">
            <v>20.203423556270145</v>
          </cell>
          <cell r="D22">
            <v>5.9362425039535305</v>
          </cell>
          <cell r="E22">
            <v>-1.3114558019995066</v>
          </cell>
          <cell r="H22" t="str">
            <v>Czech Republic</v>
          </cell>
          <cell r="I22">
            <v>15.25254996785554</v>
          </cell>
          <cell r="J22">
            <v>-0.3199216586132938</v>
          </cell>
          <cell r="K22">
            <v>-4.0084792832967686</v>
          </cell>
          <cell r="N22" t="str">
            <v>Czech Republic</v>
          </cell>
          <cell r="O22">
            <v>-4.2041606192549574</v>
          </cell>
          <cell r="P22">
            <v>-5.897728352818171</v>
          </cell>
          <cell r="Q22">
            <v>-3.0977782127826128</v>
          </cell>
        </row>
        <row r="24">
          <cell r="B24" t="str">
            <v>Emerging Markets</v>
          </cell>
          <cell r="C24">
            <v>23.696067390860726</v>
          </cell>
          <cell r="D24">
            <v>11.064502212764701</v>
          </cell>
          <cell r="E24">
            <v>-1.5031840781477022</v>
          </cell>
          <cell r="H24" t="str">
            <v>Emerging Markets</v>
          </cell>
          <cell r="I24">
            <v>20.777811080487645</v>
          </cell>
          <cell r="J24">
            <v>10.455859480195441</v>
          </cell>
          <cell r="K24">
            <v>-0.85595204547317039</v>
          </cell>
          <cell r="N24" t="str">
            <v>EURO</v>
          </cell>
          <cell r="O24">
            <v>-4.9328306977720136</v>
          </cell>
          <cell r="P24">
            <v>-3.7515426414323372</v>
          </cell>
          <cell r="Q24">
            <v>-1.1527039322267041</v>
          </cell>
        </row>
        <row r="25">
          <cell r="N25" t="str">
            <v>Pound</v>
          </cell>
          <cell r="O25">
            <v>-1.3025458851391454</v>
          </cell>
          <cell r="P25">
            <v>-0.89179548156957178</v>
          </cell>
          <cell r="Q25">
            <v>2.985996705107075</v>
          </cell>
        </row>
        <row r="26">
          <cell r="N26" t="str">
            <v>Yen</v>
          </cell>
          <cell r="O26">
            <v>-2.4656035679723924</v>
          </cell>
          <cell r="P26">
            <v>-5.1164504113626128</v>
          </cell>
          <cell r="Q26">
            <v>-4.2779865383821232</v>
          </cell>
        </row>
      </sheetData>
      <sheetData sheetId="4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ErrCheck"/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"/>
      <sheetName val="Gráfico"/>
      <sheetName val="Datos"/>
      <sheetName val="Parámetros"/>
      <sheetName val="Diálogo1"/>
      <sheetName val="Macro1"/>
      <sheetName val="Módulo1"/>
      <sheetName val="Main"/>
      <sheetName val="Links"/>
      <sheetName val="ErrCheck"/>
      <sheetName val="Codigos"/>
      <sheetName val="Q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2"/>
      <sheetName val="Table3"/>
      <sheetName val="Table4"/>
      <sheetName val="Table5"/>
      <sheetName val="Assistance"/>
      <sheetName val="burdensh"/>
      <sheetName val="Delivery"/>
      <sheetName val="Indic"/>
      <sheetName val="Creditors(before)"/>
      <sheetName val="Creditors(after)"/>
      <sheetName val="NEW-DEBT"/>
      <sheetName val="NEW-ALL"/>
      <sheetName val="NEW-IDA"/>
      <sheetName val="NEW-IMF"/>
      <sheetName val="NEW-ADF"/>
      <sheetName val="Topup"/>
      <sheetName val="NEW-comm"/>
      <sheetName val="New Borr-Base"/>
      <sheetName val="NEW-OTHMULT"/>
      <sheetName val="NEW-BILAT"/>
      <sheetName val="RepData"/>
      <sheetName val="RepData1(before)"/>
      <sheetName val="RepData1(after)"/>
      <sheetName val="BOP"/>
      <sheetName val="Macro1"/>
      <sheetName val="Main"/>
      <sheetName val="Links"/>
      <sheetName val="ErrCheck"/>
      <sheetName val="Codigos"/>
    </sheetNames>
    <sheetDataSet>
      <sheetData sheetId="0" refreshError="1"/>
      <sheetData sheetId="1" refreshError="1">
        <row r="8">
          <cell r="F8">
            <v>1363.5852905026911</v>
          </cell>
          <cell r="G8">
            <v>1378.2796547770204</v>
          </cell>
          <cell r="H8">
            <v>1396.1436537831044</v>
          </cell>
          <cell r="I8">
            <v>1418.3671964720045</v>
          </cell>
          <cell r="J8">
            <v>1441.3145109404134</v>
          </cell>
          <cell r="K8">
            <v>1466.2170313003462</v>
          </cell>
          <cell r="L8">
            <v>1491.6328031554258</v>
          </cell>
          <cell r="M8">
            <v>1516.4648113450721</v>
          </cell>
          <cell r="N8">
            <v>1538.6180623358205</v>
          </cell>
          <cell r="O8">
            <v>1558.6809702632027</v>
          </cell>
          <cell r="P8">
            <v>1576.4440752219007</v>
          </cell>
          <cell r="Q8">
            <v>1591.5304086205406</v>
          </cell>
          <cell r="R8">
            <v>1603.6686370333723</v>
          </cell>
          <cell r="S8">
            <v>1614.9262750367679</v>
          </cell>
          <cell r="T8">
            <v>1624.2740263480116</v>
          </cell>
          <cell r="U8">
            <v>1630.7984153003722</v>
          </cell>
          <cell r="V8">
            <v>1634.1243962733927</v>
          </cell>
          <cell r="W8">
            <v>81.232058383595756</v>
          </cell>
          <cell r="X8">
            <v>85.954032411718018</v>
          </cell>
          <cell r="Y8">
            <v>75.809263950996808</v>
          </cell>
          <cell r="Z8">
            <v>0</v>
          </cell>
          <cell r="AA8">
            <v>0</v>
          </cell>
          <cell r="AB8">
            <v>0</v>
          </cell>
        </row>
        <row r="9">
          <cell r="F9">
            <v>1037.6241811400077</v>
          </cell>
          <cell r="G9">
            <v>1036.894046117518</v>
          </cell>
          <cell r="H9">
            <v>1040.4425037413025</v>
          </cell>
          <cell r="I9">
            <v>1049.5036743233359</v>
          </cell>
          <cell r="J9">
            <v>1061.4723970951072</v>
          </cell>
          <cell r="K9">
            <v>1076.5178359288363</v>
          </cell>
          <cell r="L9">
            <v>1093.3518731977285</v>
          </cell>
          <cell r="M9">
            <v>1110.1239839095974</v>
          </cell>
          <cell r="N9">
            <v>1124.8116680029011</v>
          </cell>
          <cell r="O9">
            <v>1127.4612408615685</v>
          </cell>
          <cell r="P9">
            <v>1128.5336053108394</v>
          </cell>
          <cell r="Q9">
            <v>1128.9515393559632</v>
          </cell>
          <cell r="R9">
            <v>1129.47126666432</v>
          </cell>
          <cell r="S9">
            <v>1131.5235089721477</v>
          </cell>
          <cell r="T9">
            <v>1134.6962353965173</v>
          </cell>
          <cell r="U9">
            <v>1137.6176643704248</v>
          </cell>
          <cell r="V9">
            <v>1140.7682092613759</v>
          </cell>
          <cell r="W9">
            <v>766.67038829648675</v>
          </cell>
          <cell r="X9">
            <v>798.56418395422065</v>
          </cell>
          <cell r="Y9">
            <v>788.00466269968388</v>
          </cell>
          <cell r="Z9">
            <v>0</v>
          </cell>
          <cell r="AA9">
            <v>0</v>
          </cell>
          <cell r="AB9">
            <v>0</v>
          </cell>
        </row>
        <row r="10">
          <cell r="F10">
            <v>325.96110936268371</v>
          </cell>
          <cell r="G10">
            <v>341.38560865950228</v>
          </cell>
          <cell r="H10">
            <v>355.70115004180178</v>
          </cell>
          <cell r="I10">
            <v>368.86352214866827</v>
          </cell>
          <cell r="J10">
            <v>379.84211384530619</v>
          </cell>
          <cell r="K10">
            <v>389.69919537150969</v>
          </cell>
          <cell r="L10">
            <v>398.28092995769748</v>
          </cell>
          <cell r="M10">
            <v>406.34082743547515</v>
          </cell>
          <cell r="N10">
            <v>413.8063943329193</v>
          </cell>
          <cell r="O10">
            <v>419.73390376695988</v>
          </cell>
          <cell r="P10">
            <v>424.72640902999285</v>
          </cell>
          <cell r="Q10">
            <v>428.5218480270596</v>
          </cell>
          <cell r="R10">
            <v>430.10527149435575</v>
          </cell>
          <cell r="S10">
            <v>430.12644068938431</v>
          </cell>
          <cell r="T10">
            <v>427.98143101863877</v>
          </cell>
          <cell r="U10">
            <v>424.14227379727993</v>
          </cell>
          <cell r="V10">
            <v>417.76763271463346</v>
          </cell>
          <cell r="W10">
            <v>332.38458765500098</v>
          </cell>
          <cell r="X10">
            <v>341.35090225209558</v>
          </cell>
          <cell r="Y10">
            <v>321.64134399280192</v>
          </cell>
          <cell r="Z10">
            <v>0</v>
          </cell>
          <cell r="AA10">
            <v>0</v>
          </cell>
          <cell r="AB10">
            <v>0</v>
          </cell>
        </row>
        <row r="11">
          <cell r="F11">
            <v>263.42008484380949</v>
          </cell>
          <cell r="G11">
            <v>280.0882976778978</v>
          </cell>
          <cell r="H11">
            <v>296.62190978937315</v>
          </cell>
          <cell r="I11">
            <v>312.02306085133546</v>
          </cell>
          <cell r="J11">
            <v>325.24342906511492</v>
          </cell>
          <cell r="K11">
            <v>337.36805839159149</v>
          </cell>
          <cell r="L11">
            <v>348.24535304232575</v>
          </cell>
          <cell r="M11">
            <v>358.63218432063616</v>
          </cell>
          <cell r="N11">
            <v>368.46054071688297</v>
          </cell>
          <cell r="O11">
            <v>376.79005681970898</v>
          </cell>
          <cell r="P11">
            <v>383.625428827576</v>
          </cell>
          <cell r="Q11">
            <v>388.83482148321241</v>
          </cell>
          <cell r="R11">
            <v>392.2509949715888</v>
          </cell>
          <cell r="S11">
            <v>393.72536094772403</v>
          </cell>
          <cell r="T11">
            <v>393.14615120251165</v>
          </cell>
          <cell r="U11">
            <v>390.36958084176808</v>
          </cell>
          <cell r="V11">
            <v>385.19577033885554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</row>
        <row r="12">
          <cell r="F12">
            <v>84.218855878169563</v>
          </cell>
          <cell r="G12">
            <v>103.1521325571087</v>
          </cell>
          <cell r="H12">
            <v>122.2835364845925</v>
          </cell>
          <cell r="I12">
            <v>140.6711064491106</v>
          </cell>
          <cell r="J12">
            <v>158.95041482229752</v>
          </cell>
          <cell r="K12">
            <v>176.6142471896114</v>
          </cell>
          <cell r="L12">
            <v>193.57232257011304</v>
          </cell>
          <cell r="M12">
            <v>209.8071465349916</v>
          </cell>
          <cell r="N12">
            <v>225.31285480769668</v>
          </cell>
          <cell r="O12">
            <v>240.08239473492242</v>
          </cell>
          <cell r="P12">
            <v>254.19985376877463</v>
          </cell>
          <cell r="Q12">
            <v>267.65785563679452</v>
          </cell>
          <cell r="R12">
            <v>280.35755587474188</v>
          </cell>
          <cell r="S12">
            <v>292.29123671741382</v>
          </cell>
          <cell r="T12">
            <v>303.47825327101094</v>
          </cell>
          <cell r="U12">
            <v>313.91052722317812</v>
          </cell>
          <cell r="V12">
            <v>323.5525417653098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</row>
        <row r="13">
          <cell r="F13">
            <v>83.111460954564507</v>
          </cell>
          <cell r="G13">
            <v>102.41386927470533</v>
          </cell>
          <cell r="H13">
            <v>121.91440484339081</v>
          </cell>
          <cell r="I13">
            <v>140.6711064491106</v>
          </cell>
          <cell r="J13">
            <v>158.95041482229752</v>
          </cell>
          <cell r="K13">
            <v>176.6142471896114</v>
          </cell>
          <cell r="L13">
            <v>193.57232257011304</v>
          </cell>
          <cell r="M13">
            <v>209.8071465349916</v>
          </cell>
          <cell r="N13">
            <v>225.31285480769668</v>
          </cell>
          <cell r="O13">
            <v>240.08239473492242</v>
          </cell>
          <cell r="P13">
            <v>254.19985376877463</v>
          </cell>
          <cell r="Q13">
            <v>267.65785563679452</v>
          </cell>
          <cell r="R13">
            <v>280.35755587474188</v>
          </cell>
          <cell r="S13">
            <v>292.29123671741382</v>
          </cell>
          <cell r="T13">
            <v>303.47825327101094</v>
          </cell>
          <cell r="U13">
            <v>313.91052722317812</v>
          </cell>
          <cell r="V13">
            <v>323.5525417653098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11.485825634673922</v>
          </cell>
          <cell r="P14">
            <v>23.18406088106838</v>
          </cell>
          <cell r="Q14">
            <v>34.057021237517773</v>
          </cell>
          <cell r="R14">
            <v>44.092098874696944</v>
          </cell>
          <cell r="S14">
            <v>53.276325375236063</v>
          </cell>
          <cell r="T14">
            <v>61.596359932855492</v>
          </cell>
          <cell r="U14">
            <v>69.038477132667566</v>
          </cell>
          <cell r="V14">
            <v>75.588554297383496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</row>
        <row r="15">
          <cell r="F15">
            <v>1419.0393035308559</v>
          </cell>
          <cell r="G15">
            <v>1429.9847790429658</v>
          </cell>
          <cell r="H15">
            <v>1444.1644723752072</v>
          </cell>
          <cell r="I15">
            <v>1463.6271384039937</v>
          </cell>
          <cell r="J15">
            <v>1483.8943050727589</v>
          </cell>
          <cell r="K15">
            <v>1506.2020166036145</v>
          </cell>
          <cell r="L15">
            <v>1529.7640883289414</v>
          </cell>
          <cell r="M15">
            <v>1553.4383374916326</v>
          </cell>
          <cell r="N15">
            <v>1574.7409554195156</v>
          </cell>
          <cell r="O15">
            <v>1594.4329872137691</v>
          </cell>
          <cell r="P15">
            <v>1611.971675322329</v>
          </cell>
          <cell r="Q15">
            <v>1627.7964768584814</v>
          </cell>
          <cell r="R15">
            <v>1641.7482411589913</v>
          </cell>
          <cell r="S15">
            <v>1655.0522004035486</v>
          </cell>
          <cell r="T15">
            <v>1666.7046687972258</v>
          </cell>
          <cell r="U15">
            <v>1675.9112640999779</v>
          </cell>
          <cell r="V15">
            <v>1682.2343122150578</v>
          </cell>
          <cell r="W15">
            <v>1180.2870343350835</v>
          </cell>
          <cell r="X15">
            <v>1225.8691186180342</v>
          </cell>
          <cell r="Y15">
            <v>1185.4552706434827</v>
          </cell>
          <cell r="Z15">
            <v>0</v>
          </cell>
          <cell r="AA15">
            <v>0</v>
          </cell>
          <cell r="AB15">
            <v>0</v>
          </cell>
        </row>
        <row r="17">
          <cell r="F17">
            <v>831.7693031994977</v>
          </cell>
          <cell r="G17">
            <v>836.73227912245716</v>
          </cell>
          <cell r="H17">
            <v>844.79412739869781</v>
          </cell>
          <cell r="I17">
            <v>857.25024657175629</v>
          </cell>
          <cell r="J17">
            <v>870.63548610013231</v>
          </cell>
          <cell r="K17">
            <v>886.26745073644167</v>
          </cell>
          <cell r="L17">
            <v>902.81586577149778</v>
          </cell>
          <cell r="M17">
            <v>919.22131764100163</v>
          </cell>
          <cell r="N17">
            <v>933.33984585044243</v>
          </cell>
          <cell r="O17">
            <v>953.14136271494363</v>
          </cell>
          <cell r="P17">
            <v>970.82180860748883</v>
          </cell>
          <cell r="Q17">
            <v>985.96297284008949</v>
          </cell>
          <cell r="R17">
            <v>998.25620875491632</v>
          </cell>
          <cell r="S17">
            <v>1009.7138517527266</v>
          </cell>
          <cell r="T17">
            <v>1019.3280563192552</v>
          </cell>
          <cell r="U17">
            <v>1026.1434427580994</v>
          </cell>
          <cell r="V17">
            <v>1029.7556201388006</v>
          </cell>
          <cell r="W17">
            <v>695.0571660247308</v>
          </cell>
          <cell r="X17">
            <v>726.93968400806409</v>
          </cell>
          <cell r="Y17">
            <v>711.18557645474129</v>
          </cell>
          <cell r="Z17">
            <v>0</v>
          </cell>
          <cell r="AA17">
            <v>0</v>
          </cell>
          <cell r="AB17">
            <v>0</v>
          </cell>
        </row>
        <row r="18">
          <cell r="F18">
            <v>584.44588012198096</v>
          </cell>
          <cell r="G18">
            <v>578.23265049173972</v>
          </cell>
          <cell r="H18">
            <v>575.86301459480705</v>
          </cell>
          <cell r="I18">
            <v>578.69669038399559</v>
          </cell>
          <cell r="J18">
            <v>584.31818924229356</v>
          </cell>
          <cell r="K18">
            <v>593.00532151511493</v>
          </cell>
          <cell r="L18">
            <v>603.5888561232432</v>
          </cell>
          <cell r="M18">
            <v>614.27481595962297</v>
          </cell>
          <cell r="N18">
            <v>623.02576051216624</v>
          </cell>
          <cell r="O18">
            <v>627.25189642977455</v>
          </cell>
          <cell r="P18">
            <v>629.88609867909054</v>
          </cell>
          <cell r="Q18">
            <v>631.76121221788753</v>
          </cell>
          <cell r="R18">
            <v>633.57870027095521</v>
          </cell>
          <cell r="S18">
            <v>636.74261635269363</v>
          </cell>
          <cell r="T18">
            <v>640.85204481754272</v>
          </cell>
          <cell r="U18">
            <v>644.51191580765067</v>
          </cell>
          <cell r="V18">
            <v>648.1640589424569</v>
          </cell>
          <cell r="W18">
            <v>372.752890029144</v>
          </cell>
          <cell r="X18">
            <v>392.98733531668194</v>
          </cell>
          <cell r="Y18">
            <v>398.29087522641015</v>
          </cell>
          <cell r="Z18">
            <v>0</v>
          </cell>
          <cell r="AA18">
            <v>0</v>
          </cell>
          <cell r="AB18">
            <v>0</v>
          </cell>
        </row>
        <row r="19">
          <cell r="F19">
            <v>247.32342307751685</v>
          </cell>
          <cell r="G19">
            <v>258.49962863071767</v>
          </cell>
          <cell r="H19">
            <v>268.93111280389087</v>
          </cell>
          <cell r="I19">
            <v>278.55355618776065</v>
          </cell>
          <cell r="J19">
            <v>286.31729685783841</v>
          </cell>
          <cell r="K19">
            <v>293.26212922132697</v>
          </cell>
          <cell r="L19">
            <v>299.22700964825475</v>
          </cell>
          <cell r="M19">
            <v>304.94650168137895</v>
          </cell>
          <cell r="N19">
            <v>310.31408533827607</v>
          </cell>
          <cell r="O19">
            <v>314.40060190026099</v>
          </cell>
          <cell r="P19">
            <v>317.79356650418754</v>
          </cell>
          <cell r="Q19">
            <v>320.24876997900435</v>
          </cell>
          <cell r="R19">
            <v>320.76566916416243</v>
          </cell>
          <cell r="S19">
            <v>319.96221119007993</v>
          </cell>
          <cell r="T19">
            <v>317.24122324456999</v>
          </cell>
          <cell r="U19">
            <v>313.05223684043727</v>
          </cell>
          <cell r="V19">
            <v>306.55894868444784</v>
          </cell>
          <cell r="W19">
            <v>241.71950436502826</v>
          </cell>
          <cell r="X19">
            <v>248.72662129022578</v>
          </cell>
          <cell r="Y19">
            <v>237.88280907486421</v>
          </cell>
          <cell r="Z19">
            <v>0</v>
          </cell>
          <cell r="AA19">
            <v>0</v>
          </cell>
          <cell r="AB19">
            <v>0</v>
          </cell>
        </row>
        <row r="20">
          <cell r="F20">
            <v>211.38265905742932</v>
          </cell>
          <cell r="G20">
            <v>222.60382551288578</v>
          </cell>
          <cell r="H20">
            <v>234.04381507840858</v>
          </cell>
          <cell r="I20">
            <v>244.73467205022993</v>
          </cell>
          <cell r="J20">
            <v>253.61153536555696</v>
          </cell>
          <cell r="K20">
            <v>261.73857040958814</v>
          </cell>
          <cell r="L20">
            <v>268.95979021237429</v>
          </cell>
          <cell r="M20">
            <v>276.01612483326574</v>
          </cell>
          <cell r="N20">
            <v>282.80876747012712</v>
          </cell>
          <cell r="O20">
            <v>288.4154466821571</v>
          </cell>
          <cell r="P20">
            <v>292.82908757716052</v>
          </cell>
          <cell r="Q20">
            <v>295.90811842411989</v>
          </cell>
          <cell r="R20">
            <v>297.47576930454562</v>
          </cell>
          <cell r="S20">
            <v>297.37000984046102</v>
          </cell>
          <cell r="T20">
            <v>295.46501502832609</v>
          </cell>
          <cell r="U20">
            <v>291.60285766123093</v>
          </cell>
          <cell r="V20">
            <v>285.56796885363622</v>
          </cell>
          <cell r="W20">
            <v>241.71950436502826</v>
          </cell>
          <cell r="X20">
            <v>248.72662129022578</v>
          </cell>
          <cell r="Y20">
            <v>237.88280907486421</v>
          </cell>
          <cell r="Z20">
            <v>0</v>
          </cell>
          <cell r="AA20">
            <v>0</v>
          </cell>
          <cell r="AB20">
            <v>0</v>
          </cell>
        </row>
        <row r="21">
          <cell r="F21">
            <v>57.101721186739837</v>
          </cell>
          <cell r="G21">
            <v>69.909117226589089</v>
          </cell>
          <cell r="H21">
            <v>83.24740049067583</v>
          </cell>
          <cell r="I21">
            <v>96.201761974798359</v>
          </cell>
          <cell r="J21">
            <v>109.38419711922177</v>
          </cell>
          <cell r="K21">
            <v>122.28718353937289</v>
          </cell>
          <cell r="L21">
            <v>134.81226783769873</v>
          </cell>
          <cell r="M21">
            <v>146.92859649587197</v>
          </cell>
          <cell r="N21">
            <v>158.61512222813201</v>
          </cell>
          <cell r="O21">
            <v>169.84828725056246</v>
          </cell>
          <cell r="P21">
            <v>180.69420396158287</v>
          </cell>
          <cell r="Q21">
            <v>191.1282554717375</v>
          </cell>
          <cell r="R21">
            <v>201.03431771510429</v>
          </cell>
          <cell r="S21">
            <v>210.38197568102211</v>
          </cell>
          <cell r="T21">
            <v>219.16597936581618</v>
          </cell>
          <cell r="U21">
            <v>227.3523178763275</v>
          </cell>
          <cell r="V21">
            <v>234.87643477287281</v>
          </cell>
          <cell r="W21">
            <v>241.71950436502826</v>
          </cell>
          <cell r="X21">
            <v>248.72662129022578</v>
          </cell>
          <cell r="Y21">
            <v>237.88280907486421</v>
          </cell>
          <cell r="Z21">
            <v>0</v>
          </cell>
          <cell r="AA21">
            <v>0</v>
          </cell>
          <cell r="AB21">
            <v>0</v>
          </cell>
        </row>
        <row r="22">
          <cell r="F22">
            <v>55.964848573230192</v>
          </cell>
          <cell r="G22">
            <v>69.161816931395137</v>
          </cell>
          <cell r="H22">
            <v>82.879243884353997</v>
          </cell>
          <cell r="I22">
            <v>96.201761974798359</v>
          </cell>
          <cell r="J22">
            <v>109.38419711922177</v>
          </cell>
          <cell r="K22">
            <v>122.28718353937289</v>
          </cell>
          <cell r="L22">
            <v>134.81226783769873</v>
          </cell>
          <cell r="M22">
            <v>146.92859649587197</v>
          </cell>
          <cell r="N22">
            <v>158.61512222813201</v>
          </cell>
          <cell r="O22">
            <v>169.84828725056246</v>
          </cell>
          <cell r="P22">
            <v>180.69420396158287</v>
          </cell>
          <cell r="Q22">
            <v>191.1282554717375</v>
          </cell>
          <cell r="R22">
            <v>201.03431771510429</v>
          </cell>
          <cell r="S22">
            <v>210.38197568102211</v>
          </cell>
          <cell r="T22">
            <v>219.16597936581618</v>
          </cell>
          <cell r="U22">
            <v>227.3523178763275</v>
          </cell>
          <cell r="V22">
            <v>234.87643477287281</v>
          </cell>
          <cell r="W22">
            <v>241.71950436502826</v>
          </cell>
          <cell r="X22">
            <v>248.72662129022578</v>
          </cell>
          <cell r="Y22">
            <v>237.88280907486421</v>
          </cell>
          <cell r="Z22">
            <v>0</v>
          </cell>
          <cell r="AA22">
            <v>0</v>
          </cell>
          <cell r="AB22">
            <v>0</v>
          </cell>
        </row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11.488864384907931</v>
          </cell>
          <cell r="P23">
            <v>23.142143424210587</v>
          </cell>
          <cell r="Q23">
            <v>33.95299064319785</v>
          </cell>
          <cell r="R23">
            <v>43.911839319798673</v>
          </cell>
          <cell r="S23">
            <v>53.009024209952962</v>
          </cell>
          <cell r="T23">
            <v>61.234788257142824</v>
          </cell>
          <cell r="U23">
            <v>68.579290110011343</v>
          </cell>
          <cell r="V23">
            <v>75.032612511895636</v>
          </cell>
          <cell r="W23">
            <v>80.584771630558606</v>
          </cell>
          <cell r="X23">
            <v>85.225727401156334</v>
          </cell>
          <cell r="Y23">
            <v>75.011892153466917</v>
          </cell>
          <cell r="Z23">
            <v>0</v>
          </cell>
          <cell r="AA23">
            <v>0</v>
          </cell>
          <cell r="AB23">
            <v>0</v>
          </cell>
        </row>
        <row r="24">
          <cell r="F24">
            <v>930.5819459975778</v>
          </cell>
          <cell r="G24">
            <v>931.33472017192821</v>
          </cell>
          <cell r="H24">
            <v>935.1149317096465</v>
          </cell>
          <cell r="I24">
            <v>944.07220937522789</v>
          </cell>
          <cell r="J24">
            <v>953.92846452059575</v>
          </cell>
          <cell r="K24">
            <v>966.00264381257375</v>
          </cell>
          <cell r="L24">
            <v>979.59696101582426</v>
          </cell>
          <cell r="M24">
            <v>993.6099057066491</v>
          </cell>
          <cell r="N24">
            <v>1005.5122892978229</v>
          </cell>
          <cell r="O24">
            <v>1023.4479503275535</v>
          </cell>
          <cell r="P24">
            <v>1039.2952602011146</v>
          </cell>
          <cell r="Q24">
            <v>1053.4512543469702</v>
          </cell>
          <cell r="R24">
            <v>1065.7562473309997</v>
          </cell>
          <cell r="S24">
            <v>1077.4218086019255</v>
          </cell>
          <cell r="T24">
            <v>1087.4716669427585</v>
          </cell>
          <cell r="U24">
            <v>1095.0769736371328</v>
          </cell>
          <cell r="V24">
            <v>1099.7825215743449</v>
          </cell>
          <cell r="W24">
            <v>695.0571660247308</v>
          </cell>
          <cell r="X24">
            <v>726.93968400806409</v>
          </cell>
          <cell r="Y24">
            <v>711.18557645474129</v>
          </cell>
          <cell r="Z24">
            <v>0</v>
          </cell>
          <cell r="AA24">
            <v>0</v>
          </cell>
          <cell r="AB24">
            <v>0</v>
          </cell>
        </row>
        <row r="27">
          <cell r="F27">
            <v>200.71826511968203</v>
          </cell>
          <cell r="G27">
            <v>182.57486468743869</v>
          </cell>
          <cell r="H27">
            <v>168.30950472304659</v>
          </cell>
          <cell r="I27">
            <v>156.84796638230392</v>
          </cell>
          <cell r="J27">
            <v>147.38603418830488</v>
          </cell>
          <cell r="K27">
            <v>139.47281769837861</v>
          </cell>
          <cell r="L27">
            <v>132.24050579656895</v>
          </cell>
          <cell r="M27">
            <v>125.17537536551329</v>
          </cell>
          <cell r="N27">
            <v>118.00767034288464</v>
          </cell>
          <cell r="O27">
            <v>111.73186473910808</v>
          </cell>
          <cell r="P27">
            <v>105.34647014219706</v>
          </cell>
          <cell r="Q27">
            <v>98.864653278672051</v>
          </cell>
          <cell r="R27">
            <v>92.317399827778218</v>
          </cell>
          <cell r="S27">
            <v>85.936608829741672</v>
          </cell>
          <cell r="T27">
            <v>79.656319462235444</v>
          </cell>
          <cell r="U27">
            <v>73.936411830072345</v>
          </cell>
          <cell r="V27">
            <v>68.715886591242068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</row>
        <row r="28">
          <cell r="F28">
            <v>141.03545618140396</v>
          </cell>
          <cell r="G28">
            <v>126.17028236571468</v>
          </cell>
          <cell r="H28">
            <v>114.72998643257604</v>
          </cell>
          <cell r="I28">
            <v>105.88203316579832</v>
          </cell>
          <cell r="J28">
            <v>98.916644211545858</v>
          </cell>
          <cell r="K28">
            <v>93.321855646531887</v>
          </cell>
          <cell r="L28">
            <v>88.411046652022705</v>
          </cell>
          <cell r="M28">
            <v>83.649148675811404</v>
          </cell>
          <cell r="N28">
            <v>78.772827377420015</v>
          </cell>
          <cell r="O28">
            <v>73.52951701687995</v>
          </cell>
          <cell r="P28">
            <v>68.350624696679219</v>
          </cell>
          <cell r="Q28">
            <v>63.348071805293884</v>
          </cell>
          <cell r="R28">
            <v>58.59251130351636</v>
          </cell>
          <cell r="S28">
            <v>54.193077624657782</v>
          </cell>
          <cell r="T28">
            <v>50.079966791402356</v>
          </cell>
          <cell r="U28">
            <v>46.438827605291202</v>
          </cell>
          <cell r="V28">
            <v>43.252172744447449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</row>
        <row r="29">
          <cell r="F29">
            <v>14.942617080129539</v>
          </cell>
          <cell r="G29">
            <v>13.124484989993851</v>
          </cell>
          <cell r="H29">
            <v>11.621742112945947</v>
          </cell>
          <cell r="I29">
            <v>10.195778491464344</v>
          </cell>
          <cell r="J29">
            <v>9.5600347823437026</v>
          </cell>
          <cell r="K29">
            <v>8.7770512445807363</v>
          </cell>
          <cell r="L29">
            <v>8.246887874531998</v>
          </cell>
          <cell r="M29">
            <v>7.8803089488844043</v>
          </cell>
          <cell r="N29">
            <v>7.7665888787813611</v>
          </cell>
          <cell r="O29">
            <v>7.6239998116447456</v>
          </cell>
          <cell r="P29">
            <v>7.4685770311488726</v>
          </cell>
          <cell r="Q29">
            <v>7.3088007237404744</v>
          </cell>
          <cell r="R29">
            <v>7.1292856878000856</v>
          </cell>
          <cell r="S29">
            <v>6.7469842796090456</v>
          </cell>
          <cell r="T29">
            <v>6.4329388896379829</v>
          </cell>
          <cell r="U29">
            <v>6.279972636603202</v>
          </cell>
          <cell r="V29">
            <v>6.1328493340204409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</row>
        <row r="30">
          <cell r="F30">
            <v>10.87380787746674</v>
          </cell>
          <cell r="G30">
            <v>10.167914080427462</v>
          </cell>
          <cell r="H30">
            <v>8.6084854846625358</v>
          </cell>
          <cell r="I30">
            <v>7.1181141387609612</v>
          </cell>
          <cell r="J30">
            <v>6.264597811900499</v>
          </cell>
          <cell r="K30">
            <v>5.4707237010134611</v>
          </cell>
          <cell r="L30">
            <v>4.9343653243617096</v>
          </cell>
          <cell r="M30">
            <v>4.682497360937667</v>
          </cell>
          <cell r="N30">
            <v>4.6771238549136704</v>
          </cell>
          <cell r="O30">
            <v>4.4663556155328941</v>
          </cell>
          <cell r="P30">
            <v>4.33988301192666</v>
          </cell>
          <cell r="Q30">
            <v>4.1145371191629687</v>
          </cell>
          <cell r="R30">
            <v>3.8272104667429403</v>
          </cell>
          <cell r="S30">
            <v>3.4416351614685494</v>
          </cell>
          <cell r="T30">
            <v>3.120046494562644</v>
          </cell>
          <cell r="U30">
            <v>2.9708278785348159</v>
          </cell>
          <cell r="V30">
            <v>2.7985607730123845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</row>
        <row r="33">
          <cell r="F33">
            <v>150.56977272943297</v>
          </cell>
          <cell r="G33">
            <v>138.2949679519989</v>
          </cell>
          <cell r="H33">
            <v>127.35245197193466</v>
          </cell>
          <cell r="I33">
            <v>118.99069264392912</v>
          </cell>
          <cell r="J33">
            <v>111.24011527769886</v>
          </cell>
          <cell r="K33">
            <v>104.20292639555922</v>
          </cell>
          <cell r="L33">
            <v>97.650480557582625</v>
          </cell>
          <cell r="M33">
            <v>91.437670096042041</v>
          </cell>
          <cell r="N33">
            <v>85.358015655339045</v>
          </cell>
          <cell r="O33">
            <v>80.118111412301189</v>
          </cell>
          <cell r="P33">
            <v>74.98098941036487</v>
          </cell>
          <cell r="Q33">
            <v>69.948736064185468</v>
          </cell>
          <cell r="R33">
            <v>65.033680317515774</v>
          </cell>
          <cell r="S33">
            <v>60.386688710570368</v>
          </cell>
          <cell r="T33">
            <v>55.946535421955623</v>
          </cell>
          <cell r="U33">
            <v>51.671799446188558</v>
          </cell>
          <cell r="V33">
            <v>47.534625057323176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</row>
        <row r="34">
          <cell r="F34">
            <v>29.155934888704188</v>
          </cell>
          <cell r="G34">
            <v>26.872567903460659</v>
          </cell>
          <cell r="H34">
            <v>24.916118569570372</v>
          </cell>
          <cell r="I34">
            <v>23.439990235190749</v>
          </cell>
          <cell r="J34">
            <v>22.063691194048964</v>
          </cell>
          <cell r="K34">
            <v>20.809890345603943</v>
          </cell>
          <cell r="L34">
            <v>19.635325447164682</v>
          </cell>
          <cell r="M34">
            <v>18.512424334035014</v>
          </cell>
          <cell r="N34">
            <v>17.400324170889629</v>
          </cell>
          <cell r="O34">
            <v>16.444434672223263</v>
          </cell>
          <cell r="P34">
            <v>15.495829590349347</v>
          </cell>
          <cell r="Q34">
            <v>14.555228712709237</v>
          </cell>
          <cell r="R34">
            <v>13.625515501764843</v>
          </cell>
          <cell r="S34">
            <v>12.738875592613674</v>
          </cell>
          <cell r="T34">
            <v>11.883326875792042</v>
          </cell>
          <cell r="U34">
            <v>11.050780859173305</v>
          </cell>
          <cell r="V34">
            <v>10.241171012771279</v>
          </cell>
          <cell r="W34">
            <v>6.3817017318830382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Mail (7)"/>
      <sheetName val="C"/>
      <sheetName val="Codigos"/>
      <sheetName val="CCFF"/>
      <sheetName val="Proposed arrange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 for JR"/>
      <sheetName val="ModuleCntry_txt"/>
      <sheetName val="Hide"/>
      <sheetName val="ModuleDA"/>
      <sheetName val="DA"/>
      <sheetName val="ModuleMicro"/>
      <sheetName val="Micro"/>
      <sheetName val="ModuleQ"/>
      <sheetName val="Q1"/>
      <sheetName val="Q2"/>
      <sheetName val="Q3"/>
      <sheetName val="Q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 Data "/>
      <sheetName val="TAB1"/>
      <sheetName val="TAB2b"/>
      <sheetName val="TAB3b"/>
      <sheetName val="TAB4b"/>
      <sheetName val="TAB5b"/>
      <sheetName val="TAB6b"/>
      <sheetName val="TAB7b"/>
      <sheetName val="TAB8b"/>
      <sheetName val="TAB9b"/>
      <sheetName val="TAB10b"/>
      <sheetName val="TAB11b"/>
      <sheetName val="TAB12b"/>
      <sheetName val="TAB13b"/>
      <sheetName val="TAB14b"/>
      <sheetName val="TAB15A1"/>
      <sheetName val="TAB15B1"/>
      <sheetName val="TAB15C"/>
      <sheetName val="TAB16b"/>
      <sheetName val="TAB17b"/>
      <sheetName val="TAB18b"/>
      <sheetName val="TAB19b"/>
      <sheetName val="TAB20b"/>
      <sheetName val="TAB21b"/>
      <sheetName val="TAB22b"/>
      <sheetName val="TAB23b"/>
      <sheetName val="TAB24b"/>
      <sheetName val="TAB25b"/>
      <sheetName val="TAB26b"/>
      <sheetName val="TAB27b"/>
      <sheetName val="TAB28b"/>
      <sheetName val="TAB29b"/>
      <sheetName val="TAB30b"/>
      <sheetName val="TAB31b"/>
      <sheetName val="TAB32b"/>
      <sheetName val="TAB33b"/>
      <sheetName val="TAB34b"/>
      <sheetName val="TAB35b"/>
      <sheetName val="TAB36b"/>
      <sheetName val="RED37b"/>
      <sheetName val="TAB38b"/>
      <sheetName val="TAB27A2"/>
      <sheetName val="TAB27B2"/>
      <sheetName val="TAB39"/>
      <sheetName val="TAB40"/>
      <sheetName val="Basic_Data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table"/>
      <sheetName val="GDP"/>
      <sheetName val="FDI inflows"/>
      <sheetName val="GDPpc"/>
      <sheetName val="GDP_WEO"/>
      <sheetName val="GDPpc_WEO"/>
      <sheetName val="India &amp; Turkey"/>
    </sheetNames>
    <sheetDataSet>
      <sheetData sheetId="0"/>
      <sheetData sheetId="1">
        <row r="2">
          <cell r="B2" t="str">
            <v>Argentina</v>
          </cell>
          <cell r="C2">
            <v>209017.665498769</v>
          </cell>
          <cell r="D2">
            <v>169759.134031583</v>
          </cell>
          <cell r="E2">
            <v>84296.9828278153</v>
          </cell>
          <cell r="F2">
            <v>103988.95490614601</v>
          </cell>
          <cell r="G2">
            <v>116758.197804351</v>
          </cell>
          <cell r="H2">
            <v>88187.382789031006</v>
          </cell>
          <cell r="I2">
            <v>106044.612050037</v>
          </cell>
          <cell r="J2">
            <v>108724.59890179899</v>
          </cell>
          <cell r="K2">
            <v>127350.067054649</v>
          </cell>
          <cell r="L2">
            <v>81705.627984854204</v>
          </cell>
          <cell r="M2">
            <v>141336.836167653</v>
          </cell>
          <cell r="N2">
            <v>189594.236707028</v>
          </cell>
          <cell r="O2">
            <v>228776.067409496</v>
          </cell>
          <cell r="P2">
            <v>236505</v>
          </cell>
          <cell r="Q2">
            <v>257440</v>
          </cell>
          <cell r="R2">
            <v>258031.75</v>
          </cell>
          <cell r="S2">
            <v>272149.75</v>
          </cell>
          <cell r="T2">
            <v>292859</v>
          </cell>
          <cell r="U2">
            <v>298948.25</v>
          </cell>
          <cell r="V2">
            <v>283523</v>
          </cell>
          <cell r="W2">
            <v>284203.75</v>
          </cell>
          <cell r="X2">
            <v>268696.75</v>
          </cell>
          <cell r="Y2">
            <v>97732.152162584796</v>
          </cell>
          <cell r="Z2">
            <v>127643.29371816601</v>
          </cell>
          <cell r="AA2">
            <v>151958.189533239</v>
          </cell>
          <cell r="AB2">
            <v>181549.061433447</v>
          </cell>
          <cell r="AC2">
            <v>212701.86890574201</v>
          </cell>
          <cell r="AD2">
            <v>154316.91315063572</v>
          </cell>
        </row>
        <row r="3">
          <cell r="B3" t="str">
            <v>Barbados</v>
          </cell>
          <cell r="C3">
            <v>884.00379447754301</v>
          </cell>
          <cell r="D3">
            <v>972.94470496425595</v>
          </cell>
          <cell r="E3">
            <v>1016.5660683422699</v>
          </cell>
          <cell r="F3">
            <v>1079.1946929865699</v>
          </cell>
          <cell r="G3">
            <v>1176.35593061131</v>
          </cell>
          <cell r="H3">
            <v>1231.1176796826799</v>
          </cell>
          <cell r="I3">
            <v>1351.67526159351</v>
          </cell>
          <cell r="J3">
            <v>1488.47746682962</v>
          </cell>
          <cell r="K3">
            <v>1583.18661590337</v>
          </cell>
          <cell r="L3">
            <v>1752.171635399</v>
          </cell>
          <cell r="M3">
            <v>1757.33109123501</v>
          </cell>
          <cell r="N3">
            <v>1733.0152399682499</v>
          </cell>
          <cell r="O3">
            <v>1623.1852394986299</v>
          </cell>
          <cell r="P3">
            <v>1689.7473281553398</v>
          </cell>
          <cell r="Q3">
            <v>1742.55</v>
          </cell>
          <cell r="R3">
            <v>1871.1949999999999</v>
          </cell>
          <cell r="S3">
            <v>1997.395</v>
          </cell>
          <cell r="T3">
            <v>2195.4850000000001</v>
          </cell>
          <cell r="U3">
            <v>2370.41</v>
          </cell>
          <cell r="V3">
            <v>2477.7950000000001</v>
          </cell>
          <cell r="W3">
            <v>2558.8200000000002</v>
          </cell>
          <cell r="X3">
            <v>2554.1849999999999</v>
          </cell>
          <cell r="Y3">
            <v>2476.105</v>
          </cell>
          <cell r="Z3">
            <v>2694.9</v>
          </cell>
          <cell r="AA3">
            <v>2817.15</v>
          </cell>
          <cell r="AB3">
            <v>3061.1</v>
          </cell>
          <cell r="AC3">
            <v>3385.7</v>
          </cell>
          <cell r="AD3">
            <v>2886.9910000000004</v>
          </cell>
        </row>
        <row r="4">
          <cell r="B4" t="str">
            <v>Belize</v>
          </cell>
          <cell r="C4">
            <v>172.21666855609598</v>
          </cell>
          <cell r="D4">
            <v>179.40500852128</v>
          </cell>
          <cell r="E4">
            <v>179.250008513918</v>
          </cell>
          <cell r="F4">
            <v>188.98500897630598</v>
          </cell>
          <cell r="G4">
            <v>210.900010017212</v>
          </cell>
          <cell r="H4">
            <v>209.19000993599198</v>
          </cell>
          <cell r="I4">
            <v>227.87501082348101</v>
          </cell>
          <cell r="J4">
            <v>266.52001265901998</v>
          </cell>
          <cell r="K4">
            <v>314.90001495694702</v>
          </cell>
          <cell r="L4">
            <v>363.15001724869899</v>
          </cell>
          <cell r="M4">
            <v>412.01059591098198</v>
          </cell>
          <cell r="N4">
            <v>444.63426984964599</v>
          </cell>
          <cell r="O4">
            <v>518.05228748802506</v>
          </cell>
          <cell r="P4">
            <v>559.631489449735</v>
          </cell>
          <cell r="Q4">
            <v>580.628634900115</v>
          </cell>
          <cell r="R4">
            <v>619.96509915997001</v>
          </cell>
          <cell r="S4">
            <v>641.26997332145493</v>
          </cell>
          <cell r="T4">
            <v>654.38460585468511</v>
          </cell>
          <cell r="U4">
            <v>688.88459318045</v>
          </cell>
          <cell r="V4">
            <v>732.34417086463498</v>
          </cell>
          <cell r="W4">
            <v>831.73129920964493</v>
          </cell>
          <cell r="X4">
            <v>871.41522174387501</v>
          </cell>
          <cell r="Y4">
            <v>932.14923346180001</v>
          </cell>
          <cell r="Z4">
            <v>987.59</v>
          </cell>
          <cell r="AA4">
            <v>1055.22</v>
          </cell>
          <cell r="AB4">
            <v>1110.8957490975399</v>
          </cell>
          <cell r="AC4">
            <v>1212.9826248566001</v>
          </cell>
          <cell r="AD4">
            <v>1059.7675214831881</v>
          </cell>
        </row>
        <row r="5">
          <cell r="B5" t="str">
            <v>Botswana</v>
          </cell>
          <cell r="C5">
            <v>1029.3029702200799</v>
          </cell>
          <cell r="D5">
            <v>1073.7705738647001</v>
          </cell>
          <cell r="E5">
            <v>1014.93372041277</v>
          </cell>
          <cell r="F5">
            <v>1172.2547334702101</v>
          </cell>
          <cell r="G5">
            <v>1240.8426444476299</v>
          </cell>
          <cell r="H5">
            <v>1114.79772977374</v>
          </cell>
          <cell r="I5">
            <v>1392.6073617194199</v>
          </cell>
          <cell r="J5">
            <v>1965.2241070635298</v>
          </cell>
          <cell r="K5">
            <v>2644.5636317649601</v>
          </cell>
          <cell r="L5">
            <v>3083.82906723831</v>
          </cell>
          <cell r="M5">
            <v>3791.3488233850999</v>
          </cell>
          <cell r="N5">
            <v>3951.1056699903802</v>
          </cell>
          <cell r="O5">
            <v>4101.8722012519602</v>
          </cell>
          <cell r="P5">
            <v>4167.1970051625904</v>
          </cell>
          <cell r="Q5">
            <v>4344.8614404714999</v>
          </cell>
          <cell r="R5">
            <v>4774.3855022489397</v>
          </cell>
          <cell r="S5">
            <v>4804.58620084424</v>
          </cell>
          <cell r="T5">
            <v>5187.30646543689</v>
          </cell>
          <cell r="U5">
            <v>5221.29551421003</v>
          </cell>
          <cell r="V5">
            <v>5629.0363676665802</v>
          </cell>
          <cell r="W5">
            <v>6192.8723834944103</v>
          </cell>
          <cell r="X5">
            <v>6059.9587211174503</v>
          </cell>
          <cell r="Y5">
            <v>5958.9239216646592</v>
          </cell>
          <cell r="Z5">
            <v>8318.4051894013301</v>
          </cell>
          <cell r="AA5">
            <v>9830.9497789554898</v>
          </cell>
          <cell r="AB5">
            <v>10195.331855359002</v>
          </cell>
          <cell r="AC5">
            <v>10808.257467833499</v>
          </cell>
          <cell r="AD5">
            <v>9022.3736426427968</v>
          </cell>
        </row>
        <row r="6">
          <cell r="B6" t="str">
            <v>Chile</v>
          </cell>
          <cell r="C6">
            <v>27570.996051282</v>
          </cell>
          <cell r="D6">
            <v>32644.188769230801</v>
          </cell>
          <cell r="E6">
            <v>24340.262504501599</v>
          </cell>
          <cell r="F6">
            <v>19770.8019715271</v>
          </cell>
          <cell r="G6">
            <v>19226.6253712777</v>
          </cell>
          <cell r="H6">
            <v>16485.994032086102</v>
          </cell>
          <cell r="I6">
            <v>17722.536671362199</v>
          </cell>
          <cell r="J6">
            <v>20902.414086475597</v>
          </cell>
          <cell r="K6">
            <v>24640.744998537499</v>
          </cell>
          <cell r="L6">
            <v>28384.5953581295</v>
          </cell>
          <cell r="M6">
            <v>31558.579221829899</v>
          </cell>
          <cell r="N6">
            <v>36424.605604461496</v>
          </cell>
          <cell r="O6">
            <v>44468.457403164</v>
          </cell>
          <cell r="P6">
            <v>47694.481844292495</v>
          </cell>
          <cell r="Q6">
            <v>55154.661927919202</v>
          </cell>
          <cell r="R6">
            <v>71348.600376369403</v>
          </cell>
          <cell r="S6">
            <v>75769.613518758008</v>
          </cell>
          <cell r="T6">
            <v>82809.968877070409</v>
          </cell>
          <cell r="U6">
            <v>79374.032534014099</v>
          </cell>
          <cell r="V6">
            <v>72995.167205263599</v>
          </cell>
          <cell r="W6">
            <v>75210.390043698688</v>
          </cell>
          <cell r="X6">
            <v>68568.473053813708</v>
          </cell>
          <cell r="Y6">
            <v>67265.7302799967</v>
          </cell>
          <cell r="Z6">
            <v>73990.585733966393</v>
          </cell>
          <cell r="AA6">
            <v>95839.3776617197</v>
          </cell>
          <cell r="AB6">
            <v>118984.801725716</v>
          </cell>
          <cell r="AC6">
            <v>145205.499810012</v>
          </cell>
          <cell r="AD6">
            <v>100257.19904228215</v>
          </cell>
        </row>
        <row r="7">
          <cell r="B7" t="str">
            <v>Costa Rica</v>
          </cell>
          <cell r="C7">
            <v>4831.3885943663599</v>
          </cell>
          <cell r="D7">
            <v>2623.8167879523103</v>
          </cell>
          <cell r="E7">
            <v>2606.6235614703801</v>
          </cell>
          <cell r="F7">
            <v>3146.7726096298597</v>
          </cell>
          <cell r="G7">
            <v>3660.4777472216797</v>
          </cell>
          <cell r="H7">
            <v>3922.8277158330702</v>
          </cell>
          <cell r="I7">
            <v>4404.3112592858506</v>
          </cell>
          <cell r="J7">
            <v>4532.5044043401003</v>
          </cell>
          <cell r="K7">
            <v>4614.0209224159098</v>
          </cell>
          <cell r="L7">
            <v>5225.2568867334903</v>
          </cell>
          <cell r="M7">
            <v>5710.4403008027994</v>
          </cell>
          <cell r="N7">
            <v>7161.9613427649801</v>
          </cell>
          <cell r="O7">
            <v>8574.6498908721805</v>
          </cell>
          <cell r="P7">
            <v>9641.1194352465991</v>
          </cell>
          <cell r="Q7">
            <v>10557.3087106564</v>
          </cell>
          <cell r="R7">
            <v>11721.051958547199</v>
          </cell>
          <cell r="S7">
            <v>11845.509515088799</v>
          </cell>
          <cell r="T7">
            <v>12828.9760898233</v>
          </cell>
          <cell r="U7">
            <v>14102.301883186801</v>
          </cell>
          <cell r="V7">
            <v>15796.567200798099</v>
          </cell>
          <cell r="W7">
            <v>15946.843520888899</v>
          </cell>
          <cell r="X7">
            <v>16404.4256860444</v>
          </cell>
          <cell r="Y7">
            <v>16878.907876498</v>
          </cell>
          <cell r="Z7">
            <v>17490.700247492503</v>
          </cell>
          <cell r="AA7">
            <v>18566.686333281199</v>
          </cell>
          <cell r="AB7">
            <v>19937.355592399901</v>
          </cell>
          <cell r="AC7">
            <v>21384.480050524198</v>
          </cell>
          <cell r="AD7">
            <v>18851.626020039163</v>
          </cell>
        </row>
        <row r="8">
          <cell r="B8" t="str">
            <v>Croatia</v>
          </cell>
          <cell r="C8">
            <v>18156.916729283399</v>
          </cell>
          <cell r="D8">
            <v>17889.623498416298</v>
          </cell>
          <cell r="E8">
            <v>15538.382385667299</v>
          </cell>
          <cell r="F8">
            <v>11489.812426256</v>
          </cell>
          <cell r="G8">
            <v>11004.9350780646</v>
          </cell>
          <cell r="H8">
            <v>11124.520480548699</v>
          </cell>
          <cell r="I8">
            <v>15460.4541316537</v>
          </cell>
          <cell r="J8">
            <v>17716.870872676998</v>
          </cell>
          <cell r="K8">
            <v>15814.458314786201</v>
          </cell>
          <cell r="L8">
            <v>25468.699351825398</v>
          </cell>
          <cell r="M8">
            <v>40953.120304851196</v>
          </cell>
          <cell r="N8">
            <v>69773.630829829097</v>
          </cell>
          <cell r="O8">
            <v>9824.3197907108897</v>
          </cell>
          <cell r="P8">
            <v>10903.8857195275</v>
          </cell>
          <cell r="Q8">
            <v>14583.256024849901</v>
          </cell>
          <cell r="R8">
            <v>18811.089866156799</v>
          </cell>
          <cell r="S8">
            <v>19871.328671328702</v>
          </cell>
          <cell r="T8">
            <v>20108.6121284371</v>
          </cell>
          <cell r="U8">
            <v>21628.010164157298</v>
          </cell>
          <cell r="V8">
            <v>19905.885250366202</v>
          </cell>
          <cell r="W8">
            <v>18427.256263185198</v>
          </cell>
          <cell r="X8">
            <v>19830.205288435602</v>
          </cell>
          <cell r="Y8">
            <v>23032.034861469099</v>
          </cell>
          <cell r="Z8">
            <v>29611.620396841299</v>
          </cell>
          <cell r="AA8">
            <v>35260.529473288698</v>
          </cell>
          <cell r="AB8">
            <v>38510.221580634003</v>
          </cell>
          <cell r="AC8">
            <v>42455.630115327796</v>
          </cell>
          <cell r="AD8">
            <v>33774.007285512183</v>
          </cell>
        </row>
        <row r="9">
          <cell r="B9" t="str">
            <v>Dominica</v>
          </cell>
          <cell r="C9">
            <v>59.111115286870501</v>
          </cell>
          <cell r="D9">
            <v>66.222230045715492</v>
          </cell>
          <cell r="E9">
            <v>72.037045547492497</v>
          </cell>
          <cell r="F9">
            <v>79.925928310660794</v>
          </cell>
          <cell r="G9">
            <v>89.85185453274471</v>
          </cell>
          <cell r="H9">
            <v>98.585188126652895</v>
          </cell>
          <cell r="I9">
            <v>112.07407741800699</v>
          </cell>
          <cell r="J9">
            <v>126.34815191797399</v>
          </cell>
          <cell r="K9">
            <v>143.76667095620599</v>
          </cell>
          <cell r="L9">
            <v>153.58889347149199</v>
          </cell>
          <cell r="M9">
            <v>166.32222718474702</v>
          </cell>
          <cell r="N9">
            <v>180.43704242070299</v>
          </cell>
          <cell r="O9">
            <v>191.75926498074401</v>
          </cell>
          <cell r="P9">
            <v>200.41852449836799</v>
          </cell>
          <cell r="Q9">
            <v>213.499439057345</v>
          </cell>
          <cell r="R9">
            <v>219.24640264512598</v>
          </cell>
          <cell r="S9">
            <v>234.52062917987197</v>
          </cell>
          <cell r="T9">
            <v>242.41426529068201</v>
          </cell>
          <cell r="U9">
            <v>255.47273850252699</v>
          </cell>
          <cell r="V9">
            <v>265.269872679765</v>
          </cell>
          <cell r="W9">
            <v>269.02215722231</v>
          </cell>
          <cell r="X9">
            <v>263.541260665685</v>
          </cell>
          <cell r="Y9">
            <v>253.13509350475201</v>
          </cell>
          <cell r="Z9">
            <v>257.82680854241204</v>
          </cell>
          <cell r="AA9">
            <v>271.72524623958901</v>
          </cell>
          <cell r="AB9">
            <v>285.26239873442097</v>
          </cell>
          <cell r="AC9">
            <v>299.79990312861901</v>
          </cell>
          <cell r="AD9">
            <v>273.54989002995859</v>
          </cell>
        </row>
        <row r="10">
          <cell r="B10" t="str">
            <v>Equatorial Guinea</v>
          </cell>
          <cell r="C10">
            <v>31.507951533509999</v>
          </cell>
          <cell r="D10">
            <v>29.654436389062703</v>
          </cell>
          <cell r="E10">
            <v>35.249649454368097</v>
          </cell>
          <cell r="F10">
            <v>39.752269983729597</v>
          </cell>
          <cell r="G10">
            <v>43.9908466819222</v>
          </cell>
          <cell r="H10">
            <v>73.809401875957093</v>
          </cell>
          <cell r="I10">
            <v>90.788217894119299</v>
          </cell>
          <cell r="J10">
            <v>110.91167053632201</v>
          </cell>
          <cell r="K10">
            <v>119.45386358789601</v>
          </cell>
          <cell r="L10">
            <v>104.876483943629</v>
          </cell>
          <cell r="M10">
            <v>133.21957742870399</v>
          </cell>
          <cell r="N10">
            <v>131.77784321898102</v>
          </cell>
          <cell r="O10">
            <v>160.05822575487301</v>
          </cell>
          <cell r="P10">
            <v>161.65126331601701</v>
          </cell>
          <cell r="Q10">
            <v>119.77824437356701</v>
          </cell>
          <cell r="R10">
            <v>166.36755245706999</v>
          </cell>
          <cell r="S10">
            <v>273.765599470589</v>
          </cell>
          <cell r="T10">
            <v>525.99083130666099</v>
          </cell>
          <cell r="U10">
            <v>441.02333160951304</v>
          </cell>
          <cell r="V10">
            <v>738.00831384212097</v>
          </cell>
          <cell r="W10">
            <v>1231.2629387837299</v>
          </cell>
          <cell r="X10">
            <v>1766.1793855481101</v>
          </cell>
          <cell r="Y10">
            <v>2208.7461337548402</v>
          </cell>
          <cell r="Z10">
            <v>2989.7093283506101</v>
          </cell>
          <cell r="AA10">
            <v>4849.9028457219601</v>
          </cell>
          <cell r="AB10">
            <v>7477.3913499434102</v>
          </cell>
          <cell r="AC10">
            <v>9135.4311422772898</v>
          </cell>
          <cell r="AD10">
            <v>5332.2361600096219</v>
          </cell>
        </row>
        <row r="11">
          <cell r="B11" t="str">
            <v>Estonia</v>
          </cell>
          <cell r="O11">
            <v>952.77047075717098</v>
          </cell>
          <cell r="P11">
            <v>1725.83623557173</v>
          </cell>
          <cell r="Q11">
            <v>2413.11652073511</v>
          </cell>
          <cell r="R11">
            <v>3755.9126888942196</v>
          </cell>
          <cell r="S11">
            <v>4643.2463864429301</v>
          </cell>
          <cell r="T11">
            <v>4940.0183694418902</v>
          </cell>
          <cell r="U11">
            <v>5543.8328912466704</v>
          </cell>
          <cell r="V11">
            <v>5571.4825896633902</v>
          </cell>
          <cell r="W11">
            <v>5627.4998325341694</v>
          </cell>
          <cell r="X11">
            <v>6191.6613508310393</v>
          </cell>
          <cell r="Y11">
            <v>7306.3882834231599</v>
          </cell>
          <cell r="Z11">
            <v>9591.5165997985205</v>
          </cell>
          <cell r="AA11">
            <v>11646.457816301299</v>
          </cell>
          <cell r="AB11">
            <v>13752.7999873561</v>
          </cell>
          <cell r="AC11">
            <v>16409.784327259702</v>
          </cell>
          <cell r="AD11">
            <v>11741.389402827755</v>
          </cell>
        </row>
        <row r="12">
          <cell r="B12" t="str">
            <v>Gabon</v>
          </cell>
          <cell r="C12">
            <v>4281.0742292404202</v>
          </cell>
          <cell r="D12">
            <v>3860.4438700675901</v>
          </cell>
          <cell r="E12">
            <v>3618.0213821411098</v>
          </cell>
          <cell r="F12">
            <v>3463.9797019958501</v>
          </cell>
          <cell r="G12">
            <v>3331.23544521331</v>
          </cell>
          <cell r="H12">
            <v>3507.9810981750497</v>
          </cell>
          <cell r="I12">
            <v>4591.3339519500705</v>
          </cell>
          <cell r="J12">
            <v>3473.8000917434601</v>
          </cell>
          <cell r="K12">
            <v>3830.4891454696699</v>
          </cell>
          <cell r="L12">
            <v>4186.5801476465904</v>
          </cell>
          <cell r="M12">
            <v>5952.2156722311001</v>
          </cell>
          <cell r="N12">
            <v>5402.9563460413701</v>
          </cell>
          <cell r="O12">
            <v>5592.4288790660803</v>
          </cell>
          <cell r="P12">
            <v>5406.2720723266002</v>
          </cell>
          <cell r="Q12">
            <v>4190.8547910662801</v>
          </cell>
          <cell r="R12">
            <v>4958.7418611639796</v>
          </cell>
          <cell r="S12">
            <v>5694.0670511191502</v>
          </cell>
          <cell r="T12">
            <v>5326.8113831445899</v>
          </cell>
          <cell r="U12">
            <v>4483.4307992202694</v>
          </cell>
          <cell r="V12">
            <v>4669.1353504036797</v>
          </cell>
          <cell r="W12">
            <v>5095.8854219647001</v>
          </cell>
          <cell r="X12">
            <v>4708.6921748196401</v>
          </cell>
          <cell r="Y12">
            <v>4969.9314375254698</v>
          </cell>
          <cell r="Z12">
            <v>6080.1241650233997</v>
          </cell>
          <cell r="AA12">
            <v>7187.5652373809098</v>
          </cell>
          <cell r="AB12">
            <v>8680.7847610437911</v>
          </cell>
          <cell r="AC12">
            <v>9124.1701288700606</v>
          </cell>
          <cell r="AD12">
            <v>7208.5151459687277</v>
          </cell>
        </row>
        <row r="13">
          <cell r="B13" t="str">
            <v>Grenada</v>
          </cell>
          <cell r="C13">
            <v>81.291040412854088</v>
          </cell>
          <cell r="D13">
            <v>87.888895097583799</v>
          </cell>
          <cell r="E13">
            <v>95.22963635689311</v>
          </cell>
          <cell r="F13">
            <v>101.21111826092199</v>
          </cell>
          <cell r="G13">
            <v>110.100007777744</v>
          </cell>
          <cell r="H13">
            <v>128.21112016826999</v>
          </cell>
          <cell r="I13">
            <v>144.01112128442301</v>
          </cell>
          <cell r="J13">
            <v>167.229641443156</v>
          </cell>
          <cell r="K13">
            <v>184.53334636923799</v>
          </cell>
          <cell r="L13">
            <v>213.062978014273</v>
          </cell>
          <cell r="M13">
            <v>221.070385987344</v>
          </cell>
          <cell r="N13">
            <v>241.57038743551601</v>
          </cell>
          <cell r="O13">
            <v>250.91483254007602</v>
          </cell>
          <cell r="P13">
            <v>250.03705470028999</v>
          </cell>
          <cell r="Q13">
            <v>262.99261117105897</v>
          </cell>
          <cell r="R13">
            <v>277.08890846315296</v>
          </cell>
          <cell r="S13">
            <v>298.18520624974599</v>
          </cell>
          <cell r="T13">
            <v>321.04817082780698</v>
          </cell>
          <cell r="U13">
            <v>352.755580475106</v>
          </cell>
          <cell r="V13">
            <v>379.66298978332105</v>
          </cell>
          <cell r="W13">
            <v>410.433333333333</v>
          </cell>
          <cell r="X13">
            <v>394.61481481481496</v>
          </cell>
          <cell r="Y13">
            <v>407.50370370370399</v>
          </cell>
          <cell r="Z13">
            <v>443.74444444444401</v>
          </cell>
          <cell r="AA13">
            <v>426.31655555555596</v>
          </cell>
          <cell r="AB13">
            <v>503.85433333333299</v>
          </cell>
          <cell r="AC13">
            <v>529.27722222222201</v>
          </cell>
          <cell r="AD13">
            <v>462.13925185185178</v>
          </cell>
        </row>
        <row r="14">
          <cell r="B14" t="str">
            <v>Hungary</v>
          </cell>
          <cell r="C14">
            <v>22163.553435039099</v>
          </cell>
          <cell r="D14">
            <v>22728.4889805942</v>
          </cell>
          <cell r="E14">
            <v>23146.553901678999</v>
          </cell>
          <cell r="F14">
            <v>21006.394250471501</v>
          </cell>
          <cell r="G14">
            <v>20366.5908365332</v>
          </cell>
          <cell r="H14">
            <v>20623.910102674799</v>
          </cell>
          <cell r="I14">
            <v>23756.249706810599</v>
          </cell>
          <cell r="J14">
            <v>26109.343356163801</v>
          </cell>
          <cell r="K14">
            <v>28571.163145901799</v>
          </cell>
          <cell r="L14">
            <v>29167.7620686683</v>
          </cell>
          <cell r="M14">
            <v>33055.681540110199</v>
          </cell>
          <cell r="N14">
            <v>33428.8644624601</v>
          </cell>
          <cell r="O14">
            <v>37254.436226757796</v>
          </cell>
          <cell r="P14">
            <v>38596.096331556801</v>
          </cell>
          <cell r="Q14">
            <v>41506.199850942205</v>
          </cell>
          <cell r="R14">
            <v>44668.812435886997</v>
          </cell>
          <cell r="S14">
            <v>45162.728741756502</v>
          </cell>
          <cell r="T14">
            <v>45723.583184249495</v>
          </cell>
          <cell r="U14">
            <v>47049.214480608804</v>
          </cell>
          <cell r="V14">
            <v>48044.234384608702</v>
          </cell>
          <cell r="W14">
            <v>47958.147158277003</v>
          </cell>
          <cell r="X14">
            <v>53317.288561555404</v>
          </cell>
          <cell r="Y14">
            <v>66710.428353540192</v>
          </cell>
          <cell r="Z14">
            <v>84418.667895143401</v>
          </cell>
          <cell r="AA14">
            <v>102158.794878645</v>
          </cell>
          <cell r="AB14">
            <v>111567.79777786101</v>
          </cell>
          <cell r="AC14">
            <v>114273.38948256</v>
          </cell>
          <cell r="AD14">
            <v>95825.815677549908</v>
          </cell>
        </row>
        <row r="15">
          <cell r="B15" t="str">
            <v>Latvia</v>
          </cell>
          <cell r="O15">
            <v>1364.8776291988102</v>
          </cell>
          <cell r="P15">
            <v>2170.1251602501702</v>
          </cell>
          <cell r="Q15">
            <v>3647.4816010709401</v>
          </cell>
          <cell r="R15">
            <v>4891.03029920065</v>
          </cell>
          <cell r="S15">
            <v>5585.2927825692204</v>
          </cell>
          <cell r="T15">
            <v>6134.1176470588307</v>
          </cell>
          <cell r="U15">
            <v>6616.9539417914702</v>
          </cell>
          <cell r="V15">
            <v>7288.5286243235496</v>
          </cell>
          <cell r="W15">
            <v>7833.0684253915906</v>
          </cell>
          <cell r="X15">
            <v>8313.05215660252</v>
          </cell>
          <cell r="Y15">
            <v>9314.7891026245907</v>
          </cell>
          <cell r="Z15">
            <v>11186.452600726201</v>
          </cell>
          <cell r="AA15">
            <v>13737.397420867501</v>
          </cell>
          <cell r="AB15">
            <v>15826.166514181101</v>
          </cell>
          <cell r="AC15">
            <v>19620.942665172399</v>
          </cell>
          <cell r="AD15">
            <v>13937.14966071436</v>
          </cell>
        </row>
        <row r="16">
          <cell r="B16" t="str">
            <v>Lebanon</v>
          </cell>
          <cell r="C16">
            <v>4074.3770400418098</v>
          </cell>
          <cell r="D16">
            <v>3894.4101218854803</v>
          </cell>
          <cell r="E16">
            <v>2656.0370972395199</v>
          </cell>
          <cell r="F16">
            <v>3659.9800300202501</v>
          </cell>
          <cell r="G16">
            <v>4326.6169154775298</v>
          </cell>
          <cell r="H16">
            <v>3613.8699352290196</v>
          </cell>
          <cell r="I16">
            <v>2817.2071959845198</v>
          </cell>
          <cell r="J16">
            <v>3298.1079201198199</v>
          </cell>
          <cell r="K16">
            <v>3313.5399740888101</v>
          </cell>
          <cell r="L16">
            <v>2717.9976100289596</v>
          </cell>
          <cell r="M16">
            <v>2838.4406118513402</v>
          </cell>
          <cell r="N16">
            <v>4451.6267460233303</v>
          </cell>
          <cell r="O16">
            <v>5545.8896130339699</v>
          </cell>
          <cell r="P16">
            <v>7535.0863818840899</v>
          </cell>
          <cell r="Q16">
            <v>9109.576943278229</v>
          </cell>
          <cell r="R16">
            <v>11118.5439437685</v>
          </cell>
          <cell r="S16">
            <v>12997.227949462</v>
          </cell>
          <cell r="T16">
            <v>15594.835165365399</v>
          </cell>
          <cell r="U16">
            <v>16910.279121176402</v>
          </cell>
          <cell r="V16">
            <v>17010.057973593499</v>
          </cell>
          <cell r="W16">
            <v>16822.098293380801</v>
          </cell>
          <cell r="X16">
            <v>17211.872384067701</v>
          </cell>
          <cell r="Y16">
            <v>18716.855944168401</v>
          </cell>
          <cell r="Z16">
            <v>19801.794909329001</v>
          </cell>
          <cell r="AA16">
            <v>21369.424298117501</v>
          </cell>
          <cell r="AB16">
            <v>21428.1679907041</v>
          </cell>
          <cell r="AC16">
            <v>22621.629729257398</v>
          </cell>
          <cell r="AD16">
            <v>20787.57457431528</v>
          </cell>
        </row>
        <row r="17">
          <cell r="B17" t="str">
            <v>Lithuania</v>
          </cell>
          <cell r="O17">
            <v>1968.1169777182602</v>
          </cell>
          <cell r="P17">
            <v>2777.5637429930198</v>
          </cell>
          <cell r="Q17">
            <v>4349.6807596572098</v>
          </cell>
          <cell r="R17">
            <v>6391.9665788940501</v>
          </cell>
          <cell r="S17">
            <v>8072.459116016169</v>
          </cell>
          <cell r="T17">
            <v>9844.4374718891213</v>
          </cell>
          <cell r="U17">
            <v>11094.346795462601</v>
          </cell>
          <cell r="V17">
            <v>10839.8589082289</v>
          </cell>
          <cell r="W17">
            <v>11418.4494995963</v>
          </cell>
          <cell r="X17">
            <v>12146.1596865915</v>
          </cell>
          <cell r="Y17">
            <v>14134.295662057699</v>
          </cell>
          <cell r="Z17">
            <v>18558.156189872003</v>
          </cell>
          <cell r="AA17">
            <v>22508.4058522659</v>
          </cell>
          <cell r="AB17">
            <v>25666.722040926299</v>
          </cell>
          <cell r="AC17">
            <v>29784.465849017401</v>
          </cell>
          <cell r="AD17">
            <v>22130.409118827862</v>
          </cell>
        </row>
        <row r="18">
          <cell r="B18" t="str">
            <v>Malaysia</v>
          </cell>
          <cell r="C18">
            <v>24937.6560774483</v>
          </cell>
          <cell r="D18">
            <v>25463.1930270421</v>
          </cell>
          <cell r="E18">
            <v>27287.726836385398</v>
          </cell>
          <cell r="F18">
            <v>30518.7920951903</v>
          </cell>
          <cell r="G18">
            <v>34565.859859577999</v>
          </cell>
          <cell r="H18">
            <v>31772.2451767557</v>
          </cell>
          <cell r="I18">
            <v>28243.103095785202</v>
          </cell>
          <cell r="J18">
            <v>32181.696598627099</v>
          </cell>
          <cell r="K18">
            <v>35271.881262664501</v>
          </cell>
          <cell r="L18">
            <v>38844.874849349202</v>
          </cell>
          <cell r="M18">
            <v>44024.5480424415</v>
          </cell>
          <cell r="N18">
            <v>49133.849678193503</v>
          </cell>
          <cell r="O18">
            <v>59151.291512915101</v>
          </cell>
          <cell r="P18">
            <v>66894.837030418406</v>
          </cell>
          <cell r="Q18">
            <v>74480.813931334094</v>
          </cell>
          <cell r="R18">
            <v>88832.854176649111</v>
          </cell>
          <cell r="S18">
            <v>100851.782662268</v>
          </cell>
          <cell r="T18">
            <v>100168.84686477999</v>
          </cell>
          <cell r="U18">
            <v>72174.854754867003</v>
          </cell>
          <cell r="V18">
            <v>79148.421052631602</v>
          </cell>
          <cell r="W18">
            <v>90320</v>
          </cell>
          <cell r="X18">
            <v>88000.789473684199</v>
          </cell>
          <cell r="Y18">
            <v>95266.315789473694</v>
          </cell>
          <cell r="Z18">
            <v>103992.368421053</v>
          </cell>
          <cell r="AA18">
            <v>118461.05263157899</v>
          </cell>
          <cell r="AB18">
            <v>130835.31105661001</v>
          </cell>
          <cell r="AC18">
            <v>150923.20441988899</v>
          </cell>
          <cell r="AD18">
            <v>119895.65046372094</v>
          </cell>
        </row>
        <row r="19">
          <cell r="B19" t="str">
            <v>Mauritius</v>
          </cell>
          <cell r="C19">
            <v>1200.0797654246301</v>
          </cell>
          <cell r="D19">
            <v>1188.8021655847301</v>
          </cell>
          <cell r="E19">
            <v>1090.7148388401999</v>
          </cell>
          <cell r="F19">
            <v>1129.4331472043</v>
          </cell>
          <cell r="G19">
            <v>1093.1121869174601</v>
          </cell>
          <cell r="H19">
            <v>1015.56396541177</v>
          </cell>
          <cell r="I19">
            <v>1279.8363497604</v>
          </cell>
          <cell r="J19">
            <v>1710.1820979076101</v>
          </cell>
          <cell r="K19">
            <v>2074.1308847950399</v>
          </cell>
          <cell r="L19">
            <v>2169.0599034136699</v>
          </cell>
          <cell r="M19">
            <v>2385.3957427253999</v>
          </cell>
          <cell r="N19">
            <v>2843.8489619417801</v>
          </cell>
          <cell r="O19">
            <v>2999.9705466483802</v>
          </cell>
          <cell r="P19">
            <v>3409.1771839995004</v>
          </cell>
          <cell r="Q19">
            <v>3438.2482999720501</v>
          </cell>
          <cell r="R19">
            <v>3975.4382546604902</v>
          </cell>
          <cell r="S19">
            <v>4173.3883468330605</v>
          </cell>
          <cell r="T19">
            <v>4271.44966541349</v>
          </cell>
          <cell r="U19">
            <v>4155.2259811992099</v>
          </cell>
          <cell r="V19">
            <v>4192.6318843149002</v>
          </cell>
          <cell r="W19">
            <v>4521.86117066937</v>
          </cell>
          <cell r="X19">
            <v>4536.4955994212896</v>
          </cell>
          <cell r="Y19">
            <v>4514.94067107927</v>
          </cell>
          <cell r="Z19">
            <v>5158.7563939844094</v>
          </cell>
          <cell r="AA19">
            <v>5930.0826538936099</v>
          </cell>
          <cell r="AB19">
            <v>6206.0755599105296</v>
          </cell>
          <cell r="AC19">
            <v>6402.0535791933498</v>
          </cell>
          <cell r="AD19">
            <v>5642.3817716122339</v>
          </cell>
        </row>
        <row r="20">
          <cell r="B20" t="str">
            <v>Mexico</v>
          </cell>
          <cell r="C20">
            <v>205660.73374500498</v>
          </cell>
          <cell r="D20">
            <v>264139.89108236897</v>
          </cell>
          <cell r="E20">
            <v>191690.24240564599</v>
          </cell>
          <cell r="F20">
            <v>156278.522324839</v>
          </cell>
          <cell r="G20">
            <v>184297.93363798899</v>
          </cell>
          <cell r="H20">
            <v>195568.745328697</v>
          </cell>
          <cell r="I20">
            <v>135405.88332053999</v>
          </cell>
          <cell r="J20">
            <v>148490.65272689701</v>
          </cell>
          <cell r="K20">
            <v>183191.27956523901</v>
          </cell>
          <cell r="L20">
            <v>222955.90126198399</v>
          </cell>
          <cell r="M20">
            <v>262709.77600796404</v>
          </cell>
          <cell r="N20">
            <v>314506.857381118</v>
          </cell>
          <cell r="O20">
            <v>363661.15351367299</v>
          </cell>
          <cell r="P20">
            <v>403242.97944509197</v>
          </cell>
          <cell r="Q20">
            <v>420773.44170818705</v>
          </cell>
          <cell r="R20">
            <v>286184.24709943502</v>
          </cell>
          <cell r="S20">
            <v>332336.918918385</v>
          </cell>
          <cell r="T20">
            <v>400870.35675084003</v>
          </cell>
          <cell r="U20">
            <v>421026.02151459601</v>
          </cell>
          <cell r="V20">
            <v>480592.87853536697</v>
          </cell>
          <cell r="W20">
            <v>580791.04030430003</v>
          </cell>
          <cell r="X20">
            <v>621858.61415847903</v>
          </cell>
          <cell r="Y20">
            <v>648629.21180790791</v>
          </cell>
          <cell r="Z20">
            <v>638745.306816653</v>
          </cell>
          <cell r="AA20">
            <v>683485.64472397696</v>
          </cell>
          <cell r="AB20">
            <v>767690.26378190704</v>
          </cell>
          <cell r="AC20">
            <v>840011.68104202708</v>
          </cell>
          <cell r="AD20">
            <v>715712.42163449444</v>
          </cell>
        </row>
        <row r="21">
          <cell r="B21" t="str">
            <v>Oman</v>
          </cell>
          <cell r="C21">
            <v>6341.8766663502893</v>
          </cell>
          <cell r="D21">
            <v>7719.4143075316797</v>
          </cell>
          <cell r="E21">
            <v>8100.4284839124402</v>
          </cell>
          <cell r="F21">
            <v>8490.7364297609001</v>
          </cell>
          <cell r="G21">
            <v>9357.5570241199512</v>
          </cell>
          <cell r="H21">
            <v>10395.1941469413</v>
          </cell>
          <cell r="I21">
            <v>8229.2264987412691</v>
          </cell>
          <cell r="J21">
            <v>8628.3485561570087</v>
          </cell>
          <cell r="K21">
            <v>8386.2157486466804</v>
          </cell>
          <cell r="L21">
            <v>9372.1724125983892</v>
          </cell>
          <cell r="M21">
            <v>11685.654480000001</v>
          </cell>
          <cell r="N21">
            <v>11341.56864</v>
          </cell>
          <cell r="O21">
            <v>12452.37032</v>
          </cell>
          <cell r="P21">
            <v>12493.723040000001</v>
          </cell>
          <cell r="Q21">
            <v>12918.69376</v>
          </cell>
          <cell r="R21">
            <v>13802.705680000001</v>
          </cell>
          <cell r="S21">
            <v>15277.359280000001</v>
          </cell>
          <cell r="T21">
            <v>15837.571600000001</v>
          </cell>
          <cell r="U21">
            <v>14084.89248</v>
          </cell>
          <cell r="V21">
            <v>15710.65256</v>
          </cell>
          <cell r="W21">
            <v>19867.9572372</v>
          </cell>
          <cell r="X21">
            <v>19949.3473587511</v>
          </cell>
          <cell r="Y21">
            <v>20325.304016000002</v>
          </cell>
          <cell r="Z21">
            <v>21784.300800000001</v>
          </cell>
          <cell r="AA21">
            <v>24748.952719999997</v>
          </cell>
          <cell r="AB21">
            <v>30835.344880000001</v>
          </cell>
          <cell r="AC21">
            <v>35991.507514853402</v>
          </cell>
          <cell r="AD21">
            <v>26737.08198617068</v>
          </cell>
        </row>
        <row r="22">
          <cell r="B22" t="str">
            <v>Panama</v>
          </cell>
          <cell r="C22">
            <v>3810.30004882813</v>
          </cell>
          <cell r="D22">
            <v>4312.7001953125</v>
          </cell>
          <cell r="E22">
            <v>4764.7001953125</v>
          </cell>
          <cell r="F22">
            <v>4891.89990234375</v>
          </cell>
          <cell r="G22">
            <v>5106.2998046875</v>
          </cell>
          <cell r="H22">
            <v>5402</v>
          </cell>
          <cell r="I22">
            <v>5613.7001953125</v>
          </cell>
          <cell r="J22">
            <v>5638.2998046875</v>
          </cell>
          <cell r="K22">
            <v>4874.5</v>
          </cell>
          <cell r="L22">
            <v>4887.5</v>
          </cell>
          <cell r="M22">
            <v>5313.2001953125</v>
          </cell>
          <cell r="N22">
            <v>5842.2998046875</v>
          </cell>
          <cell r="O22">
            <v>6641.39990234375</v>
          </cell>
          <cell r="P22">
            <v>7252.7001953125</v>
          </cell>
          <cell r="Q22">
            <v>7733.89990234375</v>
          </cell>
          <cell r="R22">
            <v>7906.10009765625</v>
          </cell>
          <cell r="S22">
            <v>9322.1</v>
          </cell>
          <cell r="T22">
            <v>10084</v>
          </cell>
          <cell r="U22">
            <v>10932.5</v>
          </cell>
          <cell r="V22">
            <v>11456.3</v>
          </cell>
          <cell r="W22">
            <v>11620.5</v>
          </cell>
          <cell r="X22">
            <v>11807.5</v>
          </cell>
          <cell r="Y22">
            <v>12272.4</v>
          </cell>
          <cell r="Z22">
            <v>12933.2</v>
          </cell>
          <cell r="AA22">
            <v>14179.3</v>
          </cell>
          <cell r="AB22">
            <v>15483.3</v>
          </cell>
          <cell r="AC22">
            <v>17112.738478860902</v>
          </cell>
          <cell r="AD22">
            <v>14396.18769577218</v>
          </cell>
        </row>
        <row r="23">
          <cell r="B23" t="str">
            <v>Poland</v>
          </cell>
          <cell r="C23">
            <v>56619.031126710805</v>
          </cell>
          <cell r="D23">
            <v>53646.745074298698</v>
          </cell>
          <cell r="E23">
            <v>65186.675978413805</v>
          </cell>
          <cell r="F23">
            <v>75406.1434154421</v>
          </cell>
          <cell r="G23">
            <v>75507.124765757602</v>
          </cell>
          <cell r="H23">
            <v>70775.14959733389</v>
          </cell>
          <cell r="I23">
            <v>73676.593389791611</v>
          </cell>
          <cell r="J23">
            <v>63714.433709016805</v>
          </cell>
          <cell r="K23">
            <v>68612.173738032696</v>
          </cell>
          <cell r="L23">
            <v>66895.203739531193</v>
          </cell>
          <cell r="M23">
            <v>62084.0555226137</v>
          </cell>
          <cell r="N23">
            <v>80451.494283198001</v>
          </cell>
          <cell r="O23">
            <v>88712.8826205402</v>
          </cell>
          <cell r="P23">
            <v>90365.963598813003</v>
          </cell>
          <cell r="Q23">
            <v>103682.715963959</v>
          </cell>
          <cell r="R23">
            <v>139094.99257548299</v>
          </cell>
          <cell r="S23">
            <v>156660.782495828</v>
          </cell>
          <cell r="T23">
            <v>157081.56547183599</v>
          </cell>
          <cell r="U23">
            <v>171995.84967226701</v>
          </cell>
          <cell r="V23">
            <v>167941.60050409599</v>
          </cell>
          <cell r="W23">
            <v>171319.206699798</v>
          </cell>
          <cell r="X23">
            <v>190333.25191137998</v>
          </cell>
          <cell r="Y23">
            <v>198029.047677411</v>
          </cell>
          <cell r="Z23">
            <v>216544.549872715</v>
          </cell>
          <cell r="AA23">
            <v>252667.76135741698</v>
          </cell>
          <cell r="AB23">
            <v>303161.12278966198</v>
          </cell>
          <cell r="AC23">
            <v>338689.22620774101</v>
          </cell>
          <cell r="AD23">
            <v>261818.34158098922</v>
          </cell>
        </row>
        <row r="24">
          <cell r="B24" t="str">
            <v>Romania</v>
          </cell>
          <cell r="C24">
            <v>45591.111283254599</v>
          </cell>
          <cell r="D24">
            <v>54764.042873445302</v>
          </cell>
          <cell r="E24">
            <v>54818.806916318797</v>
          </cell>
          <cell r="F24">
            <v>47914.799654945702</v>
          </cell>
          <cell r="G24">
            <v>38718.0938550219</v>
          </cell>
          <cell r="H24">
            <v>47685.673589009195</v>
          </cell>
          <cell r="I24">
            <v>51914.713606016398</v>
          </cell>
          <cell r="J24">
            <v>58061.413752833701</v>
          </cell>
          <cell r="K24">
            <v>60026.966606935297</v>
          </cell>
          <cell r="L24">
            <v>53613.6133900001</v>
          </cell>
          <cell r="M24">
            <v>38247.882300490404</v>
          </cell>
          <cell r="N24">
            <v>29624.966394838299</v>
          </cell>
          <cell r="O24">
            <v>19578.312274925102</v>
          </cell>
          <cell r="P24">
            <v>26357.1420349498</v>
          </cell>
          <cell r="Q24">
            <v>30072.835991633903</v>
          </cell>
          <cell r="R24">
            <v>35477.509201190303</v>
          </cell>
          <cell r="S24">
            <v>35314.735918987499</v>
          </cell>
          <cell r="T24">
            <v>35153.710043328501</v>
          </cell>
          <cell r="U24">
            <v>42091.994196651904</v>
          </cell>
          <cell r="V24">
            <v>35729.441811284501</v>
          </cell>
          <cell r="W24">
            <v>37060.252860350403</v>
          </cell>
          <cell r="X24">
            <v>40187.666376046604</v>
          </cell>
          <cell r="Y24">
            <v>45824.818216816799</v>
          </cell>
          <cell r="Z24">
            <v>59506.329621761899</v>
          </cell>
          <cell r="AA24">
            <v>75486.660517970609</v>
          </cell>
          <cell r="AB24">
            <v>98565.7099119263</v>
          </cell>
          <cell r="AC24">
            <v>121900.83210794699</v>
          </cell>
          <cell r="AD24">
            <v>80256.870075284518</v>
          </cell>
        </row>
        <row r="25">
          <cell r="B25" t="str">
            <v>Russian Federation</v>
          </cell>
          <cell r="O25">
            <v>85571.812743464703</v>
          </cell>
          <cell r="P25">
            <v>183825.82511077801</v>
          </cell>
          <cell r="Q25">
            <v>276901.34084271302</v>
          </cell>
          <cell r="R25">
            <v>313450.968813457</v>
          </cell>
          <cell r="S25">
            <v>391774.84183578601</v>
          </cell>
          <cell r="T25">
            <v>404946.408468635</v>
          </cell>
          <cell r="U25">
            <v>271037.78768869303</v>
          </cell>
          <cell r="V25">
            <v>195906.68882242698</v>
          </cell>
          <cell r="W25">
            <v>259701.61486548302</v>
          </cell>
          <cell r="X25">
            <v>306583.17071888503</v>
          </cell>
          <cell r="Y25">
            <v>345485.92208417604</v>
          </cell>
          <cell r="Z25">
            <v>431428.88394838199</v>
          </cell>
          <cell r="AA25">
            <v>591860.88906154805</v>
          </cell>
          <cell r="AB25">
            <v>763877.58556167397</v>
          </cell>
          <cell r="AC25">
            <v>979048.42653096898</v>
          </cell>
          <cell r="AD25">
            <v>622340.34143734979</v>
          </cell>
        </row>
        <row r="26">
          <cell r="B26" t="str">
            <v>Seychelles</v>
          </cell>
          <cell r="C26">
            <v>147.357211278102</v>
          </cell>
          <cell r="D26">
            <v>153.905224008728</v>
          </cell>
          <cell r="E26">
            <v>147.75944940743599</v>
          </cell>
          <cell r="F26">
            <v>146.71375376795302</v>
          </cell>
          <cell r="G26">
            <v>151.312527447619</v>
          </cell>
          <cell r="H26">
            <v>168.88832821720402</v>
          </cell>
          <cell r="I26">
            <v>207.85034321979001</v>
          </cell>
          <cell r="J26">
            <v>249.26740571428599</v>
          </cell>
          <cell r="K26">
            <v>283.82701779478396</v>
          </cell>
          <cell r="L26">
            <v>304.83376729192105</v>
          </cell>
          <cell r="M26">
            <v>368.58475894245703</v>
          </cell>
          <cell r="N26">
            <v>374.359556084926</v>
          </cell>
          <cell r="O26">
            <v>433.65872705974203</v>
          </cell>
          <cell r="P26">
            <v>473.91681945382601</v>
          </cell>
          <cell r="Q26">
            <v>486.44158310093201</v>
          </cell>
          <cell r="R26">
            <v>508.21083578328398</v>
          </cell>
          <cell r="S26">
            <v>503.05835010060395</v>
          </cell>
          <cell r="T26">
            <v>562.95416978219703</v>
          </cell>
          <cell r="U26">
            <v>608.3586845151649</v>
          </cell>
          <cell r="V26">
            <v>622.97577638782798</v>
          </cell>
          <cell r="W26">
            <v>614.87797123347195</v>
          </cell>
          <cell r="X26">
            <v>622.25763083204697</v>
          </cell>
          <cell r="Y26">
            <v>697.51400538926202</v>
          </cell>
          <cell r="Z26">
            <v>705.70263823011101</v>
          </cell>
          <cell r="AA26">
            <v>699.8</v>
          </cell>
          <cell r="AB26">
            <v>722.61818181818205</v>
          </cell>
          <cell r="AC26">
            <v>748.76323622406699</v>
          </cell>
          <cell r="AD26">
            <v>714.87961233232443</v>
          </cell>
        </row>
        <row r="27">
          <cell r="B27" t="str">
            <v>Slovak Republic</v>
          </cell>
          <cell r="C27">
            <v>40411.366095509402</v>
          </cell>
          <cell r="D27">
            <v>42876.817447540096</v>
          </cell>
          <cell r="E27">
            <v>43085.582150915398</v>
          </cell>
          <cell r="F27">
            <v>42634.353133323901</v>
          </cell>
          <cell r="G27">
            <v>38613.713805314699</v>
          </cell>
          <cell r="H27">
            <v>38833.864121894003</v>
          </cell>
          <cell r="I27">
            <v>45558.256264734606</v>
          </cell>
          <cell r="J27">
            <v>51097.247086498101</v>
          </cell>
          <cell r="K27">
            <v>50683.217756580998</v>
          </cell>
          <cell r="L27">
            <v>49628.402883162802</v>
          </cell>
          <cell r="M27">
            <v>44939.279359734894</v>
          </cell>
          <cell r="N27">
            <v>33184.3274947276</v>
          </cell>
          <cell r="O27">
            <v>11765.746543065599</v>
          </cell>
          <cell r="P27">
            <v>13369.060574589801</v>
          </cell>
          <cell r="Q27">
            <v>15467.2812707579</v>
          </cell>
          <cell r="R27">
            <v>19696.839425294202</v>
          </cell>
          <cell r="S27">
            <v>21375.351156492703</v>
          </cell>
          <cell r="T27">
            <v>21563.9866626314</v>
          </cell>
          <cell r="U27">
            <v>22423.229840988999</v>
          </cell>
          <cell r="V27">
            <v>20602.2878832446</v>
          </cell>
          <cell r="W27">
            <v>20373.953414547101</v>
          </cell>
          <cell r="X27">
            <v>21108.4434532171</v>
          </cell>
          <cell r="Y27">
            <v>24521.590451554497</v>
          </cell>
          <cell r="Z27">
            <v>33005.021524057498</v>
          </cell>
          <cell r="AA27">
            <v>42014.508478779804</v>
          </cell>
          <cell r="AB27">
            <v>47427.917435703203</v>
          </cell>
          <cell r="AC27">
            <v>54968.807617508101</v>
          </cell>
          <cell r="AD27">
            <v>40387.569101520625</v>
          </cell>
        </row>
        <row r="28">
          <cell r="B28" t="str">
            <v>South Africa</v>
          </cell>
          <cell r="C28">
            <v>80546.995377503801</v>
          </cell>
          <cell r="D28">
            <v>82796.581196581203</v>
          </cell>
          <cell r="E28">
            <v>75938.85256469289</v>
          </cell>
          <cell r="F28">
            <v>84687.19145498611</v>
          </cell>
          <cell r="G28">
            <v>74936.640238530905</v>
          </cell>
          <cell r="H28">
            <v>57272.768077561799</v>
          </cell>
          <cell r="I28">
            <v>65423.691701335702</v>
          </cell>
          <cell r="J28">
            <v>85792.110821830312</v>
          </cell>
          <cell r="K28">
            <v>92234.885153568597</v>
          </cell>
          <cell r="L28">
            <v>95978.948974143801</v>
          </cell>
          <cell r="M28">
            <v>111997.526761217</v>
          </cell>
          <cell r="N28">
            <v>120243.398891666</v>
          </cell>
          <cell r="O28">
            <v>130531.98204516801</v>
          </cell>
          <cell r="P28">
            <v>130447.546453608</v>
          </cell>
          <cell r="Q28">
            <v>135819.92844465701</v>
          </cell>
          <cell r="R28">
            <v>151116.62531017399</v>
          </cell>
          <cell r="S28">
            <v>143830.64891537101</v>
          </cell>
          <cell r="T28">
            <v>148835.54359386201</v>
          </cell>
          <cell r="U28">
            <v>134215.05531853402</v>
          </cell>
          <cell r="V28">
            <v>133104.807708037</v>
          </cell>
          <cell r="W28">
            <v>132964.39952129</v>
          </cell>
          <cell r="X28">
            <v>118562.72738896401</v>
          </cell>
          <cell r="Y28">
            <v>111130.03375647801</v>
          </cell>
          <cell r="Z28">
            <v>166654.725236956</v>
          </cell>
          <cell r="AA28">
            <v>216771.88793624699</v>
          </cell>
          <cell r="AB28">
            <v>241933.420303978</v>
          </cell>
          <cell r="AC28">
            <v>255155.45572762698</v>
          </cell>
          <cell r="AD28">
            <v>198329.10459225718</v>
          </cell>
        </row>
        <row r="29">
          <cell r="B29" t="str">
            <v>St. Kitts and Nevis</v>
          </cell>
          <cell r="C29">
            <v>47.962966969310898</v>
          </cell>
          <cell r="D29">
            <v>55.111115207397397</v>
          </cell>
          <cell r="E29">
            <v>61.740752669846394</v>
          </cell>
          <cell r="F29">
            <v>51.629635254869498</v>
          </cell>
          <cell r="G29">
            <v>60.148155081583297</v>
          </cell>
          <cell r="H29">
            <v>67.037039252792596</v>
          </cell>
          <cell r="I29">
            <v>78.851849655718894</v>
          </cell>
          <cell r="J29">
            <v>90.185186992129502</v>
          </cell>
          <cell r="K29">
            <v>106.88889720901</v>
          </cell>
          <cell r="L29">
            <v>143.22223233784101</v>
          </cell>
          <cell r="M29">
            <v>159.19814814814799</v>
          </cell>
          <cell r="N29">
            <v>164.53333333333299</v>
          </cell>
          <cell r="O29">
            <v>181.81481481481501</v>
          </cell>
          <cell r="P29">
            <v>198.34074074074101</v>
          </cell>
          <cell r="Q29">
            <v>221.74074074074099</v>
          </cell>
          <cell r="R29">
            <v>230.62962962962999</v>
          </cell>
          <cell r="S29">
            <v>245.737037037037</v>
          </cell>
          <cell r="T29">
            <v>274.918518518518</v>
          </cell>
          <cell r="U29">
            <v>287.12222222222198</v>
          </cell>
          <cell r="V29">
            <v>305.02962962962999</v>
          </cell>
          <cell r="W29">
            <v>329.57777777777801</v>
          </cell>
          <cell r="X29">
            <v>344.722222222222</v>
          </cell>
          <cell r="Y29">
            <v>355.24451851851899</v>
          </cell>
          <cell r="Z29">
            <v>366.32592592592601</v>
          </cell>
          <cell r="AA29">
            <v>405.69148148148099</v>
          </cell>
          <cell r="AB29">
            <v>442.262962962963</v>
          </cell>
          <cell r="AC29">
            <v>486.68087407407398</v>
          </cell>
          <cell r="AD29">
            <v>411.24115259259258</v>
          </cell>
        </row>
        <row r="30">
          <cell r="B30" t="str">
            <v>St. Lucia</v>
          </cell>
          <cell r="C30">
            <v>133.40742972025498</v>
          </cell>
          <cell r="D30">
            <v>152.25928833804801</v>
          </cell>
          <cell r="E30">
            <v>143.59261743326502</v>
          </cell>
          <cell r="F30">
            <v>154.51854747568299</v>
          </cell>
          <cell r="G30">
            <v>197.07410544497699</v>
          </cell>
          <cell r="H30">
            <v>222.90530159272402</v>
          </cell>
          <cell r="I30">
            <v>270.27112394829999</v>
          </cell>
          <cell r="J30">
            <v>295.91943204483601</v>
          </cell>
          <cell r="K30">
            <v>337.21340226016201</v>
          </cell>
          <cell r="L30">
            <v>381.73975358140098</v>
          </cell>
          <cell r="M30">
            <v>415.61330016385199</v>
          </cell>
          <cell r="N30">
            <v>447.411767282661</v>
          </cell>
          <cell r="O30">
            <v>496.12928282413401</v>
          </cell>
          <cell r="P30">
            <v>497.748171789916</v>
          </cell>
          <cell r="Q30">
            <v>517.73335792434602</v>
          </cell>
          <cell r="R30">
            <v>552.70743365959993</v>
          </cell>
          <cell r="S30">
            <v>568.27224921370396</v>
          </cell>
          <cell r="T30">
            <v>577.832064482585</v>
          </cell>
          <cell r="U30">
            <v>634.98558571575006</v>
          </cell>
          <cell r="V30">
            <v>670.52743925574896</v>
          </cell>
          <cell r="W30">
            <v>685.34818070043798</v>
          </cell>
          <cell r="X30">
            <v>664.39632785342599</v>
          </cell>
          <cell r="Y30">
            <v>682.12595832516797</v>
          </cell>
          <cell r="Z30">
            <v>715.67781177064705</v>
          </cell>
          <cell r="AA30">
            <v>763.191147360743</v>
          </cell>
          <cell r="AB30">
            <v>882.40004191175001</v>
          </cell>
          <cell r="AC30">
            <v>933.19572247256303</v>
          </cell>
          <cell r="AD30">
            <v>795.31813636817424</v>
          </cell>
        </row>
        <row r="31">
          <cell r="B31" t="str">
            <v>St. Vincent and the Grenadines</v>
          </cell>
          <cell r="C31">
            <v>60.8393689515162</v>
          </cell>
          <cell r="D31">
            <v>74.80000883687191</v>
          </cell>
          <cell r="E31">
            <v>85.448158242992307</v>
          </cell>
          <cell r="F31">
            <v>94.044455554854991</v>
          </cell>
          <cell r="G31">
            <v>103.48889197666699</v>
          </cell>
          <cell r="H31">
            <v>112.881484849505</v>
          </cell>
          <cell r="I31">
            <v>127.97407789241299</v>
          </cell>
          <cell r="J31">
            <v>142.32963387629201</v>
          </cell>
          <cell r="K31">
            <v>164.57407898443998</v>
          </cell>
          <cell r="L31">
            <v>177.29630158625301</v>
          </cell>
          <cell r="M31">
            <v>198.207413321285</v>
          </cell>
          <cell r="N31">
            <v>212.49259893269402</v>
          </cell>
          <cell r="O31">
            <v>233.18889584650199</v>
          </cell>
          <cell r="P31">
            <v>238.77408119833098</v>
          </cell>
          <cell r="Q31">
            <v>243.757653569247</v>
          </cell>
          <cell r="R31">
            <v>266.48148943243899</v>
          </cell>
          <cell r="S31">
            <v>281.51482321431996</v>
          </cell>
          <cell r="T31">
            <v>295.29260140318195</v>
          </cell>
          <cell r="U31">
            <v>320.67824134722997</v>
          </cell>
          <cell r="V31">
            <v>331.83757691720302</v>
          </cell>
          <cell r="W31">
            <v>335.01482481058895</v>
          </cell>
          <cell r="X31">
            <v>345.48149178954799</v>
          </cell>
          <cell r="Y31">
            <v>365.41906645849497</v>
          </cell>
          <cell r="Z31">
            <v>382.38527437212002</v>
          </cell>
          <cell r="AA31">
            <v>407.85927142847999</v>
          </cell>
          <cell r="AB31">
            <v>430.15927209383995</v>
          </cell>
          <cell r="AC31">
            <v>465.582185076928</v>
          </cell>
          <cell r="AD31">
            <v>410.28101388597258</v>
          </cell>
        </row>
        <row r="32">
          <cell r="B32" t="str">
            <v>Trinidad and Tobago</v>
          </cell>
          <cell r="C32">
            <v>6235.7914188785799</v>
          </cell>
          <cell r="D32">
            <v>6992.2497221529693</v>
          </cell>
          <cell r="E32">
            <v>8140.2913432005607</v>
          </cell>
          <cell r="F32">
            <v>7763.8746914913399</v>
          </cell>
          <cell r="G32">
            <v>7757.0413584295402</v>
          </cell>
          <cell r="H32">
            <v>7529.6663674646097</v>
          </cell>
          <cell r="I32">
            <v>4794.3612381183102</v>
          </cell>
          <cell r="J32">
            <v>4797.7501270969697</v>
          </cell>
          <cell r="K32">
            <v>4501.2240589435296</v>
          </cell>
          <cell r="L32">
            <v>4323.0352941176498</v>
          </cell>
          <cell r="M32">
            <v>5068.0705882352904</v>
          </cell>
          <cell r="N32">
            <v>5203.22352941177</v>
          </cell>
          <cell r="O32">
            <v>5318.2588235294097</v>
          </cell>
          <cell r="P32">
            <v>4581.3599579899201</v>
          </cell>
          <cell r="Q32">
            <v>4947.18150638932</v>
          </cell>
          <cell r="R32">
            <v>5329.2178965457106</v>
          </cell>
          <cell r="S32">
            <v>5759.5704959659806</v>
          </cell>
          <cell r="T32">
            <v>5737.7712171691501</v>
          </cell>
          <cell r="U32">
            <v>6043.3580041666601</v>
          </cell>
          <cell r="V32">
            <v>6807.64387933333</v>
          </cell>
          <cell r="W32">
            <v>8156.5156001416699</v>
          </cell>
          <cell r="X32">
            <v>9504.5931534454394</v>
          </cell>
          <cell r="Y32">
            <v>9709.1573083306594</v>
          </cell>
          <cell r="Z32">
            <v>12022.275828314701</v>
          </cell>
          <cell r="AA32">
            <v>13527.4038813264</v>
          </cell>
          <cell r="AB32">
            <v>16211.915800388599</v>
          </cell>
          <cell r="AC32">
            <v>19934.936507936498</v>
          </cell>
          <cell r="AD32">
            <v>14281.13786525937</v>
          </cell>
        </row>
        <row r="33">
          <cell r="B33" t="str">
            <v>Turkey</v>
          </cell>
          <cell r="C33">
            <v>70119.332003740899</v>
          </cell>
          <cell r="D33">
            <v>71040.533375736006</v>
          </cell>
          <cell r="E33">
            <v>64546.082497481191</v>
          </cell>
          <cell r="F33">
            <v>61678.317092703095</v>
          </cell>
          <cell r="G33">
            <v>59990.390704605801</v>
          </cell>
          <cell r="H33">
            <v>67114.8630478087</v>
          </cell>
          <cell r="I33">
            <v>75495.9835724843</v>
          </cell>
          <cell r="J33">
            <v>86284.064665127007</v>
          </cell>
          <cell r="K33">
            <v>89217.421322133203</v>
          </cell>
          <cell r="L33">
            <v>106330.150068213</v>
          </cell>
          <cell r="M33">
            <v>149197.267033593</v>
          </cell>
          <cell r="N33">
            <v>147755.79482168998</v>
          </cell>
          <cell r="O33">
            <v>156173.118125982</v>
          </cell>
          <cell r="P33">
            <v>177003.782347556</v>
          </cell>
          <cell r="Q33">
            <v>128088.730567804</v>
          </cell>
          <cell r="R33">
            <v>166442.96629309902</v>
          </cell>
          <cell r="S33">
            <v>178060.89849447302</v>
          </cell>
          <cell r="T33">
            <v>186060.963667551</v>
          </cell>
          <cell r="U33">
            <v>197586.62904308899</v>
          </cell>
          <cell r="V33">
            <v>181689.987645249</v>
          </cell>
          <cell r="W33">
            <v>198230.39419168298</v>
          </cell>
          <cell r="X33">
            <v>143096.10503356002</v>
          </cell>
          <cell r="Y33">
            <v>182973.426327883</v>
          </cell>
          <cell r="Z33">
            <v>240596.313474642</v>
          </cell>
          <cell r="AA33">
            <v>302561.40837819799</v>
          </cell>
          <cell r="AB33">
            <v>362461.30461630004</v>
          </cell>
          <cell r="AC33">
            <v>392424.13112811896</v>
          </cell>
          <cell r="AD33">
            <v>296203.31678502838</v>
          </cell>
        </row>
        <row r="34">
          <cell r="B34" t="str">
            <v>Uruguay</v>
          </cell>
          <cell r="C34">
            <v>10140.059736994999</v>
          </cell>
          <cell r="D34">
            <v>11317.2838689737</v>
          </cell>
          <cell r="E34">
            <v>9252.0491838072103</v>
          </cell>
          <cell r="F34">
            <v>5078.6624700225502</v>
          </cell>
          <cell r="G34">
            <v>4829.3836262984605</v>
          </cell>
          <cell r="H34">
            <v>4718.9295873470201</v>
          </cell>
          <cell r="I34">
            <v>5858.6155397733301</v>
          </cell>
          <cell r="J34">
            <v>7329.9382409467898</v>
          </cell>
          <cell r="K34">
            <v>7583.4922036578901</v>
          </cell>
          <cell r="L34">
            <v>7992.2186078437098</v>
          </cell>
          <cell r="M34">
            <v>9298.8071908168313</v>
          </cell>
          <cell r="N34">
            <v>11206.175847799899</v>
          </cell>
          <cell r="O34">
            <v>12878.150819996799</v>
          </cell>
          <cell r="P34">
            <v>15002.138240039199</v>
          </cell>
          <cell r="Q34">
            <v>17474.590050721199</v>
          </cell>
          <cell r="R34">
            <v>19297.663096550601</v>
          </cell>
          <cell r="S34">
            <v>20515.457255754602</v>
          </cell>
          <cell r="T34">
            <v>21704.001623978398</v>
          </cell>
          <cell r="U34">
            <v>22370.9583887062</v>
          </cell>
          <cell r="V34">
            <v>20913.375252440597</v>
          </cell>
          <cell r="W34">
            <v>20085.559801949199</v>
          </cell>
          <cell r="X34">
            <v>18560.644912638101</v>
          </cell>
          <cell r="Y34">
            <v>12089.253705991301</v>
          </cell>
          <cell r="Z34">
            <v>11210.626974177201</v>
          </cell>
          <cell r="AA34">
            <v>13267.9973977425</v>
          </cell>
          <cell r="AB34">
            <v>16877.690073567097</v>
          </cell>
          <cell r="AC34">
            <v>19221.019757381102</v>
          </cell>
          <cell r="AD34">
            <v>14533.31758177184</v>
          </cell>
        </row>
        <row r="35">
          <cell r="B35" t="str">
            <v>Venezuela, RB</v>
          </cell>
          <cell r="C35">
            <v>69842.7458266334</v>
          </cell>
          <cell r="D35">
            <v>78369.246919443001</v>
          </cell>
          <cell r="E35">
            <v>79999.998222622002</v>
          </cell>
          <cell r="F35">
            <v>79674.75573514901</v>
          </cell>
          <cell r="G35">
            <v>59860.976452841198</v>
          </cell>
          <cell r="H35">
            <v>61965.466666666696</v>
          </cell>
          <cell r="I35">
            <v>60516.133230957799</v>
          </cell>
          <cell r="J35">
            <v>48029.034482758594</v>
          </cell>
          <cell r="K35">
            <v>60226.413793103398</v>
          </cell>
          <cell r="L35">
            <v>44672.020112392798</v>
          </cell>
          <cell r="M35">
            <v>48392.781316348199</v>
          </cell>
          <cell r="N35">
            <v>53391.915641476306</v>
          </cell>
          <cell r="O35">
            <v>60409.356725146201</v>
          </cell>
          <cell r="P35">
            <v>59868.276619099903</v>
          </cell>
          <cell r="Q35">
            <v>58338.937457969099</v>
          </cell>
          <cell r="R35">
            <v>77320.25988700561</v>
          </cell>
          <cell r="S35">
            <v>70794.716432088608</v>
          </cell>
          <cell r="T35">
            <v>85837.385778751006</v>
          </cell>
          <cell r="U35">
            <v>91331.203433162897</v>
          </cell>
          <cell r="V35">
            <v>97976.886247317103</v>
          </cell>
          <cell r="W35">
            <v>117152.78337475899</v>
          </cell>
          <cell r="X35">
            <v>122871.560053369</v>
          </cell>
          <cell r="Y35">
            <v>92888.895971158301</v>
          </cell>
          <cell r="Z35">
            <v>83442.413153235291</v>
          </cell>
          <cell r="AA35">
            <v>112799.899230439</v>
          </cell>
          <cell r="AB35">
            <v>143443.43027320399</v>
          </cell>
          <cell r="AC35">
            <v>181608.07441860501</v>
          </cell>
          <cell r="AD35">
            <v>122836.54260932832</v>
          </cell>
        </row>
        <row r="36">
          <cell r="B36" t="str">
            <v>Albania</v>
          </cell>
          <cell r="C36">
            <v>1832.7811099473702</v>
          </cell>
          <cell r="D36">
            <v>2099.30610240843</v>
          </cell>
          <cell r="E36">
            <v>2161.9953477211097</v>
          </cell>
          <cell r="F36">
            <v>2184.1977887693602</v>
          </cell>
          <cell r="G36">
            <v>2156.2488335674498</v>
          </cell>
          <cell r="H36">
            <v>2202.35154939115</v>
          </cell>
          <cell r="I36">
            <v>2435.8395809375002</v>
          </cell>
          <cell r="J36">
            <v>2416.7898866874998</v>
          </cell>
          <cell r="K36">
            <v>2382.3323515000002</v>
          </cell>
          <cell r="L36">
            <v>2616.6716050312502</v>
          </cell>
          <cell r="M36">
            <v>2091.4397441716101</v>
          </cell>
          <cell r="N36">
            <v>1255.2609072151499</v>
          </cell>
          <cell r="O36">
            <v>794.27690476697796</v>
          </cell>
          <cell r="P36">
            <v>1375.63442835455</v>
          </cell>
          <cell r="Q36">
            <v>2223.2847396277703</v>
          </cell>
          <cell r="R36">
            <v>2713.82069866649</v>
          </cell>
          <cell r="S36">
            <v>3013.18660287081</v>
          </cell>
          <cell r="T36">
            <v>2163.77434519812</v>
          </cell>
          <cell r="U36">
            <v>2737.88844621514</v>
          </cell>
          <cell r="V36">
            <v>3444.3790849673201</v>
          </cell>
          <cell r="W36">
            <v>3694.73702524488</v>
          </cell>
          <cell r="X36">
            <v>4095.5909407665495</v>
          </cell>
          <cell r="Y36">
            <v>4455.9008559201202</v>
          </cell>
          <cell r="Z36">
            <v>5600.2461033634099</v>
          </cell>
          <cell r="AA36">
            <v>7452.4002202477095</v>
          </cell>
          <cell r="AB36">
            <v>8376.4133045493199</v>
          </cell>
          <cell r="AC36">
            <v>9133.0885878961599</v>
          </cell>
          <cell r="AD36">
            <v>7003.609814395345</v>
          </cell>
        </row>
        <row r="37">
          <cell r="B37" t="str">
            <v>Algeria</v>
          </cell>
          <cell r="C37">
            <v>42345.827687459299</v>
          </cell>
          <cell r="D37">
            <v>44371.759807824201</v>
          </cell>
          <cell r="E37">
            <v>44779.983359958002</v>
          </cell>
          <cell r="F37">
            <v>47528.985113478004</v>
          </cell>
          <cell r="G37">
            <v>51512.7864663988</v>
          </cell>
          <cell r="H37">
            <v>61132.078619760701</v>
          </cell>
          <cell r="I37">
            <v>61535.270440770604</v>
          </cell>
          <cell r="J37">
            <v>63299.597415064905</v>
          </cell>
          <cell r="K37">
            <v>51664.1925006608</v>
          </cell>
          <cell r="L37">
            <v>52558.285688735094</v>
          </cell>
          <cell r="M37">
            <v>45442.622950819699</v>
          </cell>
          <cell r="N37">
            <v>46669.842472798104</v>
          </cell>
          <cell r="O37">
            <v>49216.660560542201</v>
          </cell>
          <cell r="P37">
            <v>50962.690083529698</v>
          </cell>
          <cell r="Q37">
            <v>42425.625374368901</v>
          </cell>
          <cell r="R37">
            <v>42065.963116043902</v>
          </cell>
          <cell r="S37">
            <v>46941.496648340602</v>
          </cell>
          <cell r="T37">
            <v>48177.864037291794</v>
          </cell>
          <cell r="U37">
            <v>48187.587463184602</v>
          </cell>
          <cell r="V37">
            <v>48845.075187969895</v>
          </cell>
          <cell r="W37">
            <v>54749.143945881697</v>
          </cell>
          <cell r="X37">
            <v>55181.126724082096</v>
          </cell>
          <cell r="Y37">
            <v>57053.1325181754</v>
          </cell>
          <cell r="Z37">
            <v>68012.940112410404</v>
          </cell>
          <cell r="AA37">
            <v>85015.510932446006</v>
          </cell>
          <cell r="AB37">
            <v>102380.492832923</v>
          </cell>
          <cell r="AC37">
            <v>114322.33400124799</v>
          </cell>
          <cell r="AD37">
            <v>85356.882079440562</v>
          </cell>
        </row>
        <row r="38">
          <cell r="B38" t="str">
            <v>Angola</v>
          </cell>
          <cell r="C38">
            <v>5428.0939221700901</v>
          </cell>
          <cell r="D38">
            <v>5080.2674235194099</v>
          </cell>
          <cell r="E38">
            <v>5080.2674235194099</v>
          </cell>
          <cell r="F38">
            <v>5294.3143846044495</v>
          </cell>
          <cell r="G38">
            <v>5612.0400387729305</v>
          </cell>
          <cell r="H38">
            <v>6914.1139913932002</v>
          </cell>
          <cell r="I38">
            <v>6473.3780035932305</v>
          </cell>
          <cell r="J38">
            <v>7399.5320337593403</v>
          </cell>
          <cell r="K38">
            <v>8026.8898684561309</v>
          </cell>
          <cell r="L38">
            <v>9337.5252609572199</v>
          </cell>
          <cell r="M38">
            <v>10278.193979933099</v>
          </cell>
          <cell r="N38">
            <v>9962.7789473684206</v>
          </cell>
          <cell r="O38">
            <v>7681.6485378518701</v>
          </cell>
          <cell r="P38">
            <v>5575.0585094365297</v>
          </cell>
          <cell r="Q38">
            <v>4059.6057795626602</v>
          </cell>
          <cell r="R38">
            <v>5066.4804012138993</v>
          </cell>
          <cell r="S38">
            <v>6535.4346989616597</v>
          </cell>
          <cell r="T38">
            <v>7675.4125894552499</v>
          </cell>
          <cell r="U38">
            <v>6506.3814140389195</v>
          </cell>
          <cell r="V38">
            <v>6152.9235757711103</v>
          </cell>
          <cell r="W38">
            <v>9135.1342297897809</v>
          </cell>
          <cell r="X38">
            <v>8936.0934873504993</v>
          </cell>
          <cell r="Y38">
            <v>11386.25304924</v>
          </cell>
          <cell r="Z38">
            <v>13956.267516644899</v>
          </cell>
          <cell r="AA38">
            <v>19799.524600287601</v>
          </cell>
          <cell r="AB38">
            <v>30632.1032351012</v>
          </cell>
          <cell r="AC38">
            <v>43758.549596405603</v>
          </cell>
          <cell r="AD38">
            <v>23906.539599535863</v>
          </cell>
        </row>
        <row r="39">
          <cell r="B39" t="str">
            <v>Armenia</v>
          </cell>
          <cell r="O39">
            <v>108.058198361165</v>
          </cell>
          <cell r="P39">
            <v>835.36667341329701</v>
          </cell>
          <cell r="Q39">
            <v>650.96117318516804</v>
          </cell>
          <cell r="R39">
            <v>1286.7067687696301</v>
          </cell>
          <cell r="S39">
            <v>1596.9631063552802</v>
          </cell>
          <cell r="T39">
            <v>1638.6693839117199</v>
          </cell>
          <cell r="U39">
            <v>1892.16957309646</v>
          </cell>
          <cell r="V39">
            <v>1845.4758655619601</v>
          </cell>
          <cell r="W39">
            <v>1911.56425935737</v>
          </cell>
          <cell r="X39">
            <v>2118.3980499086101</v>
          </cell>
          <cell r="Y39">
            <v>2376.32123298025</v>
          </cell>
          <cell r="Z39">
            <v>2807.0951798840501</v>
          </cell>
          <cell r="AA39">
            <v>3572.7335330205697</v>
          </cell>
          <cell r="AB39">
            <v>4902.8121643920003</v>
          </cell>
          <cell r="AC39">
            <v>6409.9204418668905</v>
          </cell>
          <cell r="AD39">
            <v>4013.7765104287523</v>
          </cell>
        </row>
        <row r="40">
          <cell r="B40" t="str">
            <v>Azerbaijan</v>
          </cell>
          <cell r="O40">
            <v>1193.1845571025499</v>
          </cell>
          <cell r="P40">
            <v>1309.29318126308</v>
          </cell>
          <cell r="Q40">
            <v>2257.54288278071</v>
          </cell>
          <cell r="R40">
            <v>2417.0820117807002</v>
          </cell>
          <cell r="S40">
            <v>3176.5479970956098</v>
          </cell>
          <cell r="T40">
            <v>3962.6313409136401</v>
          </cell>
          <cell r="U40">
            <v>4279.7582730015902</v>
          </cell>
          <cell r="V40">
            <v>4581.1981715950005</v>
          </cell>
          <cell r="W40">
            <v>5272.6171960451702</v>
          </cell>
          <cell r="X40">
            <v>5707.6182465684806</v>
          </cell>
          <cell r="Y40">
            <v>6236.0455238612803</v>
          </cell>
          <cell r="Z40">
            <v>7275.7457494824703</v>
          </cell>
          <cell r="AA40">
            <v>8681.5483258133409</v>
          </cell>
          <cell r="AB40">
            <v>12561.0211291086</v>
          </cell>
          <cell r="AC40">
            <v>19816.536312849199</v>
          </cell>
          <cell r="AD40">
            <v>10914.179408222979</v>
          </cell>
        </row>
        <row r="41">
          <cell r="B41" t="str">
            <v>Belarus</v>
          </cell>
          <cell r="O41">
            <v>4115.1390789429697</v>
          </cell>
          <cell r="P41">
            <v>3661.71012155581</v>
          </cell>
          <cell r="Q41">
            <v>4853.5188216039296</v>
          </cell>
          <cell r="R41">
            <v>10530.1934252754</v>
          </cell>
          <cell r="S41">
            <v>14481.709066203701</v>
          </cell>
          <cell r="T41">
            <v>14005.960062616899</v>
          </cell>
          <cell r="U41">
            <v>15137.3496313543</v>
          </cell>
          <cell r="V41">
            <v>12104.254799999999</v>
          </cell>
          <cell r="W41">
            <v>12757.7295885966</v>
          </cell>
          <cell r="X41">
            <v>12421.0785245033</v>
          </cell>
          <cell r="Y41">
            <v>14653.537426529399</v>
          </cell>
          <cell r="Z41">
            <v>17822.814290640199</v>
          </cell>
          <cell r="AA41">
            <v>23141.340055468499</v>
          </cell>
          <cell r="AB41">
            <v>30131.461695918599</v>
          </cell>
          <cell r="AC41">
            <v>36943.686881664398</v>
          </cell>
          <cell r="AD41">
            <v>24538.568070044221</v>
          </cell>
        </row>
        <row r="42">
          <cell r="B42" t="str">
            <v>Bolivia</v>
          </cell>
          <cell r="C42">
            <v>3218.3949963763698</v>
          </cell>
          <cell r="D42">
            <v>3084.0714530540699</v>
          </cell>
          <cell r="E42">
            <v>3479.8935163808801</v>
          </cell>
          <cell r="F42">
            <v>3394.8563082292098</v>
          </cell>
          <cell r="G42">
            <v>3552.61436605774</v>
          </cell>
          <cell r="H42">
            <v>3753.5171907010199</v>
          </cell>
          <cell r="I42">
            <v>3668.11564737767</v>
          </cell>
          <cell r="J42">
            <v>3974.74182124446</v>
          </cell>
          <cell r="K42">
            <v>4597.6939774838902</v>
          </cell>
          <cell r="L42">
            <v>4715.9437107967206</v>
          </cell>
          <cell r="M42">
            <v>4867.5061650923099</v>
          </cell>
          <cell r="N42">
            <v>5343.27437676917</v>
          </cell>
          <cell r="O42">
            <v>5643.0496630810694</v>
          </cell>
          <cell r="P42">
            <v>5734.4746712103006</v>
          </cell>
          <cell r="Q42">
            <v>5970.0469251479408</v>
          </cell>
          <cell r="R42">
            <v>6701.6783573878392</v>
          </cell>
          <cell r="S42">
            <v>7374.5865528214699</v>
          </cell>
          <cell r="T42">
            <v>7917.0844602004299</v>
          </cell>
          <cell r="U42">
            <v>8520.4312202125402</v>
          </cell>
          <cell r="V42">
            <v>8297.7814835513891</v>
          </cell>
          <cell r="W42">
            <v>8411.788205668201</v>
          </cell>
          <cell r="X42">
            <v>8153.7557330129894</v>
          </cell>
          <cell r="Y42">
            <v>7917.3053289889795</v>
          </cell>
          <cell r="Z42">
            <v>8101.9097421872793</v>
          </cell>
          <cell r="AA42">
            <v>8748.8485509676902</v>
          </cell>
          <cell r="AB42">
            <v>9358.0123138622093</v>
          </cell>
          <cell r="AC42">
            <v>10827.591342534501</v>
          </cell>
          <cell r="AD42">
            <v>8990.7334557081304</v>
          </cell>
        </row>
        <row r="43">
          <cell r="B43" t="str">
            <v>Bosnia and Herzegovina</v>
          </cell>
          <cell r="Q43">
            <v>1462.08192033561</v>
          </cell>
          <cell r="R43">
            <v>2019.2500714104301</v>
          </cell>
          <cell r="S43">
            <v>3038.65173609159</v>
          </cell>
          <cell r="T43">
            <v>3990.6209637766697</v>
          </cell>
          <cell r="U43">
            <v>4606.7888459599199</v>
          </cell>
          <cell r="V43">
            <v>4994.9806175274298</v>
          </cell>
          <cell r="W43">
            <v>5297.9944723974204</v>
          </cell>
          <cell r="X43">
            <v>5557.8146436532797</v>
          </cell>
          <cell r="Y43">
            <v>6183.6594168257698</v>
          </cell>
          <cell r="Z43">
            <v>7800.8144253779701</v>
          </cell>
          <cell r="AA43">
            <v>9330.6447921805193</v>
          </cell>
          <cell r="AB43">
            <v>10057.9553770985</v>
          </cell>
          <cell r="AC43">
            <v>11395.510233168199</v>
          </cell>
          <cell r="AD43">
            <v>8953.716848930193</v>
          </cell>
        </row>
        <row r="44">
          <cell r="B44" t="str">
            <v>Brazil</v>
          </cell>
          <cell r="C44">
            <v>162615.064437936</v>
          </cell>
          <cell r="D44">
            <v>186886.21232724198</v>
          </cell>
          <cell r="E44">
            <v>199803.57051553699</v>
          </cell>
          <cell r="F44">
            <v>160198.534458268</v>
          </cell>
          <cell r="G44">
            <v>159423.639498887</v>
          </cell>
          <cell r="H44">
            <v>253078.44393722102</v>
          </cell>
          <cell r="I44">
            <v>293579.63983168401</v>
          </cell>
          <cell r="J44">
            <v>319544.998905566</v>
          </cell>
          <cell r="K44">
            <v>356976.91225354903</v>
          </cell>
          <cell r="L44">
            <v>490050.91391884402</v>
          </cell>
          <cell r="M44">
            <v>507783.518117973</v>
          </cell>
          <cell r="N44">
            <v>445242.21900770802</v>
          </cell>
          <cell r="O44">
            <v>426519.49450019299</v>
          </cell>
          <cell r="P44">
            <v>478621.52257145901</v>
          </cell>
          <cell r="Q44">
            <v>596762.91129710502</v>
          </cell>
          <cell r="R44">
            <v>769741.19828738191</v>
          </cell>
          <cell r="S44">
            <v>840051.75888984103</v>
          </cell>
          <cell r="T44">
            <v>871524.00027839595</v>
          </cell>
          <cell r="U44">
            <v>844125.66001879307</v>
          </cell>
          <cell r="V44">
            <v>586921.728098416</v>
          </cell>
          <cell r="W44">
            <v>644283.05442995206</v>
          </cell>
          <cell r="X44">
            <v>554409.88061324402</v>
          </cell>
          <cell r="Y44">
            <v>505712.28101857199</v>
          </cell>
          <cell r="Z44">
            <v>552238.96435784106</v>
          </cell>
          <cell r="AA44">
            <v>663552.04921534506</v>
          </cell>
          <cell r="AB44">
            <v>882043.09722369397</v>
          </cell>
          <cell r="AC44">
            <v>1067706.4843148701</v>
          </cell>
          <cell r="AD44">
            <v>734250.57522606442</v>
          </cell>
        </row>
        <row r="45">
          <cell r="B45" t="str">
            <v>Bulgaria</v>
          </cell>
          <cell r="C45">
            <v>26051.5144492248</v>
          </cell>
          <cell r="D45">
            <v>28098.989543993401</v>
          </cell>
          <cell r="E45">
            <v>29306.059893126603</v>
          </cell>
          <cell r="F45">
            <v>30116.160376672902</v>
          </cell>
          <cell r="G45">
            <v>31990.907774261501</v>
          </cell>
          <cell r="H45">
            <v>27390.755364667002</v>
          </cell>
          <cell r="I45">
            <v>24242.254912337099</v>
          </cell>
          <cell r="J45">
            <v>28100.770488984501</v>
          </cell>
          <cell r="K45">
            <v>45922.1603303964</v>
          </cell>
          <cell r="L45">
            <v>46769.876671273698</v>
          </cell>
          <cell r="M45">
            <v>20620.883509508603</v>
          </cell>
          <cell r="N45">
            <v>2020.37103304369</v>
          </cell>
          <cell r="O45">
            <v>8199.8207389724394</v>
          </cell>
          <cell r="P45">
            <v>4450.2948412626101</v>
          </cell>
          <cell r="Q45">
            <v>7824.1105088657896</v>
          </cell>
          <cell r="R45">
            <v>13105.7185804368</v>
          </cell>
          <cell r="S45">
            <v>9900.6308811263898</v>
          </cell>
          <cell r="T45">
            <v>10365.524162895399</v>
          </cell>
          <cell r="U45">
            <v>12844.671550467399</v>
          </cell>
          <cell r="V45">
            <v>12976.841079375699</v>
          </cell>
          <cell r="W45">
            <v>12639.236199830701</v>
          </cell>
          <cell r="X45">
            <v>13604.5881753016</v>
          </cell>
          <cell r="Y45">
            <v>15613.766094679801</v>
          </cell>
          <cell r="Z45">
            <v>19974.278340272398</v>
          </cell>
          <cell r="AA45">
            <v>24331.301012500699</v>
          </cell>
          <cell r="AB45">
            <v>26718.613659453302</v>
          </cell>
          <cell r="AC45">
            <v>30607.531456629</v>
          </cell>
          <cell r="AD45">
            <v>23449.098112707041</v>
          </cell>
        </row>
        <row r="46">
          <cell r="B46" t="str">
            <v>Cameroon</v>
          </cell>
          <cell r="C46">
            <v>7648.89488503951</v>
          </cell>
          <cell r="D46">
            <v>8665.1940043578998</v>
          </cell>
          <cell r="E46">
            <v>8310.4183899642103</v>
          </cell>
          <cell r="F46">
            <v>8376.2880420093497</v>
          </cell>
          <cell r="G46">
            <v>8852.7596976061905</v>
          </cell>
          <cell r="H46">
            <v>9245.856869397081</v>
          </cell>
          <cell r="I46">
            <v>12051.9201108461</v>
          </cell>
          <cell r="J46">
            <v>13959.724173479101</v>
          </cell>
          <cell r="K46">
            <v>14176.253696461399</v>
          </cell>
          <cell r="L46">
            <v>12640.3599343024</v>
          </cell>
          <cell r="M46">
            <v>12653.760346279601</v>
          </cell>
          <cell r="N46">
            <v>14109.327540767899</v>
          </cell>
          <cell r="O46">
            <v>12931.484289165499</v>
          </cell>
          <cell r="P46">
            <v>13491.678692991201</v>
          </cell>
          <cell r="Q46">
            <v>8912.3139013355103</v>
          </cell>
          <cell r="R46">
            <v>9035.8939573491698</v>
          </cell>
          <cell r="S46">
            <v>10335.108287888501</v>
          </cell>
          <cell r="T46">
            <v>10342.9962856805</v>
          </cell>
          <cell r="U46">
            <v>9875.1284183546813</v>
          </cell>
          <cell r="V46">
            <v>10423.7295102062</v>
          </cell>
          <cell r="W46">
            <v>10046.164328353199</v>
          </cell>
          <cell r="X46">
            <v>9497.494050290079</v>
          </cell>
          <cell r="Y46">
            <v>10888.3494963169</v>
          </cell>
          <cell r="Z46">
            <v>13630.229055294601</v>
          </cell>
          <cell r="AA46">
            <v>15783.866463774199</v>
          </cell>
          <cell r="AB46">
            <v>16879.832125482299</v>
          </cell>
          <cell r="AC46">
            <v>18372.1775070693</v>
          </cell>
          <cell r="AD46">
            <v>15110.890929587458</v>
          </cell>
        </row>
        <row r="47">
          <cell r="B47" t="str">
            <v>Cape Verde</v>
          </cell>
          <cell r="C47">
            <v>142.25293841738801</v>
          </cell>
          <cell r="D47">
            <v>139.48344677620798</v>
          </cell>
          <cell r="E47">
            <v>140.655878971335</v>
          </cell>
          <cell r="F47">
            <v>138.51272383825901</v>
          </cell>
          <cell r="G47">
            <v>132.06026236581999</v>
          </cell>
          <cell r="H47">
            <v>137.77551363961803</v>
          </cell>
          <cell r="I47">
            <v>190.72700596770102</v>
          </cell>
          <cell r="J47">
            <v>236.154049718214</v>
          </cell>
          <cell r="K47">
            <v>265.35539598293303</v>
          </cell>
          <cell r="L47">
            <v>268.36514962081696</v>
          </cell>
          <cell r="M47">
            <v>308.05068354189405</v>
          </cell>
          <cell r="N47">
            <v>321.110981594637</v>
          </cell>
          <cell r="O47">
            <v>358.44701923196101</v>
          </cell>
          <cell r="P47">
            <v>361.545818851984</v>
          </cell>
          <cell r="Q47">
            <v>409.04822643579701</v>
          </cell>
          <cell r="R47">
            <v>490.61372523687402</v>
          </cell>
          <cell r="S47">
            <v>504.860873439709</v>
          </cell>
          <cell r="T47">
            <v>493.34990877544396</v>
          </cell>
          <cell r="U47">
            <v>525.67756404160104</v>
          </cell>
          <cell r="V47">
            <v>596.83434088652598</v>
          </cell>
          <cell r="W47">
            <v>539.22724729504</v>
          </cell>
          <cell r="X47">
            <v>563.024437004373</v>
          </cell>
          <cell r="Y47">
            <v>620.97489672259201</v>
          </cell>
          <cell r="Z47">
            <v>813.96417437986099</v>
          </cell>
          <cell r="AA47">
            <v>924.64955674090095</v>
          </cell>
          <cell r="AB47">
            <v>999.13080958752198</v>
          </cell>
          <cell r="AC47">
            <v>1149.7098974810999</v>
          </cell>
          <cell r="AD47">
            <v>901.68586698239528</v>
          </cell>
        </row>
        <row r="48">
          <cell r="B48" t="str">
            <v>China</v>
          </cell>
          <cell r="C48">
            <v>307598.61857028102</v>
          </cell>
          <cell r="D48">
            <v>291030.71315566899</v>
          </cell>
          <cell r="E48">
            <v>279766.59544040303</v>
          </cell>
          <cell r="F48">
            <v>300378.33557913301</v>
          </cell>
          <cell r="G48">
            <v>309089.26724598598</v>
          </cell>
          <cell r="H48">
            <v>305258.52370474598</v>
          </cell>
          <cell r="I48">
            <v>295476.83789141098</v>
          </cell>
          <cell r="J48">
            <v>321391.15015716903</v>
          </cell>
          <cell r="K48">
            <v>401071.96369111299</v>
          </cell>
          <cell r="L48">
            <v>449103.62113763503</v>
          </cell>
          <cell r="M48">
            <v>387771.78457936097</v>
          </cell>
          <cell r="N48">
            <v>406090.09830125095</v>
          </cell>
          <cell r="O48">
            <v>483046.83179083699</v>
          </cell>
          <cell r="P48">
            <v>613224.57480041706</v>
          </cell>
          <cell r="Q48">
            <v>559225.86754851707</v>
          </cell>
          <cell r="R48">
            <v>727949.77210434794</v>
          </cell>
          <cell r="S48">
            <v>856006.35798120091</v>
          </cell>
          <cell r="T48">
            <v>952648.82687629492</v>
          </cell>
          <cell r="U48">
            <v>1019477.1076042301</v>
          </cell>
          <cell r="V48">
            <v>1083283.4201236002</v>
          </cell>
          <cell r="W48">
            <v>1198482.7955538798</v>
          </cell>
          <cell r="X48">
            <v>1324811.75301512</v>
          </cell>
          <cell r="Y48">
            <v>1453837.02280738</v>
          </cell>
          <cell r="Z48">
            <v>1640965.64583455</v>
          </cell>
          <cell r="AA48">
            <v>1931642.19227458</v>
          </cell>
          <cell r="AB48">
            <v>2243688.14750638</v>
          </cell>
          <cell r="AC48">
            <v>2630113.4151396002</v>
          </cell>
          <cell r="AD48">
            <v>1980049.2847124983</v>
          </cell>
        </row>
        <row r="49">
          <cell r="B49" t="str">
            <v>Colombia</v>
          </cell>
          <cell r="C49">
            <v>38902.2159003337</v>
          </cell>
          <cell r="D49">
            <v>42382.064773738399</v>
          </cell>
          <cell r="E49">
            <v>45386.422624205501</v>
          </cell>
          <cell r="F49">
            <v>45109.108294482699</v>
          </cell>
          <cell r="G49">
            <v>44553.911137226802</v>
          </cell>
          <cell r="H49">
            <v>40642.101946998999</v>
          </cell>
          <cell r="I49">
            <v>40689.845113635303</v>
          </cell>
          <cell r="J49">
            <v>42363.971992592102</v>
          </cell>
          <cell r="K49">
            <v>45671.959880734903</v>
          </cell>
          <cell r="L49">
            <v>46053.744383635196</v>
          </cell>
          <cell r="M49">
            <v>46907.982561687597</v>
          </cell>
          <cell r="N49">
            <v>49519.367549617004</v>
          </cell>
          <cell r="O49">
            <v>57372.578408826499</v>
          </cell>
          <cell r="P49">
            <v>65020.977270148505</v>
          </cell>
          <cell r="Q49">
            <v>81707.227570937306</v>
          </cell>
          <cell r="R49">
            <v>92495.7176462856</v>
          </cell>
          <cell r="S49">
            <v>97147.399040709308</v>
          </cell>
          <cell r="T49">
            <v>106659.507963528</v>
          </cell>
          <cell r="U49">
            <v>98443.743190849098</v>
          </cell>
          <cell r="V49">
            <v>86186.156584381708</v>
          </cell>
          <cell r="W49">
            <v>83785.666920836302</v>
          </cell>
          <cell r="X49">
            <v>81990.279897554996</v>
          </cell>
          <cell r="Y49">
            <v>81122.272285044397</v>
          </cell>
          <cell r="Z49">
            <v>79458.647781952808</v>
          </cell>
          <cell r="AA49">
            <v>98059.320378168588</v>
          </cell>
          <cell r="AB49">
            <v>123085.226997955</v>
          </cell>
          <cell r="AC49">
            <v>135074.93271413699</v>
          </cell>
          <cell r="AD49">
            <v>103360.08003145157</v>
          </cell>
        </row>
        <row r="50">
          <cell r="B50" t="str">
            <v>Congo, Rep.</v>
          </cell>
          <cell r="C50">
            <v>2083.2196690577903</v>
          </cell>
          <cell r="D50">
            <v>1707.81202356876</v>
          </cell>
          <cell r="E50">
            <v>1488.9533123465299</v>
          </cell>
          <cell r="F50">
            <v>1353.79433526819</v>
          </cell>
          <cell r="G50">
            <v>1244.7684521875099</v>
          </cell>
          <cell r="H50">
            <v>1276.48790150475</v>
          </cell>
          <cell r="I50">
            <v>1745.9825292897499</v>
          </cell>
          <cell r="J50">
            <v>2121.2301874906498</v>
          </cell>
          <cell r="K50">
            <v>2256.7151367496099</v>
          </cell>
          <cell r="L50">
            <v>2384.2102788357602</v>
          </cell>
          <cell r="M50">
            <v>2798.8980716253404</v>
          </cell>
          <cell r="N50">
            <v>2724.9202410492699</v>
          </cell>
          <cell r="O50">
            <v>2933.2340147495202</v>
          </cell>
          <cell r="P50">
            <v>2684.3337752521102</v>
          </cell>
          <cell r="Q50">
            <v>1769.3804034582099</v>
          </cell>
          <cell r="R50">
            <v>2116.0049592852597</v>
          </cell>
          <cell r="S50">
            <v>2540.46129788898</v>
          </cell>
          <cell r="T50">
            <v>2322.59722460168</v>
          </cell>
          <cell r="U50">
            <v>1949.48223773013</v>
          </cell>
          <cell r="V50">
            <v>2353.9026099973198</v>
          </cell>
          <cell r="W50">
            <v>3219.8938172420603</v>
          </cell>
          <cell r="X50">
            <v>2794.2540652624702</v>
          </cell>
          <cell r="Y50">
            <v>3019.99372312586</v>
          </cell>
          <cell r="Z50">
            <v>3570.72956001689</v>
          </cell>
          <cell r="AA50">
            <v>4348.6276533116297</v>
          </cell>
          <cell r="AB50">
            <v>5981.4373755735096</v>
          </cell>
          <cell r="AC50">
            <v>7399.4983742601798</v>
          </cell>
          <cell r="AD50">
            <v>4864.0573372576137</v>
          </cell>
        </row>
        <row r="51">
          <cell r="B51" t="str">
            <v>Djibouti</v>
          </cell>
          <cell r="C51">
            <v>309.30010409635099</v>
          </cell>
          <cell r="D51">
            <v>334.04995597000095</v>
          </cell>
          <cell r="E51">
            <v>349.12752190483297</v>
          </cell>
          <cell r="F51">
            <v>352.73712892920003</v>
          </cell>
          <cell r="G51">
            <v>353.82670676623502</v>
          </cell>
          <cell r="H51">
            <v>365.67206135209904</v>
          </cell>
          <cell r="I51">
            <v>392.35147701444401</v>
          </cell>
          <cell r="J51">
            <v>403.91076510769801</v>
          </cell>
          <cell r="K51">
            <v>428.16756779252199</v>
          </cell>
          <cell r="L51">
            <v>436.84158129964203</v>
          </cell>
          <cell r="M51">
            <v>452.32808728287597</v>
          </cell>
          <cell r="N51">
            <v>462.42199852577897</v>
          </cell>
          <cell r="O51">
            <v>478.05830487111803</v>
          </cell>
          <cell r="P51">
            <v>466.04846922985996</v>
          </cell>
          <cell r="Q51">
            <v>491.689220744875</v>
          </cell>
          <cell r="R51">
            <v>497.72396058991296</v>
          </cell>
          <cell r="S51">
            <v>494.00464773437</v>
          </cell>
          <cell r="T51">
            <v>502.67554200122697</v>
          </cell>
          <cell r="U51">
            <v>514.267723004034</v>
          </cell>
          <cell r="V51">
            <v>540.62266136247297</v>
          </cell>
          <cell r="W51">
            <v>555.90174043491606</v>
          </cell>
          <cell r="X51">
            <v>577.49647771447394</v>
          </cell>
          <cell r="Y51">
            <v>596.174501971979</v>
          </cell>
          <cell r="Z51">
            <v>627.55712775578593</v>
          </cell>
          <cell r="AA51">
            <v>666.21075163688602</v>
          </cell>
          <cell r="AB51">
            <v>708.84291005563205</v>
          </cell>
          <cell r="AC51">
            <v>767.65778435712195</v>
          </cell>
          <cell r="AD51">
            <v>673.28861515548101</v>
          </cell>
        </row>
        <row r="52">
          <cell r="B52" t="str">
            <v>Dominican Republic</v>
          </cell>
          <cell r="C52">
            <v>6761.3000582189998</v>
          </cell>
          <cell r="D52">
            <v>7561.2004788382201</v>
          </cell>
          <cell r="E52">
            <v>7127.0697745888301</v>
          </cell>
          <cell r="F52">
            <v>7376.4799640991705</v>
          </cell>
          <cell r="G52">
            <v>11594.0004347454</v>
          </cell>
          <cell r="H52">
            <v>5065.09705693879</v>
          </cell>
          <cell r="I52">
            <v>6152.4910865255706</v>
          </cell>
          <cell r="J52">
            <v>6475.0289602456996</v>
          </cell>
          <cell r="K52">
            <v>5929.6934039728903</v>
          </cell>
          <cell r="L52">
            <v>6697.1567299497501</v>
          </cell>
          <cell r="M52">
            <v>6233.70504943182</v>
          </cell>
          <cell r="N52">
            <v>7637.4488571370803</v>
          </cell>
          <cell r="O52">
            <v>8988.0687705952205</v>
          </cell>
          <cell r="P52">
            <v>9721.8534916957306</v>
          </cell>
          <cell r="Q52">
            <v>10738.9851678376</v>
          </cell>
          <cell r="R52">
            <v>12102.2123893806</v>
          </cell>
          <cell r="S52">
            <v>13547.1979035807</v>
          </cell>
          <cell r="T52">
            <v>15156.6280893604</v>
          </cell>
          <cell r="U52">
            <v>16034.416903541502</v>
          </cell>
          <cell r="V52">
            <v>17601.361671231898</v>
          </cell>
          <cell r="W52">
            <v>20059.4319521004</v>
          </cell>
          <cell r="X52">
            <v>21943.207550488802</v>
          </cell>
          <cell r="Y52">
            <v>21624.7262083721</v>
          </cell>
          <cell r="Z52">
            <v>16458.742838854501</v>
          </cell>
          <cell r="AA52">
            <v>18435.495711827902</v>
          </cell>
          <cell r="AB52">
            <v>29092.426760098799</v>
          </cell>
          <cell r="AC52">
            <v>31599.844688035097</v>
          </cell>
          <cell r="AD52">
            <v>23442.247241437679</v>
          </cell>
        </row>
        <row r="53">
          <cell r="B53" t="str">
            <v>Ecuador</v>
          </cell>
          <cell r="C53">
            <v>14458.274472424799</v>
          </cell>
          <cell r="D53">
            <v>14804.022992475901</v>
          </cell>
          <cell r="E53">
            <v>14779.261849734799</v>
          </cell>
          <cell r="F53">
            <v>12989.1995415851</v>
          </cell>
          <cell r="G53">
            <v>13823.4962360023</v>
          </cell>
          <cell r="H53">
            <v>16166.145599084799</v>
          </cell>
          <cell r="I53">
            <v>11861.951293746601</v>
          </cell>
          <cell r="J53">
            <v>11083.8595126283</v>
          </cell>
          <cell r="K53">
            <v>10540.564033525399</v>
          </cell>
          <cell r="L53">
            <v>10344.7249654767</v>
          </cell>
          <cell r="M53">
            <v>10505.1369921313</v>
          </cell>
          <cell r="N53">
            <v>11787.836365961599</v>
          </cell>
          <cell r="O53">
            <v>12888.9559259466</v>
          </cell>
          <cell r="P53">
            <v>15056.565000000001</v>
          </cell>
          <cell r="Q53">
            <v>18572.835000000003</v>
          </cell>
          <cell r="R53">
            <v>20195.547999999999</v>
          </cell>
          <cell r="S53">
            <v>21267.867999999999</v>
          </cell>
          <cell r="T53">
            <v>23635.56</v>
          </cell>
          <cell r="U53">
            <v>23255.135999999999</v>
          </cell>
          <cell r="V53">
            <v>16674.494999999999</v>
          </cell>
          <cell r="W53">
            <v>15933.666000000001</v>
          </cell>
          <cell r="X53">
            <v>21249.576999999997</v>
          </cell>
          <cell r="Y53">
            <v>24899.481</v>
          </cell>
          <cell r="Z53">
            <v>28635.909000000003</v>
          </cell>
          <cell r="AA53">
            <v>32635.710999999999</v>
          </cell>
          <cell r="AB53">
            <v>36488.92</v>
          </cell>
          <cell r="AC53">
            <v>40447.4901419495</v>
          </cell>
          <cell r="AD53">
            <v>32621.502228389902</v>
          </cell>
        </row>
        <row r="54">
          <cell r="B54" t="str">
            <v>Egypt, Arab Rep.</v>
          </cell>
          <cell r="C54">
            <v>22371.430096820903</v>
          </cell>
          <cell r="D54">
            <v>24499.002601402201</v>
          </cell>
          <cell r="E54">
            <v>28986.429980591802</v>
          </cell>
          <cell r="F54">
            <v>35430.0014535019</v>
          </cell>
          <cell r="G54">
            <v>39837.429180101499</v>
          </cell>
          <cell r="H54">
            <v>46450.0053686756</v>
          </cell>
          <cell r="I54">
            <v>51428.572304394795</v>
          </cell>
          <cell r="J54">
            <v>73571.429824342602</v>
          </cell>
          <cell r="K54">
            <v>88000.0014986311</v>
          </cell>
          <cell r="L54">
            <v>109714.287582709</v>
          </cell>
          <cell r="M54">
            <v>91383.398207199411</v>
          </cell>
          <cell r="N54">
            <v>46059.646275447398</v>
          </cell>
          <cell r="O54">
            <v>42006.095564622301</v>
          </cell>
          <cell r="P54">
            <v>47100.984475132798</v>
          </cell>
          <cell r="Q54">
            <v>51879.354314497097</v>
          </cell>
          <cell r="R54">
            <v>60163.453270911705</v>
          </cell>
          <cell r="S54">
            <v>67632.270941448689</v>
          </cell>
          <cell r="T54">
            <v>75864.545847229194</v>
          </cell>
          <cell r="U54">
            <v>84821.296815512193</v>
          </cell>
          <cell r="V54">
            <v>89941.520467836293</v>
          </cell>
          <cell r="W54">
            <v>99154.518950437312</v>
          </cell>
          <cell r="X54">
            <v>95398.936170212808</v>
          </cell>
          <cell r="Y54">
            <v>87505.773672055395</v>
          </cell>
          <cell r="Z54">
            <v>81384.01559454191</v>
          </cell>
          <cell r="AA54">
            <v>78801.656247462903</v>
          </cell>
          <cell r="AB54">
            <v>89793.649690822</v>
          </cell>
          <cell r="AC54">
            <v>107374.75364504699</v>
          </cell>
          <cell r="AD54">
            <v>88971.969769985837</v>
          </cell>
        </row>
        <row r="55">
          <cell r="B55" t="str">
            <v>El Salvador</v>
          </cell>
          <cell r="C55">
            <v>3898.5332489013704</v>
          </cell>
          <cell r="D55">
            <v>3437.2044000000001</v>
          </cell>
          <cell r="E55">
            <v>3394.0035463501499</v>
          </cell>
          <cell r="F55">
            <v>3250.01973296905</v>
          </cell>
          <cell r="G55">
            <v>2376.7285894736801</v>
          </cell>
          <cell r="H55">
            <v>2311.01803078699</v>
          </cell>
          <cell r="I55">
            <v>2326.8266949488798</v>
          </cell>
          <cell r="J55">
            <v>2366.0920533227199</v>
          </cell>
          <cell r="K55">
            <v>2761.7955292819397</v>
          </cell>
          <cell r="L55">
            <v>3156.5237714285699</v>
          </cell>
          <cell r="M55">
            <v>4800.9078947368398</v>
          </cell>
          <cell r="N55">
            <v>5310.9980049875303</v>
          </cell>
          <cell r="O55">
            <v>5954.6714456391901</v>
          </cell>
          <cell r="P55">
            <v>6938.0114942528699</v>
          </cell>
          <cell r="Q55">
            <v>8085.5428571428602</v>
          </cell>
          <cell r="R55">
            <v>9500.4914285714294</v>
          </cell>
          <cell r="S55">
            <v>10315.5428571429</v>
          </cell>
          <cell r="T55">
            <v>11134.616685714302</v>
          </cell>
          <cell r="U55">
            <v>12008.418171428601</v>
          </cell>
          <cell r="V55">
            <v>12464.655999999999</v>
          </cell>
          <cell r="W55">
            <v>13134.148571428601</v>
          </cell>
          <cell r="X55">
            <v>13812.743885714299</v>
          </cell>
          <cell r="Y55">
            <v>14306.712</v>
          </cell>
          <cell r="Z55">
            <v>15046.686</v>
          </cell>
          <cell r="AA55">
            <v>15821.621999999999</v>
          </cell>
          <cell r="AB55">
            <v>16974.0057142857</v>
          </cell>
          <cell r="AC55">
            <v>18341.3297705943</v>
          </cell>
          <cell r="AD55">
            <v>16098.071096976</v>
          </cell>
        </row>
        <row r="56">
          <cell r="B56" t="str">
            <v>Fiji</v>
          </cell>
          <cell r="C56">
            <v>1202.7416017185001</v>
          </cell>
          <cell r="D56">
            <v>1235.74455195108</v>
          </cell>
          <cell r="E56">
            <v>1194.0603613118099</v>
          </cell>
          <cell r="F56">
            <v>1123.0848676814001</v>
          </cell>
          <cell r="G56">
            <v>1178.0010859830099</v>
          </cell>
          <cell r="H56">
            <v>1141.25576043807</v>
          </cell>
          <cell r="I56">
            <v>1290.2674469818901</v>
          </cell>
          <cell r="J56">
            <v>1177.9476455975698</v>
          </cell>
          <cell r="K56">
            <v>1110.0096801166098</v>
          </cell>
          <cell r="L56">
            <v>1182.6741573033701</v>
          </cell>
          <cell r="M56">
            <v>1337.0172585519099</v>
          </cell>
          <cell r="N56">
            <v>1383.88371852673</v>
          </cell>
          <cell r="O56">
            <v>1532.41120898387</v>
          </cell>
          <cell r="P56">
            <v>1636.1012469394</v>
          </cell>
          <cell r="Q56">
            <v>1825.73209254674</v>
          </cell>
          <cell r="R56">
            <v>1990.92201943589</v>
          </cell>
          <cell r="S56">
            <v>2110.9527542221904</v>
          </cell>
          <cell r="T56">
            <v>2120.21403709284</v>
          </cell>
          <cell r="U56">
            <v>1652.7946715432499</v>
          </cell>
          <cell r="V56">
            <v>1868.37595989084</v>
          </cell>
          <cell r="W56">
            <v>1652.5221680662401</v>
          </cell>
          <cell r="X56">
            <v>1661.8776926540199</v>
          </cell>
          <cell r="Y56">
            <v>1811.47012572369</v>
          </cell>
          <cell r="Z56">
            <v>2238.9503443124399</v>
          </cell>
          <cell r="AA56">
            <v>2627.1634924333198</v>
          </cell>
          <cell r="AB56">
            <v>2816.01190476191</v>
          </cell>
          <cell r="AC56">
            <v>2977.1816037735903</v>
          </cell>
          <cell r="AD56">
            <v>2494.1554942009898</v>
          </cell>
        </row>
        <row r="57">
          <cell r="B57" t="str">
            <v>Georgia</v>
          </cell>
          <cell r="O57">
            <v>15252.0309788087</v>
          </cell>
          <cell r="P57">
            <v>764.46354668479603</v>
          </cell>
          <cell r="Q57">
            <v>822.52164164640692</v>
          </cell>
          <cell r="R57">
            <v>1896.5596930188101</v>
          </cell>
          <cell r="S57">
            <v>3045.9981310091998</v>
          </cell>
          <cell r="T57">
            <v>3574.9670285727498</v>
          </cell>
          <cell r="U57">
            <v>3619.9569483871501</v>
          </cell>
          <cell r="V57">
            <v>2803.2740486632101</v>
          </cell>
          <cell r="W57">
            <v>3042.0622120223802</v>
          </cell>
          <cell r="X57">
            <v>3205.3836845557103</v>
          </cell>
          <cell r="Y57">
            <v>3395.1930101581602</v>
          </cell>
          <cell r="Z57">
            <v>3991.8755311084101</v>
          </cell>
          <cell r="AA57">
            <v>5111.27354817389</v>
          </cell>
          <cell r="AB57">
            <v>6393.0084163873298</v>
          </cell>
          <cell r="AC57">
            <v>7829.6512859004897</v>
          </cell>
          <cell r="AD57">
            <v>5344.2003583456553</v>
          </cell>
        </row>
        <row r="58">
          <cell r="B58" t="str">
            <v>Guatemala</v>
          </cell>
          <cell r="C58">
            <v>7879.39930003261</v>
          </cell>
          <cell r="D58">
            <v>8607.6996275937599</v>
          </cell>
          <cell r="E58">
            <v>8718.0004140827696</v>
          </cell>
          <cell r="F58">
            <v>9050.0004298519198</v>
          </cell>
          <cell r="G58">
            <v>9470.0004498008493</v>
          </cell>
          <cell r="H58">
            <v>11180.0005310215</v>
          </cell>
          <cell r="I58">
            <v>8446.9337345411295</v>
          </cell>
          <cell r="J58">
            <v>7084.4206489918997</v>
          </cell>
          <cell r="K58">
            <v>7842.8267033564798</v>
          </cell>
          <cell r="L58">
            <v>8310.4111717119195</v>
          </cell>
          <cell r="M58">
            <v>7609.0757496983297</v>
          </cell>
          <cell r="N58">
            <v>9419.584616411621</v>
          </cell>
          <cell r="O58">
            <v>10410.308453447</v>
          </cell>
          <cell r="P58">
            <v>11399.1645134011</v>
          </cell>
          <cell r="Q58">
            <v>12966.101125372299</v>
          </cell>
          <cell r="R58">
            <v>14656.918449108</v>
          </cell>
          <cell r="S58">
            <v>15656.3043874587</v>
          </cell>
          <cell r="T58">
            <v>17775.3113051369</v>
          </cell>
          <cell r="U58">
            <v>19193.3955112896</v>
          </cell>
          <cell r="V58">
            <v>18316.205838473797</v>
          </cell>
          <cell r="W58">
            <v>19288.401365954498</v>
          </cell>
          <cell r="X58">
            <v>21042.7245320365</v>
          </cell>
          <cell r="Y58">
            <v>23308.770480840798</v>
          </cell>
          <cell r="Z58">
            <v>24897.6538081412</v>
          </cell>
          <cell r="AA58">
            <v>27269.995967985702</v>
          </cell>
          <cell r="AB58">
            <v>31788.948878315001</v>
          </cell>
          <cell r="AC58">
            <v>35304.0148347453</v>
          </cell>
          <cell r="AD58">
            <v>28513.876794005599</v>
          </cell>
        </row>
        <row r="59">
          <cell r="B59" t="str">
            <v>Guyana</v>
          </cell>
          <cell r="C59">
            <v>327.23946990686596</v>
          </cell>
          <cell r="D59">
            <v>314.207783215831</v>
          </cell>
          <cell r="E59">
            <v>269.11181871445399</v>
          </cell>
          <cell r="F59">
            <v>273.26545360931595</v>
          </cell>
          <cell r="G59">
            <v>254.10718869508497</v>
          </cell>
          <cell r="H59">
            <v>271.08966789258795</v>
          </cell>
          <cell r="I59">
            <v>306.64356111458301</v>
          </cell>
          <cell r="J59">
            <v>283.25210406179502</v>
          </cell>
          <cell r="K59">
            <v>360.00001709908202</v>
          </cell>
          <cell r="L59">
            <v>380.35627608003</v>
          </cell>
          <cell r="M59">
            <v>396.24791599299402</v>
          </cell>
          <cell r="N59">
            <v>306.04066494265504</v>
          </cell>
          <cell r="O59">
            <v>365.650811018274</v>
          </cell>
          <cell r="P59">
            <v>440.24465895698</v>
          </cell>
          <cell r="Q59">
            <v>524.93335826632801</v>
          </cell>
          <cell r="R59">
            <v>630.50717280462402</v>
          </cell>
          <cell r="S59">
            <v>706.40518444957297</v>
          </cell>
          <cell r="T59">
            <v>749.14332611896907</v>
          </cell>
          <cell r="U59">
            <v>717.62129654365208</v>
          </cell>
          <cell r="V59">
            <v>696.31194608007399</v>
          </cell>
          <cell r="W59">
            <v>712.00441497940005</v>
          </cell>
          <cell r="X59">
            <v>695.24523558100998</v>
          </cell>
          <cell r="Y59">
            <v>722.61249333864293</v>
          </cell>
          <cell r="Z59">
            <v>745.20920519219408</v>
          </cell>
          <cell r="AA59">
            <v>786.125387986654</v>
          </cell>
          <cell r="AB59">
            <v>817.56812209345696</v>
          </cell>
          <cell r="AC59">
            <v>870.26094516624494</v>
          </cell>
          <cell r="AD59">
            <v>788.35523075543858</v>
          </cell>
        </row>
        <row r="60">
          <cell r="B60" t="str">
            <v>Honduras</v>
          </cell>
          <cell r="C60">
            <v>2566.00012187846</v>
          </cell>
          <cell r="D60">
            <v>2819.5001339190599</v>
          </cell>
          <cell r="E60">
            <v>2903.5001379088499</v>
          </cell>
          <cell r="F60">
            <v>3077.0001461496499</v>
          </cell>
          <cell r="G60">
            <v>3319.00015764404</v>
          </cell>
          <cell r="H60">
            <v>3639.5001728669699</v>
          </cell>
          <cell r="I60">
            <v>3808.5001808940401</v>
          </cell>
          <cell r="J60">
            <v>4152.5001972331602</v>
          </cell>
          <cell r="K60">
            <v>4625.5002196994501</v>
          </cell>
          <cell r="L60">
            <v>5167.00024541932</v>
          </cell>
          <cell r="M60">
            <v>3048.8938254797299</v>
          </cell>
          <cell r="N60">
            <v>3068.4640955874702</v>
          </cell>
          <cell r="O60">
            <v>3419.4772370659302</v>
          </cell>
          <cell r="P60">
            <v>3505.9428132223702</v>
          </cell>
          <cell r="Q60">
            <v>3432.3740898546998</v>
          </cell>
          <cell r="R60">
            <v>3912.7533806645397</v>
          </cell>
          <cell r="S60">
            <v>4035.4574894279399</v>
          </cell>
          <cell r="T60">
            <v>4662.0637034432402</v>
          </cell>
          <cell r="U60">
            <v>5201.8957483383992</v>
          </cell>
          <cell r="V60">
            <v>5374.4164281535996</v>
          </cell>
          <cell r="W60">
            <v>5954.4084573539694</v>
          </cell>
          <cell r="X60">
            <v>6321.3601527585697</v>
          </cell>
          <cell r="Y60">
            <v>6502.2163360779005</v>
          </cell>
          <cell r="Z60">
            <v>6859.6478236890407</v>
          </cell>
          <cell r="AA60">
            <v>7454.2065909694302</v>
          </cell>
          <cell r="AB60">
            <v>8294.2416961484087</v>
          </cell>
          <cell r="AC60">
            <v>8981.2811143737399</v>
          </cell>
          <cell r="AD60">
            <v>7618.3187122517029</v>
          </cell>
        </row>
        <row r="61">
          <cell r="B61" t="str">
            <v>Indonesia</v>
          </cell>
          <cell r="C61">
            <v>95374.860725578706</v>
          </cell>
          <cell r="D61">
            <v>106470.288275278</v>
          </cell>
          <cell r="E61">
            <v>109304.642116984</v>
          </cell>
          <cell r="F61">
            <v>99075.113807504196</v>
          </cell>
          <cell r="G61">
            <v>101456.311425851</v>
          </cell>
          <cell r="H61">
            <v>101139.439662769</v>
          </cell>
          <cell r="I61">
            <v>92728.213808808199</v>
          </cell>
          <cell r="J61">
            <v>87864.590688923592</v>
          </cell>
          <cell r="K61">
            <v>97550.800014977794</v>
          </cell>
          <cell r="L61">
            <v>111466.94667139099</v>
          </cell>
          <cell r="M61">
            <v>125721.788776842</v>
          </cell>
          <cell r="N61">
            <v>140820.56549445202</v>
          </cell>
          <cell r="O61">
            <v>152848.47535085399</v>
          </cell>
          <cell r="P61">
            <v>174601.45521397199</v>
          </cell>
          <cell r="Q61">
            <v>195465.71177961401</v>
          </cell>
          <cell r="R61">
            <v>223361.00601827801</v>
          </cell>
          <cell r="S61">
            <v>250746.096587751</v>
          </cell>
          <cell r="T61">
            <v>238407.93155220101</v>
          </cell>
          <cell r="U61">
            <v>105469.472107405</v>
          </cell>
          <cell r="V61">
            <v>154705.026512474</v>
          </cell>
          <cell r="W61">
            <v>165520.62623866799</v>
          </cell>
          <cell r="X61">
            <v>160657.46776639501</v>
          </cell>
          <cell r="Y61">
            <v>195593.218417522</v>
          </cell>
          <cell r="Z61">
            <v>234834.039823511</v>
          </cell>
          <cell r="AA61">
            <v>257005.48064877201</v>
          </cell>
          <cell r="AB61">
            <v>286956.80086871603</v>
          </cell>
          <cell r="AC61">
            <v>364239.01340401103</v>
          </cell>
          <cell r="AD61">
            <v>267725.71063250641</v>
          </cell>
        </row>
        <row r="62">
          <cell r="B62" t="str">
            <v>Iran, Islamic Rep.</v>
          </cell>
          <cell r="C62">
            <v>93772.160914125707</v>
          </cell>
          <cell r="D62">
            <v>106589.08483396099</v>
          </cell>
          <cell r="E62">
            <v>133393.175216081</v>
          </cell>
          <cell r="F62">
            <v>162432.193372265</v>
          </cell>
          <cell r="G62">
            <v>168411.102972008</v>
          </cell>
          <cell r="H62">
            <v>79863.967860706689</v>
          </cell>
          <cell r="I62">
            <v>83336.090158046005</v>
          </cell>
          <cell r="J62">
            <v>95985.558685810509</v>
          </cell>
          <cell r="K62">
            <v>84167.368919201705</v>
          </cell>
          <cell r="L62">
            <v>81218.629430113389</v>
          </cell>
          <cell r="M62">
            <v>84973.364637786799</v>
          </cell>
          <cell r="N62">
            <v>97361.328147536391</v>
          </cell>
          <cell r="O62">
            <v>114775.365255132</v>
          </cell>
          <cell r="P62">
            <v>85877.418058087496</v>
          </cell>
          <cell r="Q62">
            <v>67093.769937207602</v>
          </cell>
          <cell r="R62">
            <v>90838.371354381496</v>
          </cell>
          <cell r="S62">
            <v>110622.689810567</v>
          </cell>
          <cell r="T62">
            <v>106350.944426179</v>
          </cell>
          <cell r="U62">
            <v>97869.171866760895</v>
          </cell>
          <cell r="V62">
            <v>104656.042245759</v>
          </cell>
          <cell r="W62">
            <v>96440.162166962487</v>
          </cell>
          <cell r="X62">
            <v>115434.905035298</v>
          </cell>
          <cell r="Y62">
            <v>116420.834380498</v>
          </cell>
          <cell r="Z62">
            <v>133969.210335668</v>
          </cell>
          <cell r="AA62">
            <v>161260.58034178201</v>
          </cell>
          <cell r="AB62">
            <v>188479.39286505603</v>
          </cell>
          <cell r="AC62">
            <v>212491.67046417401</v>
          </cell>
          <cell r="AD62">
            <v>162524.3376774356</v>
          </cell>
        </row>
        <row r="63">
          <cell r="B63" t="str">
            <v>Jamaica</v>
          </cell>
          <cell r="C63">
            <v>2846.06563946708</v>
          </cell>
          <cell r="D63">
            <v>3126.37674925397</v>
          </cell>
          <cell r="E63">
            <v>3589.5900242571897</v>
          </cell>
          <cell r="F63">
            <v>3190.5314145897996</v>
          </cell>
          <cell r="G63">
            <v>2351.35827180157</v>
          </cell>
          <cell r="H63">
            <v>2211.6665961317999</v>
          </cell>
          <cell r="I63">
            <v>2628.9305864417697</v>
          </cell>
          <cell r="J63">
            <v>2964.9310190409301</v>
          </cell>
          <cell r="K63">
            <v>3533.6409131843798</v>
          </cell>
          <cell r="L63">
            <v>4097.1982575819002</v>
          </cell>
          <cell r="M63">
            <v>5174.8677737318994</v>
          </cell>
          <cell r="N63">
            <v>4857.5269152027804</v>
          </cell>
          <cell r="O63">
            <v>4055.2878298619098</v>
          </cell>
          <cell r="P63">
            <v>5580.3332716124396</v>
          </cell>
          <cell r="Q63">
            <v>6783.6218487394999</v>
          </cell>
          <cell r="R63">
            <v>5144.8068804838394</v>
          </cell>
          <cell r="S63">
            <v>6947.7068010118901</v>
          </cell>
          <cell r="T63">
            <v>7259.8716184435598</v>
          </cell>
          <cell r="U63">
            <v>7637.6532523364003</v>
          </cell>
          <cell r="V63">
            <v>7316.4581055782501</v>
          </cell>
          <cell r="W63">
            <v>7467.03250902134</v>
          </cell>
          <cell r="X63">
            <v>7894.1855580932997</v>
          </cell>
          <cell r="Y63">
            <v>8079.5750299930905</v>
          </cell>
          <cell r="Z63">
            <v>7814.4253178027393</v>
          </cell>
          <cell r="AA63">
            <v>8800.7973962571214</v>
          </cell>
          <cell r="AB63">
            <v>9397.6921655092301</v>
          </cell>
          <cell r="AC63">
            <v>10565.311718360099</v>
          </cell>
          <cell r="AD63">
            <v>8931.5603255844562</v>
          </cell>
        </row>
        <row r="64">
          <cell r="B64" t="str">
            <v>Jordan</v>
          </cell>
          <cell r="C64">
            <v>3907.7491474996</v>
          </cell>
          <cell r="D64">
            <v>4388.36716273404</v>
          </cell>
          <cell r="E64">
            <v>4683.7923784893401</v>
          </cell>
          <cell r="F64">
            <v>4921.7630110492801</v>
          </cell>
          <cell r="G64">
            <v>4971.8824500783894</v>
          </cell>
          <cell r="H64">
            <v>5001.1823899800002</v>
          </cell>
          <cell r="I64">
            <v>6404.0846304599199</v>
          </cell>
          <cell r="J64">
            <v>6750.8719633333403</v>
          </cell>
          <cell r="K64">
            <v>6324.2244780000001</v>
          </cell>
          <cell r="L64">
            <v>4252.4371312499998</v>
          </cell>
          <cell r="M64">
            <v>4160.5842432499994</v>
          </cell>
          <cell r="N64">
            <v>4345.062895</v>
          </cell>
          <cell r="O64">
            <v>5369.1789891955004</v>
          </cell>
          <cell r="P64">
            <v>5531.6199250700201</v>
          </cell>
          <cell r="Q64">
            <v>6197.3518191462608</v>
          </cell>
          <cell r="R64">
            <v>6730.5169998516403</v>
          </cell>
          <cell r="S64">
            <v>6928.3284319653694</v>
          </cell>
          <cell r="T64">
            <v>7246.2517891418893</v>
          </cell>
          <cell r="U64">
            <v>7912.2995740570195</v>
          </cell>
          <cell r="V64">
            <v>8149.1051316646799</v>
          </cell>
          <cell r="W64">
            <v>8460.5347732503506</v>
          </cell>
          <cell r="X64">
            <v>8975.296135040031</v>
          </cell>
          <cell r="Y64">
            <v>9582.4717910578202</v>
          </cell>
          <cell r="Z64">
            <v>10195.680843721</v>
          </cell>
          <cell r="AA64">
            <v>11398.2049604319</v>
          </cell>
          <cell r="AB64">
            <v>12712.128923185799</v>
          </cell>
          <cell r="AC64">
            <v>14317.6853930982</v>
          </cell>
          <cell r="AD64">
            <v>11641.234382298944</v>
          </cell>
        </row>
        <row r="65">
          <cell r="B65" t="str">
            <v>Kazakhstan</v>
          </cell>
          <cell r="O65">
            <v>2876.6832379719499</v>
          </cell>
          <cell r="P65">
            <v>5152.3322228944198</v>
          </cell>
          <cell r="Q65">
            <v>11649.283667621799</v>
          </cell>
          <cell r="R65">
            <v>16594.265145007601</v>
          </cell>
          <cell r="S65">
            <v>20893.305130601599</v>
          </cell>
          <cell r="T65">
            <v>22129.0503947291</v>
          </cell>
          <cell r="U65">
            <v>21623.049032476101</v>
          </cell>
          <cell r="V65">
            <v>16955.4953097748</v>
          </cell>
          <cell r="W65">
            <v>18275.168378075999</v>
          </cell>
          <cell r="X65">
            <v>22134.5875490135</v>
          </cell>
          <cell r="Y65">
            <v>24599.485702653103</v>
          </cell>
          <cell r="Z65">
            <v>30859.611046600003</v>
          </cell>
          <cell r="AA65">
            <v>43151.647002609599</v>
          </cell>
          <cell r="AB65">
            <v>57123.6717338952</v>
          </cell>
          <cell r="AC65">
            <v>77236.8942818621</v>
          </cell>
          <cell r="AD65">
            <v>46594.261953524001</v>
          </cell>
        </row>
        <row r="66">
          <cell r="B66" t="str">
            <v>Lesotho</v>
          </cell>
          <cell r="C66">
            <v>446.37897127044704</v>
          </cell>
          <cell r="D66">
            <v>453.86011574175501</v>
          </cell>
          <cell r="E66">
            <v>410.10102893881799</v>
          </cell>
          <cell r="F66">
            <v>435.32408383233701</v>
          </cell>
          <cell r="G66">
            <v>393.52829430782299</v>
          </cell>
          <cell r="H66">
            <v>305.45383696124202</v>
          </cell>
          <cell r="I66">
            <v>341.42588631313805</v>
          </cell>
          <cell r="J66">
            <v>465.58929693131103</v>
          </cell>
          <cell r="K66">
            <v>507.24881019166304</v>
          </cell>
          <cell r="L66">
            <v>541.31650289176605</v>
          </cell>
          <cell r="M66">
            <v>650.16440482237601</v>
          </cell>
          <cell r="N66">
            <v>715.49126788006697</v>
          </cell>
          <cell r="O66">
            <v>834.49561898471507</v>
          </cell>
          <cell r="P66">
            <v>820.60868003905591</v>
          </cell>
          <cell r="Q66">
            <v>856.87152179530699</v>
          </cell>
          <cell r="R66">
            <v>965.37774587382501</v>
          </cell>
          <cell r="S66">
            <v>941.14712664051808</v>
          </cell>
          <cell r="T66">
            <v>1011.0619171865101</v>
          </cell>
          <cell r="U66">
            <v>874.34400183755406</v>
          </cell>
          <cell r="V66">
            <v>919.017176494924</v>
          </cell>
          <cell r="W66">
            <v>827.64651061982795</v>
          </cell>
          <cell r="X66">
            <v>699.34435093207105</v>
          </cell>
          <cell r="Y66">
            <v>759.26993864490998</v>
          </cell>
          <cell r="Z66">
            <v>1118.0995792632</v>
          </cell>
          <cell r="AA66">
            <v>1391.5699960467</v>
          </cell>
          <cell r="AB66">
            <v>1491.4540505597101</v>
          </cell>
          <cell r="AC66">
            <v>1634.1684267727098</v>
          </cell>
          <cell r="AD66">
            <v>1278.9123982574461</v>
          </cell>
        </row>
        <row r="67">
          <cell r="B67" t="str">
            <v>Macedonia, FYR</v>
          </cell>
          <cell r="C67">
            <v>4059.5882397269502</v>
          </cell>
          <cell r="D67">
            <v>3999.8254617890798</v>
          </cell>
          <cell r="E67">
            <v>3474.1264069942004</v>
          </cell>
          <cell r="F67">
            <v>2568.9328268537797</v>
          </cell>
          <cell r="G67">
            <v>2460.5222002536098</v>
          </cell>
          <cell r="H67">
            <v>2487.2598342322699</v>
          </cell>
          <cell r="I67">
            <v>3456.7029385362803</v>
          </cell>
          <cell r="J67">
            <v>3961.2012375085201</v>
          </cell>
          <cell r="K67">
            <v>3535.8522055808298</v>
          </cell>
          <cell r="L67">
            <v>5694.3820076318398</v>
          </cell>
          <cell r="M67">
            <v>9156.4438508688309</v>
          </cell>
          <cell r="N67">
            <v>15600.2340048481</v>
          </cell>
          <cell r="O67">
            <v>2322.7825256555602</v>
          </cell>
          <cell r="P67">
            <v>2555.0900025025899</v>
          </cell>
          <cell r="Q67">
            <v>3386.5120940247098</v>
          </cell>
          <cell r="R67">
            <v>4316.3880414697405</v>
          </cell>
          <cell r="S67">
            <v>4420.42817567354</v>
          </cell>
          <cell r="T67">
            <v>3734.5628562146799</v>
          </cell>
          <cell r="U67">
            <v>3583.4143472767801</v>
          </cell>
          <cell r="V67">
            <v>3674.8646075080196</v>
          </cell>
          <cell r="W67">
            <v>3582.8011641083299</v>
          </cell>
          <cell r="X67">
            <v>3437.1372402072402</v>
          </cell>
          <cell r="Y67">
            <v>3769.1692992190801</v>
          </cell>
          <cell r="Z67">
            <v>4630.9662653420492</v>
          </cell>
          <cell r="AA67">
            <v>5376.6914969640802</v>
          </cell>
          <cell r="AB67">
            <v>5775.1746962975103</v>
          </cell>
          <cell r="AC67">
            <v>6248.0252209792807</v>
          </cell>
          <cell r="AD67">
            <v>5160.0053957604005</v>
          </cell>
        </row>
        <row r="68">
          <cell r="B68" t="str">
            <v>Maldives</v>
          </cell>
          <cell r="C68">
            <v>58.3162521113968</v>
          </cell>
          <cell r="D68">
            <v>68.302406917073398</v>
          </cell>
          <cell r="E68">
            <v>81.056340765335889</v>
          </cell>
          <cell r="F68">
            <v>88.0018278648066</v>
          </cell>
          <cell r="G68">
            <v>105.11678333934699</v>
          </cell>
          <cell r="H68">
            <v>124.75095558922401</v>
          </cell>
          <cell r="I68">
            <v>146.702167247261</v>
          </cell>
          <cell r="J68">
            <v>138.66231808473</v>
          </cell>
          <cell r="K68">
            <v>165.942861141663</v>
          </cell>
          <cell r="L68">
            <v>187.29963346663001</v>
          </cell>
          <cell r="M68">
            <v>215.043969849246</v>
          </cell>
          <cell r="N68">
            <v>244.39676192333999</v>
          </cell>
          <cell r="O68">
            <v>284.87491957764098</v>
          </cell>
          <cell r="P68">
            <v>322.41783716197097</v>
          </cell>
          <cell r="Q68">
            <v>356.01339570854003</v>
          </cell>
          <cell r="R68">
            <v>398.98533984706904</v>
          </cell>
          <cell r="S68">
            <v>450.38282535898298</v>
          </cell>
          <cell r="T68">
            <v>508.22360345633098</v>
          </cell>
          <cell r="U68">
            <v>540.096399872147</v>
          </cell>
          <cell r="V68">
            <v>589.23975680161595</v>
          </cell>
          <cell r="W68">
            <v>624.33401074556105</v>
          </cell>
          <cell r="X68">
            <v>624.96425125421297</v>
          </cell>
          <cell r="Y68">
            <v>640.703125</v>
          </cell>
          <cell r="Z68">
            <v>692.4375</v>
          </cell>
          <cell r="AA68">
            <v>806.12180471185104</v>
          </cell>
          <cell r="AB68">
            <v>795.25121440290604</v>
          </cell>
          <cell r="AC68">
            <v>987.91667919277302</v>
          </cell>
          <cell r="AD68">
            <v>784.48606466150591</v>
          </cell>
        </row>
        <row r="69">
          <cell r="B69" t="str">
            <v>Moldova</v>
          </cell>
          <cell r="O69">
            <v>863.55862157756701</v>
          </cell>
          <cell r="P69">
            <v>1110.3658633438499</v>
          </cell>
          <cell r="Q69">
            <v>1158.1906658372002</v>
          </cell>
          <cell r="R69">
            <v>1439.97622222222</v>
          </cell>
          <cell r="S69">
            <v>1695.2463043478301</v>
          </cell>
          <cell r="T69">
            <v>1930.1196969697</v>
          </cell>
          <cell r="U69">
            <v>1695.4886617100399</v>
          </cell>
          <cell r="V69">
            <v>1171.2503802281399</v>
          </cell>
          <cell r="W69">
            <v>1288.8173773129502</v>
          </cell>
          <cell r="X69">
            <v>1480.3418803418799</v>
          </cell>
          <cell r="Y69">
            <v>1661.82863036912</v>
          </cell>
          <cell r="Z69">
            <v>1980.5594099698501</v>
          </cell>
          <cell r="AA69">
            <v>2597.9328532826398</v>
          </cell>
          <cell r="AB69">
            <v>2988.33250989613</v>
          </cell>
          <cell r="AC69">
            <v>3242.0754127467003</v>
          </cell>
          <cell r="AD69">
            <v>2494.1457632528882</v>
          </cell>
        </row>
        <row r="70">
          <cell r="B70" t="str">
            <v>Morocco</v>
          </cell>
          <cell r="C70">
            <v>18820.5890564691</v>
          </cell>
          <cell r="D70">
            <v>15280.3128506989</v>
          </cell>
          <cell r="E70">
            <v>15423.766905963101</v>
          </cell>
          <cell r="F70">
            <v>13941.526101875599</v>
          </cell>
          <cell r="G70">
            <v>12751.200301000701</v>
          </cell>
          <cell r="H70">
            <v>12870.2603890633</v>
          </cell>
          <cell r="I70">
            <v>16994.4831198215</v>
          </cell>
          <cell r="J70">
            <v>18745.958259880703</v>
          </cell>
          <cell r="K70">
            <v>22198.7955054509</v>
          </cell>
          <cell r="L70">
            <v>22847.726815899598</v>
          </cell>
          <cell r="M70">
            <v>25820.235981844198</v>
          </cell>
          <cell r="N70">
            <v>27836.5598313913</v>
          </cell>
          <cell r="O70">
            <v>28450.920164560899</v>
          </cell>
          <cell r="P70">
            <v>26801.892126425097</v>
          </cell>
          <cell r="Q70">
            <v>30352.097180017001</v>
          </cell>
          <cell r="R70">
            <v>32985.271776745401</v>
          </cell>
          <cell r="S70">
            <v>36638.853754513701</v>
          </cell>
          <cell r="T70">
            <v>33414.383940279899</v>
          </cell>
          <cell r="U70">
            <v>35817.410029883002</v>
          </cell>
          <cell r="V70">
            <v>35248.778548244802</v>
          </cell>
          <cell r="W70">
            <v>33335.180542993905</v>
          </cell>
          <cell r="X70">
            <v>33901.2074254787</v>
          </cell>
          <cell r="Y70">
            <v>36093.085926866901</v>
          </cell>
          <cell r="Z70">
            <v>43813.286495387896</v>
          </cell>
          <cell r="AA70">
            <v>50030.656986436297</v>
          </cell>
          <cell r="AB70">
            <v>51621.011824580004</v>
          </cell>
          <cell r="AC70">
            <v>57407.335120846707</v>
          </cell>
          <cell r="AD70">
            <v>47793.075270823567</v>
          </cell>
        </row>
        <row r="71">
          <cell r="B71" t="str">
            <v>Nicaragua</v>
          </cell>
          <cell r="C71">
            <v>1410.1925100266799</v>
          </cell>
          <cell r="D71">
            <v>1659.97131501799</v>
          </cell>
          <cell r="E71">
            <v>1922.1578694936402</v>
          </cell>
          <cell r="F71">
            <v>2232.00835619497</v>
          </cell>
          <cell r="G71">
            <v>3053.07838546935</v>
          </cell>
          <cell r="H71">
            <v>2966.93980439389</v>
          </cell>
          <cell r="I71">
            <v>4464.8804076986999</v>
          </cell>
          <cell r="J71">
            <v>2624.21712378036</v>
          </cell>
          <cell r="K71">
            <v>1154.2326958247299</v>
          </cell>
          <cell r="L71">
            <v>1602.65013391761</v>
          </cell>
          <cell r="M71">
            <v>399.676288</v>
          </cell>
          <cell r="N71">
            <v>2831.4303901651701</v>
          </cell>
          <cell r="O71">
            <v>2997.5721599999997</v>
          </cell>
          <cell r="P71">
            <v>2868.4901139891699</v>
          </cell>
          <cell r="Q71">
            <v>2938.7961528631099</v>
          </cell>
          <cell r="R71">
            <v>3184.82857728104</v>
          </cell>
          <cell r="S71">
            <v>3316.6657744797103</v>
          </cell>
          <cell r="T71">
            <v>3384.1830695655499</v>
          </cell>
          <cell r="U71">
            <v>3569.2553741312499</v>
          </cell>
          <cell r="V71">
            <v>3739.8588662183602</v>
          </cell>
          <cell r="W71">
            <v>3938.66360761039</v>
          </cell>
          <cell r="X71">
            <v>4102.2928982043695</v>
          </cell>
          <cell r="Y71">
            <v>4024.7143231770001</v>
          </cell>
          <cell r="Z71">
            <v>4099.8217899406009</v>
          </cell>
          <cell r="AA71">
            <v>4496.4174694474805</v>
          </cell>
          <cell r="AB71">
            <v>4910.0661673043205</v>
          </cell>
          <cell r="AC71">
            <v>5368.8644588977695</v>
          </cell>
          <cell r="AD71">
            <v>4579.9768417534342</v>
          </cell>
        </row>
        <row r="72">
          <cell r="B72" t="str">
            <v>Paraguay</v>
          </cell>
          <cell r="C72">
            <v>4094.8104881574504</v>
          </cell>
          <cell r="D72">
            <v>5219.5168101229892</v>
          </cell>
          <cell r="E72">
            <v>5469.6285740352896</v>
          </cell>
          <cell r="F72">
            <v>6068.7710411369499</v>
          </cell>
          <cell r="G72">
            <v>4931.25418588707</v>
          </cell>
          <cell r="H72">
            <v>4214.4558628634004</v>
          </cell>
          <cell r="I72">
            <v>5032.4016041720906</v>
          </cell>
          <cell r="J72">
            <v>4216.1858761208896</v>
          </cell>
          <cell r="K72">
            <v>5584.01985414507</v>
          </cell>
          <cell r="L72">
            <v>4045.8415216301996</v>
          </cell>
          <cell r="M72">
            <v>5264.5877726041199</v>
          </cell>
          <cell r="N72">
            <v>5839.5380920542402</v>
          </cell>
          <cell r="O72">
            <v>6038.8406578268296</v>
          </cell>
          <cell r="P72">
            <v>6285.1795794405898</v>
          </cell>
          <cell r="Q72">
            <v>6940.6889242965099</v>
          </cell>
          <cell r="R72">
            <v>8065.8105934793693</v>
          </cell>
          <cell r="S72">
            <v>8753.585599474909</v>
          </cell>
          <cell r="T72">
            <v>8872.0956503971702</v>
          </cell>
          <cell r="U72">
            <v>7915.1335527007896</v>
          </cell>
          <cell r="V72">
            <v>7300.6945653190696</v>
          </cell>
          <cell r="W72">
            <v>7095.1485846385694</v>
          </cell>
          <cell r="X72">
            <v>6445.7641699118794</v>
          </cell>
          <cell r="Y72">
            <v>5091.4980443231498</v>
          </cell>
          <cell r="Z72">
            <v>5551.7994373002693</v>
          </cell>
          <cell r="AA72">
            <v>6949.7343104476295</v>
          </cell>
          <cell r="AB72">
            <v>7473.2999886692905</v>
          </cell>
          <cell r="AC72">
            <v>8772.7073425747913</v>
          </cell>
          <cell r="AD72">
            <v>6767.8078246630266</v>
          </cell>
        </row>
        <row r="73">
          <cell r="B73" t="str">
            <v>Peru</v>
          </cell>
          <cell r="C73">
            <v>20652.923199185501</v>
          </cell>
          <cell r="D73">
            <v>24957.3826080742</v>
          </cell>
          <cell r="E73">
            <v>24814.716544137798</v>
          </cell>
          <cell r="F73">
            <v>19295.081799363503</v>
          </cell>
          <cell r="G73">
            <v>19888.084926878</v>
          </cell>
          <cell r="H73">
            <v>17209.102181936898</v>
          </cell>
          <cell r="I73">
            <v>25819.143762238</v>
          </cell>
          <cell r="J73">
            <v>42636.584113948302</v>
          </cell>
          <cell r="K73">
            <v>33733.605545923703</v>
          </cell>
          <cell r="L73">
            <v>41632.441798971595</v>
          </cell>
          <cell r="M73">
            <v>28975.081664840298</v>
          </cell>
          <cell r="N73">
            <v>34544.983818770197</v>
          </cell>
          <cell r="O73">
            <v>35890.618762475096</v>
          </cell>
          <cell r="P73">
            <v>34805.025125628097</v>
          </cell>
          <cell r="Q73">
            <v>44858.885096700804</v>
          </cell>
          <cell r="R73">
            <v>53606.901366826794</v>
          </cell>
          <cell r="S73">
            <v>55837.718940936902</v>
          </cell>
          <cell r="T73">
            <v>59092.591434823495</v>
          </cell>
          <cell r="U73">
            <v>56751.5358361775</v>
          </cell>
          <cell r="V73">
            <v>51553.300492610899</v>
          </cell>
          <cell r="W73">
            <v>53322.797803771798</v>
          </cell>
          <cell r="X73">
            <v>53933.070454653396</v>
          </cell>
          <cell r="Y73">
            <v>57040.168672415399</v>
          </cell>
          <cell r="Z73">
            <v>61489.773083279404</v>
          </cell>
          <cell r="AA73">
            <v>69662.717888351806</v>
          </cell>
          <cell r="AB73">
            <v>79393.789355218003</v>
          </cell>
          <cell r="AC73">
            <v>93267.836372040503</v>
          </cell>
          <cell r="AD73">
            <v>72170.857074261032</v>
          </cell>
        </row>
        <row r="74">
          <cell r="B74" t="str">
            <v>Philippines</v>
          </cell>
          <cell r="C74">
            <v>32450.397797394602</v>
          </cell>
          <cell r="D74">
            <v>35646.643186325906</v>
          </cell>
          <cell r="E74">
            <v>37140.160181533094</v>
          </cell>
          <cell r="F74">
            <v>33212.130449289602</v>
          </cell>
          <cell r="G74">
            <v>31408.4797003563</v>
          </cell>
          <cell r="H74">
            <v>30734.266226003801</v>
          </cell>
          <cell r="I74">
            <v>29868.362280208501</v>
          </cell>
          <cell r="J74">
            <v>33195.970171150198</v>
          </cell>
          <cell r="K74">
            <v>37885.488952487198</v>
          </cell>
          <cell r="L74">
            <v>42647.186045591705</v>
          </cell>
          <cell r="M74">
            <v>44163.995206306798</v>
          </cell>
          <cell r="N74">
            <v>45321.216184367106</v>
          </cell>
          <cell r="O74">
            <v>52981.536176930196</v>
          </cell>
          <cell r="P74">
            <v>54368.2844268763</v>
          </cell>
          <cell r="Q74">
            <v>64084.4601244644</v>
          </cell>
          <cell r="R74">
            <v>75525.140810747602</v>
          </cell>
          <cell r="S74">
            <v>84371.353323564705</v>
          </cell>
          <cell r="T74">
            <v>83735.9847224603</v>
          </cell>
          <cell r="U74">
            <v>66596.375287992298</v>
          </cell>
          <cell r="V74">
            <v>76157.135492992791</v>
          </cell>
          <cell r="W74">
            <v>75912.111286481202</v>
          </cell>
          <cell r="X74">
            <v>71215.635978910694</v>
          </cell>
          <cell r="Y74">
            <v>76813.915317222898</v>
          </cell>
          <cell r="Z74">
            <v>79633.515773937703</v>
          </cell>
          <cell r="AA74">
            <v>86703.108944665903</v>
          </cell>
          <cell r="AB74">
            <v>98371.437488304102</v>
          </cell>
          <cell r="AC74">
            <v>116931.424877942</v>
          </cell>
          <cell r="AD74">
            <v>91690.680480414521</v>
          </cell>
        </row>
        <row r="75">
          <cell r="B75" t="str">
            <v>Samoa</v>
          </cell>
          <cell r="C75">
            <v>104.395084367546</v>
          </cell>
          <cell r="D75">
            <v>98.123931930852009</v>
          </cell>
          <cell r="E75">
            <v>100.63610552694401</v>
          </cell>
          <cell r="F75">
            <v>92.867212074256898</v>
          </cell>
          <cell r="G75">
            <v>91.133059004930502</v>
          </cell>
          <cell r="H75">
            <v>86.991730131885205</v>
          </cell>
          <cell r="I75">
            <v>92.432844390324306</v>
          </cell>
          <cell r="J75">
            <v>102.054244847316</v>
          </cell>
          <cell r="K75">
            <v>113.852705407713</v>
          </cell>
          <cell r="L75">
            <v>116.459365531522</v>
          </cell>
          <cell r="M75">
            <v>149.94790712214302</v>
          </cell>
          <cell r="N75">
            <v>145.234226898255</v>
          </cell>
          <cell r="O75">
            <v>158.87352754608699</v>
          </cell>
          <cell r="P75">
            <v>163.23648775331699</v>
          </cell>
          <cell r="Q75">
            <v>129.94830617221299</v>
          </cell>
          <cell r="R75">
            <v>199.13535945842102</v>
          </cell>
          <cell r="S75">
            <v>212.40199008855302</v>
          </cell>
          <cell r="T75">
            <v>230.60348589451701</v>
          </cell>
          <cell r="U75">
            <v>224.03965933712499</v>
          </cell>
          <cell r="V75">
            <v>218.24084915369298</v>
          </cell>
          <cell r="W75">
            <v>219.659628831286</v>
          </cell>
          <cell r="X75">
            <v>231.894341152826</v>
          </cell>
          <cell r="Y75">
            <v>255.61162794521204</v>
          </cell>
          <cell r="Z75">
            <v>283.75777745292601</v>
          </cell>
          <cell r="AA75">
            <v>308.88200224874703</v>
          </cell>
          <cell r="AB75">
            <v>339.93790434494099</v>
          </cell>
          <cell r="AC75">
            <v>364.627346511415</v>
          </cell>
          <cell r="AD75">
            <v>310.56333170064823</v>
          </cell>
        </row>
        <row r="76">
          <cell r="B76" t="str">
            <v>Serbia and Montenegro</v>
          </cell>
          <cell r="U76">
            <v>16092.646422187399</v>
          </cell>
          <cell r="V76">
            <v>11132.937106405199</v>
          </cell>
          <cell r="W76">
            <v>8963.3246050937996</v>
          </cell>
          <cell r="X76">
            <v>11758.5378582996</v>
          </cell>
          <cell r="Y76">
            <v>15831.4713297037</v>
          </cell>
          <cell r="Z76">
            <v>20339.6839185137</v>
          </cell>
          <cell r="AA76">
            <v>24517.897938345603</v>
          </cell>
          <cell r="AB76">
            <v>26231.5052555076</v>
          </cell>
          <cell r="AC76">
            <v>31588.8856472072</v>
          </cell>
          <cell r="AD76">
            <v>23701.888817855557</v>
          </cell>
        </row>
        <row r="77">
          <cell r="B77" t="str">
            <v>Sri Lanka</v>
          </cell>
          <cell r="C77">
            <v>4001.8749243982102</v>
          </cell>
          <cell r="D77">
            <v>4416.7619245557507</v>
          </cell>
          <cell r="E77">
            <v>4768.30674610801</v>
          </cell>
          <cell r="F77">
            <v>5147.3138382306197</v>
          </cell>
          <cell r="G77">
            <v>6033.5927791222402</v>
          </cell>
          <cell r="H77">
            <v>5968.4348365457499</v>
          </cell>
          <cell r="I77">
            <v>6396.1748065871807</v>
          </cell>
          <cell r="J77">
            <v>6660.5798123721506</v>
          </cell>
          <cell r="K77">
            <v>6961.5931423792499</v>
          </cell>
          <cell r="L77">
            <v>6987.8491968818498</v>
          </cell>
          <cell r="M77">
            <v>8031.9663862050202</v>
          </cell>
          <cell r="N77">
            <v>9000.0362568434794</v>
          </cell>
          <cell r="O77">
            <v>9703.0946534450213</v>
          </cell>
          <cell r="P77">
            <v>10338.2158923231</v>
          </cell>
          <cell r="Q77">
            <v>11718.756244922901</v>
          </cell>
          <cell r="R77">
            <v>13029.293546946401</v>
          </cell>
          <cell r="S77">
            <v>13897.3752464975</v>
          </cell>
          <cell r="T77">
            <v>15090.752790022099</v>
          </cell>
          <cell r="U77">
            <v>15794.9438468836</v>
          </cell>
          <cell r="V77">
            <v>15657.3505230023</v>
          </cell>
          <cell r="W77">
            <v>16331.862796130199</v>
          </cell>
          <cell r="X77">
            <v>15745.6875474923</v>
          </cell>
          <cell r="Y77">
            <v>16536.1786827412</v>
          </cell>
          <cell r="Z77">
            <v>18246.413703912498</v>
          </cell>
          <cell r="AA77">
            <v>20054.863182600697</v>
          </cell>
          <cell r="AB77">
            <v>23534.174584340399</v>
          </cell>
          <cell r="AC77">
            <v>26794.458818220603</v>
          </cell>
          <cell r="AD77">
            <v>21033.217794363081</v>
          </cell>
        </row>
        <row r="78">
          <cell r="B78" t="str">
            <v>Swaziland</v>
          </cell>
          <cell r="C78">
            <v>542.59356050008398</v>
          </cell>
          <cell r="D78">
            <v>575.60172129129194</v>
          </cell>
          <cell r="E78">
            <v>505.42916137110802</v>
          </cell>
          <cell r="F78">
            <v>521.11159742039808</v>
          </cell>
          <cell r="G78">
            <v>460.53582400109002</v>
          </cell>
          <cell r="H78">
            <v>367.41251512316296</v>
          </cell>
          <cell r="I78">
            <v>452.41100016447598</v>
          </cell>
          <cell r="J78">
            <v>584.47710699999902</v>
          </cell>
          <cell r="K78">
            <v>695.81683558333293</v>
          </cell>
          <cell r="L78">
            <v>698.54403450000098</v>
          </cell>
          <cell r="M78">
            <v>859.90589333333503</v>
          </cell>
          <cell r="N78">
            <v>910.19054933333496</v>
          </cell>
          <cell r="O78">
            <v>1002.5855825000001</v>
          </cell>
          <cell r="P78">
            <v>1062.7035319133299</v>
          </cell>
          <cell r="Q78">
            <v>1146.35789244433</v>
          </cell>
          <cell r="R78">
            <v>1364.6292424031701</v>
          </cell>
          <cell r="S78">
            <v>1331.30856868667</v>
          </cell>
          <cell r="T78">
            <v>1436.5149512083299</v>
          </cell>
          <cell r="U78">
            <v>1357.3296540941699</v>
          </cell>
          <cell r="V78">
            <v>1377.0982038449999</v>
          </cell>
          <cell r="W78">
            <v>1389.64428359264</v>
          </cell>
          <cell r="X78">
            <v>1260.7199730329799</v>
          </cell>
          <cell r="Y78">
            <v>1194.3136975229399</v>
          </cell>
          <cell r="Z78">
            <v>1906.5395851785302</v>
          </cell>
          <cell r="AA78">
            <v>2386.11451340331</v>
          </cell>
          <cell r="AB78">
            <v>2608.5939462446599</v>
          </cell>
          <cell r="AC78">
            <v>2636.9185294117597</v>
          </cell>
          <cell r="AD78">
            <v>2146.4960543522402</v>
          </cell>
        </row>
        <row r="79">
          <cell r="B79" t="str">
            <v>Syrian Arab Republic</v>
          </cell>
          <cell r="C79">
            <v>12979.747295258599</v>
          </cell>
          <cell r="D79">
            <v>16652.4056532129</v>
          </cell>
          <cell r="E79">
            <v>17414.684161229801</v>
          </cell>
          <cell r="F79">
            <v>18649.109983759099</v>
          </cell>
          <cell r="G79">
            <v>19170.992951336098</v>
          </cell>
          <cell r="H79">
            <v>21176.845429839301</v>
          </cell>
          <cell r="I79">
            <v>25428.245050647402</v>
          </cell>
          <cell r="J79">
            <v>32496.693103462101</v>
          </cell>
          <cell r="K79">
            <v>16537.511896600703</v>
          </cell>
          <cell r="L79">
            <v>9848.7514822554494</v>
          </cell>
          <cell r="M79">
            <v>12302.980284273301</v>
          </cell>
          <cell r="N79">
            <v>14156.4289463121</v>
          </cell>
          <cell r="O79">
            <v>13682.9135380997</v>
          </cell>
          <cell r="P79">
            <v>13643.6337654856</v>
          </cell>
          <cell r="Q79">
            <v>15152.5289153177</v>
          </cell>
          <cell r="R79">
            <v>16644.967700249799</v>
          </cell>
          <cell r="S79">
            <v>17834.532448809798</v>
          </cell>
          <cell r="T79">
            <v>16645.774736243802</v>
          </cell>
          <cell r="U79">
            <v>16184.052650614198</v>
          </cell>
          <cell r="V79">
            <v>16834.3662531386</v>
          </cell>
          <cell r="W79">
            <v>19860.650879566801</v>
          </cell>
          <cell r="X79">
            <v>21017.0706166583</v>
          </cell>
          <cell r="Y79">
            <v>22780.284028495</v>
          </cell>
          <cell r="Z79">
            <v>22718.637462376802</v>
          </cell>
          <cell r="AA79">
            <v>24702.503347452101</v>
          </cell>
          <cell r="AB79">
            <v>27369.068488986901</v>
          </cell>
          <cell r="AC79">
            <v>31504.5703753118</v>
          </cell>
          <cell r="AD79">
            <v>25815.012740524522</v>
          </cell>
        </row>
        <row r="80">
          <cell r="B80" t="str">
            <v>Thailand</v>
          </cell>
          <cell r="C80">
            <v>32353.3771543373</v>
          </cell>
          <cell r="D80">
            <v>34847.911285808303</v>
          </cell>
          <cell r="E80">
            <v>36590.963430993099</v>
          </cell>
          <cell r="F80">
            <v>40043.106342157203</v>
          </cell>
          <cell r="G80">
            <v>41798.734553983202</v>
          </cell>
          <cell r="H80">
            <v>38900.399729253404</v>
          </cell>
          <cell r="I80">
            <v>43096.5809294145</v>
          </cell>
          <cell r="J80">
            <v>50535.045891151494</v>
          </cell>
          <cell r="K80">
            <v>61666.953289263998</v>
          </cell>
          <cell r="L80">
            <v>72251.187621751102</v>
          </cell>
          <cell r="M80">
            <v>85640.026515762394</v>
          </cell>
          <cell r="N80">
            <v>96187.556037250208</v>
          </cell>
          <cell r="O80">
            <v>109426.058327319</v>
          </cell>
          <cell r="P80">
            <v>121795.521009697</v>
          </cell>
          <cell r="Q80">
            <v>144307.79324055702</v>
          </cell>
          <cell r="R80">
            <v>168018.56224982298</v>
          </cell>
          <cell r="S80">
            <v>181947.62666986798</v>
          </cell>
          <cell r="T80">
            <v>150891.45305781698</v>
          </cell>
          <cell r="U80">
            <v>111859.65943040099</v>
          </cell>
          <cell r="V80">
            <v>122629.745730968</v>
          </cell>
          <cell r="W80">
            <v>122725.247705559</v>
          </cell>
          <cell r="X80">
            <v>115536.405150354</v>
          </cell>
          <cell r="Y80">
            <v>126876.918690024</v>
          </cell>
          <cell r="Z80">
            <v>142640.054927991</v>
          </cell>
          <cell r="AA80">
            <v>161349.01430734497</v>
          </cell>
          <cell r="AB80">
            <v>176221.70697327799</v>
          </cell>
          <cell r="AC80">
            <v>206257.91974656802</v>
          </cell>
          <cell r="AD80">
            <v>162669.12292904119</v>
          </cell>
        </row>
        <row r="81">
          <cell r="B81" t="str">
            <v>Tonga</v>
          </cell>
          <cell r="C81">
            <v>56.081433643043802</v>
          </cell>
          <cell r="D81">
            <v>62.258808076529199</v>
          </cell>
          <cell r="E81">
            <v>62.0529999466603</v>
          </cell>
          <cell r="F81">
            <v>60.8759487568325</v>
          </cell>
          <cell r="G81">
            <v>64.212159437341001</v>
          </cell>
          <cell r="H81">
            <v>60.036476190785201</v>
          </cell>
          <cell r="I81">
            <v>71.350298398943892</v>
          </cell>
          <cell r="J81">
            <v>77.341602366520405</v>
          </cell>
          <cell r="K81">
            <v>90.926056077810998</v>
          </cell>
          <cell r="L81">
            <v>110.070557476212</v>
          </cell>
          <cell r="M81">
            <v>113.04216441169899</v>
          </cell>
          <cell r="N81">
            <v>135.03280151365598</v>
          </cell>
          <cell r="O81">
            <v>140.23271724340199</v>
          </cell>
          <cell r="P81">
            <v>144.90605348845301</v>
          </cell>
          <cell r="Q81">
            <v>149.417131216933</v>
          </cell>
          <cell r="R81">
            <v>160.81118930562198</v>
          </cell>
          <cell r="S81">
            <v>174.58493600067303</v>
          </cell>
          <cell r="T81">
            <v>172.976111525091</v>
          </cell>
          <cell r="U81">
            <v>167.164185898206</v>
          </cell>
          <cell r="V81">
            <v>155.10148508825799</v>
          </cell>
          <cell r="W81">
            <v>158.134356848495</v>
          </cell>
          <cell r="X81">
            <v>141.624185576787</v>
          </cell>
          <cell r="Y81">
            <v>142.57777543874701</v>
          </cell>
          <cell r="Z81">
            <v>159.202692228388</v>
          </cell>
          <cell r="AA81">
            <v>182.07801571490799</v>
          </cell>
          <cell r="AB81">
            <v>215.388457520749</v>
          </cell>
          <cell r="AC81">
            <v>224.05545362330801</v>
          </cell>
          <cell r="AD81">
            <v>184.66047890522</v>
          </cell>
        </row>
        <row r="82">
          <cell r="B82" t="str">
            <v>Tunisia</v>
          </cell>
          <cell r="C82">
            <v>8741.9751357860696</v>
          </cell>
          <cell r="D82">
            <v>8428.513245085931</v>
          </cell>
          <cell r="E82">
            <v>8133.4016737237498</v>
          </cell>
          <cell r="F82">
            <v>8350.1774849304402</v>
          </cell>
          <cell r="G82">
            <v>8254.8923766962289</v>
          </cell>
          <cell r="H82">
            <v>8410.0663922611311</v>
          </cell>
          <cell r="I82">
            <v>9018.1359897143284</v>
          </cell>
          <cell r="J82">
            <v>9696.2714228153891</v>
          </cell>
          <cell r="K82">
            <v>10096.2927855044</v>
          </cell>
          <cell r="L82">
            <v>10101.970240993</v>
          </cell>
          <cell r="M82">
            <v>12314.357281111199</v>
          </cell>
          <cell r="N82">
            <v>13009.7339390007</v>
          </cell>
          <cell r="O82">
            <v>18272.274988692898</v>
          </cell>
          <cell r="P82">
            <v>14608.946896482999</v>
          </cell>
          <cell r="Q82">
            <v>15632.4634242784</v>
          </cell>
          <cell r="R82">
            <v>18028.9701839712</v>
          </cell>
          <cell r="S82">
            <v>19587.322786110501</v>
          </cell>
          <cell r="T82">
            <v>18897.006962654799</v>
          </cell>
          <cell r="U82">
            <v>19835.326182521498</v>
          </cell>
          <cell r="V82">
            <v>20760.350050488101</v>
          </cell>
          <cell r="W82">
            <v>19455.599300087499</v>
          </cell>
          <cell r="X82">
            <v>19988.3227914089</v>
          </cell>
          <cell r="Y82">
            <v>21053.948232204901</v>
          </cell>
          <cell r="Z82">
            <v>25000.2651747891</v>
          </cell>
          <cell r="AA82">
            <v>28129.265355279</v>
          </cell>
          <cell r="AB82">
            <v>28958.917835671302</v>
          </cell>
          <cell r="AC82">
            <v>30619.9018385823</v>
          </cell>
          <cell r="AD82">
            <v>26752.459687305323</v>
          </cell>
        </row>
        <row r="83">
          <cell r="B83" t="str">
            <v>Turkmenistan</v>
          </cell>
          <cell r="O83">
            <v>950.61996705965998</v>
          </cell>
          <cell r="P83">
            <v>5362.7779198428898</v>
          </cell>
          <cell r="Q83">
            <v>3633.3333333333303</v>
          </cell>
          <cell r="R83">
            <v>5873.8738738738703</v>
          </cell>
          <cell r="S83">
            <v>2379.2817679558002</v>
          </cell>
          <cell r="T83">
            <v>2681.14252098309</v>
          </cell>
          <cell r="U83">
            <v>2861.8819051946903</v>
          </cell>
          <cell r="V83">
            <v>3857.1153846153798</v>
          </cell>
          <cell r="W83">
            <v>5022.1153846153802</v>
          </cell>
          <cell r="X83">
            <v>6933.4615384615399</v>
          </cell>
          <cell r="Y83">
            <v>8700</v>
          </cell>
          <cell r="Z83">
            <v>11424.2307692308</v>
          </cell>
          <cell r="AA83">
            <v>14195.5769230769</v>
          </cell>
          <cell r="AB83">
            <v>17174.4230769231</v>
          </cell>
          <cell r="AC83">
            <v>21845.8661538462</v>
          </cell>
          <cell r="AD83">
            <v>14668.0193846154</v>
          </cell>
        </row>
        <row r="84">
          <cell r="B84" t="str">
            <v>Ukraine</v>
          </cell>
          <cell r="O84">
            <v>20784.329458197899</v>
          </cell>
          <cell r="P84">
            <v>29654.6</v>
          </cell>
          <cell r="Q84">
            <v>36477.848484848502</v>
          </cell>
          <cell r="R84">
            <v>37023.036492887695</v>
          </cell>
          <cell r="S84">
            <v>44596.897020197299</v>
          </cell>
          <cell r="T84">
            <v>50149.053130237102</v>
          </cell>
          <cell r="U84">
            <v>41891.7925683953</v>
          </cell>
          <cell r="V84">
            <v>31568.732082139701</v>
          </cell>
          <cell r="W84">
            <v>31261.718319179403</v>
          </cell>
          <cell r="X84">
            <v>38008.637057443899</v>
          </cell>
          <cell r="Y84">
            <v>42392.896031239405</v>
          </cell>
          <cell r="Z84">
            <v>50132.953288202996</v>
          </cell>
          <cell r="AA84">
            <v>64883.060725700307</v>
          </cell>
          <cell r="AB84">
            <v>86044.373185710996</v>
          </cell>
          <cell r="AC84">
            <v>106072.018742952</v>
          </cell>
          <cell r="AD84">
            <v>69905.060394761153</v>
          </cell>
        </row>
        <row r="85">
          <cell r="B85" t="str">
            <v>Vanuatu</v>
          </cell>
          <cell r="C85">
            <v>108.13839840647501</v>
          </cell>
          <cell r="D85">
            <v>101.524571603204</v>
          </cell>
          <cell r="E85">
            <v>102.166268610503</v>
          </cell>
          <cell r="F85">
            <v>104.747876605656</v>
          </cell>
          <cell r="G85">
            <v>127.51071592506399</v>
          </cell>
          <cell r="H85">
            <v>121.22114051756499</v>
          </cell>
          <cell r="I85">
            <v>117.73876877273</v>
          </cell>
          <cell r="J85">
            <v>125.13016410906199</v>
          </cell>
          <cell r="K85">
            <v>147.36055996893899</v>
          </cell>
          <cell r="L85">
            <v>144.63702190039299</v>
          </cell>
          <cell r="M85">
            <v>156.799456988896</v>
          </cell>
          <cell r="N85">
            <v>186.93491340366299</v>
          </cell>
          <cell r="O85">
            <v>195.15825652670802</v>
          </cell>
          <cell r="P85">
            <v>200.96507507113</v>
          </cell>
          <cell r="Q85">
            <v>219.89400512584501</v>
          </cell>
          <cell r="R85">
            <v>233.80170784097402</v>
          </cell>
          <cell r="S85">
            <v>245.28737999499899</v>
          </cell>
          <cell r="T85">
            <v>255.88607466673301</v>
          </cell>
          <cell r="U85">
            <v>254.26182115379498</v>
          </cell>
          <cell r="V85">
            <v>251.008022358582</v>
          </cell>
          <cell r="W85">
            <v>244.557174237477</v>
          </cell>
          <cell r="X85">
            <v>234.96258064516101</v>
          </cell>
          <cell r="Y85">
            <v>229.557346232594</v>
          </cell>
          <cell r="Z85">
            <v>279.75475185334096</v>
          </cell>
          <cell r="AA85">
            <v>329.73432328473001</v>
          </cell>
          <cell r="AB85">
            <v>367.74857927457299</v>
          </cell>
          <cell r="AC85">
            <v>387.20681505801804</v>
          </cell>
          <cell r="AD85">
            <v>318.8003631406512</v>
          </cell>
        </row>
        <row r="86">
          <cell r="B86" t="str">
            <v>Bangladesh</v>
          </cell>
          <cell r="C86">
            <v>19506.6236657095</v>
          </cell>
          <cell r="D86">
            <v>19010.611086947702</v>
          </cell>
          <cell r="E86">
            <v>17407.814039653102</v>
          </cell>
          <cell r="F86">
            <v>18242.524758728399</v>
          </cell>
          <cell r="G86">
            <v>20740.982947812998</v>
          </cell>
          <cell r="H86">
            <v>21336.889178892001</v>
          </cell>
          <cell r="I86">
            <v>22369.955503520599</v>
          </cell>
          <cell r="J86">
            <v>24679.2928341025</v>
          </cell>
          <cell r="K86">
            <v>26636.525957481703</v>
          </cell>
          <cell r="L86">
            <v>29344.375581034998</v>
          </cell>
          <cell r="M86">
            <v>30496.697769689799</v>
          </cell>
          <cell r="N86">
            <v>31432.307831736602</v>
          </cell>
          <cell r="O86">
            <v>31438.656200745801</v>
          </cell>
          <cell r="P86">
            <v>32954.242532477801</v>
          </cell>
          <cell r="Q86">
            <v>35801.746699714698</v>
          </cell>
          <cell r="R86">
            <v>39579.830190692803</v>
          </cell>
          <cell r="S86">
            <v>41515.9953934562</v>
          </cell>
          <cell r="T86">
            <v>43387.963050843297</v>
          </cell>
          <cell r="U86">
            <v>44757.2717871844</v>
          </cell>
          <cell r="V86">
            <v>46529.395706258903</v>
          </cell>
          <cell r="W86">
            <v>47047.978264343896</v>
          </cell>
          <cell r="X86">
            <v>47193.949348942799</v>
          </cell>
          <cell r="Y86">
            <v>49559.589206744102</v>
          </cell>
          <cell r="Z86">
            <v>54475.732088920304</v>
          </cell>
          <cell r="AA86">
            <v>59120.203979013502</v>
          </cell>
          <cell r="AB86">
            <v>61280.335786846896</v>
          </cell>
          <cell r="AC86">
            <v>65215.707620883295</v>
          </cell>
          <cell r="AD86">
            <v>57930.313736481614</v>
          </cell>
        </row>
        <row r="87">
          <cell r="B87" t="str">
            <v>Bhutan</v>
          </cell>
          <cell r="C87">
            <v>130.81756289213001</v>
          </cell>
          <cell r="D87">
            <v>147.36560806073001</v>
          </cell>
          <cell r="E87">
            <v>154.92470857622899</v>
          </cell>
          <cell r="F87">
            <v>173.99121062710398</v>
          </cell>
          <cell r="G87">
            <v>170.62858972434</v>
          </cell>
          <cell r="H87">
            <v>175.12301760184502</v>
          </cell>
          <cell r="I87">
            <v>207.260544707815</v>
          </cell>
          <cell r="J87">
            <v>249.331362894563</v>
          </cell>
          <cell r="K87">
            <v>269.25858818336803</v>
          </cell>
          <cell r="L87">
            <v>258.77434251620303</v>
          </cell>
          <cell r="M87">
            <v>278.59214827896898</v>
          </cell>
          <cell r="N87">
            <v>237.40063172217702</v>
          </cell>
          <cell r="O87">
            <v>238.904374520348</v>
          </cell>
          <cell r="P87">
            <v>224.68585707123202</v>
          </cell>
          <cell r="Q87">
            <v>263.99102503662903</v>
          </cell>
          <cell r="R87">
            <v>293.90967653154001</v>
          </cell>
          <cell r="S87">
            <v>320.90821330341402</v>
          </cell>
          <cell r="T87">
            <v>367.31793159334404</v>
          </cell>
          <cell r="U87">
            <v>411.930190153686</v>
          </cell>
          <cell r="V87">
            <v>430.31227987790601</v>
          </cell>
          <cell r="W87">
            <v>459.67318748754002</v>
          </cell>
          <cell r="X87">
            <v>492.73550334123701</v>
          </cell>
          <cell r="Y87">
            <v>544.57581414644301</v>
          </cell>
          <cell r="Z87">
            <v>610.66138118088895</v>
          </cell>
          <cell r="AA87">
            <v>708.61043822946499</v>
          </cell>
          <cell r="AB87">
            <v>827.50504371217198</v>
          </cell>
          <cell r="AC87">
            <v>982.59505186611295</v>
          </cell>
          <cell r="AD87">
            <v>734.78954582701635</v>
          </cell>
        </row>
        <row r="88">
          <cell r="B88" t="str">
            <v>Cambodia</v>
          </cell>
          <cell r="C88">
            <v>132.07156646737599</v>
          </cell>
          <cell r="D88">
            <v>132.07156646737599</v>
          </cell>
          <cell r="E88">
            <v>132.07156646737599</v>
          </cell>
          <cell r="F88">
            <v>150.31788358689599</v>
          </cell>
          <cell r="G88">
            <v>168.15368278384398</v>
          </cell>
          <cell r="H88">
            <v>186.72329322000598</v>
          </cell>
          <cell r="I88">
            <v>205.399814786684</v>
          </cell>
          <cell r="J88">
            <v>140.83283579729201</v>
          </cell>
          <cell r="K88">
            <v>276.09814875064797</v>
          </cell>
          <cell r="L88">
            <v>346.36041149684098</v>
          </cell>
          <cell r="M88">
            <v>899.37892469532903</v>
          </cell>
          <cell r="N88">
            <v>2010.8313608746</v>
          </cell>
          <cell r="O88">
            <v>2438.87413417168</v>
          </cell>
          <cell r="P88">
            <v>2426.5100109210002</v>
          </cell>
          <cell r="Q88">
            <v>2759.6434584722501</v>
          </cell>
          <cell r="R88">
            <v>3420.2097342208103</v>
          </cell>
          <cell r="S88">
            <v>3481.33481573581</v>
          </cell>
          <cell r="T88">
            <v>3386.6502820804099</v>
          </cell>
          <cell r="U88">
            <v>3105.1423826375203</v>
          </cell>
          <cell r="V88">
            <v>3515.8585766739702</v>
          </cell>
          <cell r="W88">
            <v>3655.1737309710002</v>
          </cell>
          <cell r="X88">
            <v>3970.0954685644997</v>
          </cell>
          <cell r="Y88">
            <v>4280.2654613840505</v>
          </cell>
          <cell r="Z88">
            <v>4585.4547241277905</v>
          </cell>
          <cell r="AA88">
            <v>5306.6143838678199</v>
          </cell>
          <cell r="AB88">
            <v>6232.6122885423702</v>
          </cell>
          <cell r="AC88">
            <v>7095.5011387730001</v>
          </cell>
          <cell r="AD88">
            <v>5500.0895993390059</v>
          </cell>
        </row>
        <row r="89">
          <cell r="B89" t="str">
            <v>Haiti</v>
          </cell>
          <cell r="C89">
            <v>1545.69152069543</v>
          </cell>
          <cell r="D89">
            <v>1701.6007582662201</v>
          </cell>
          <cell r="E89">
            <v>1769.76871712046</v>
          </cell>
          <cell r="F89">
            <v>1899.5432751903002</v>
          </cell>
          <cell r="G89">
            <v>2104.8031359425199</v>
          </cell>
          <cell r="H89">
            <v>2337.24981439971</v>
          </cell>
          <cell r="I89">
            <v>2596.9136660300196</v>
          </cell>
          <cell r="J89">
            <v>1279.44755521208</v>
          </cell>
          <cell r="K89">
            <v>841.29079953644407</v>
          </cell>
          <cell r="L89">
            <v>777.69475533468596</v>
          </cell>
          <cell r="M89">
            <v>989.89374860943008</v>
          </cell>
          <cell r="N89">
            <v>887.78381066357906</v>
          </cell>
          <cell r="O89">
            <v>532.89567939250901</v>
          </cell>
          <cell r="P89">
            <v>610.28127251285503</v>
          </cell>
          <cell r="Q89">
            <v>1731.08914448735</v>
          </cell>
          <cell r="R89">
            <v>2541.5845415224098</v>
          </cell>
          <cell r="S89">
            <v>2864.2880279116303</v>
          </cell>
          <cell r="T89">
            <v>3115.5468148120403</v>
          </cell>
          <cell r="U89">
            <v>3639.2171083916101</v>
          </cell>
          <cell r="V89">
            <v>3972.33203671508</v>
          </cell>
          <cell r="W89">
            <v>3514.37354686354</v>
          </cell>
          <cell r="X89">
            <v>3415.56145108482</v>
          </cell>
          <cell r="Y89">
            <v>3096.6880896033003</v>
          </cell>
          <cell r="Z89">
            <v>2683.5022271529901</v>
          </cell>
          <cell r="AA89">
            <v>3531.0897332706199</v>
          </cell>
          <cell r="AB89">
            <v>3983.3790402534601</v>
          </cell>
          <cell r="AC89">
            <v>4472.8162302294095</v>
          </cell>
          <cell r="AD89">
            <v>3553.4950641019559</v>
          </cell>
        </row>
        <row r="90">
          <cell r="B90" t="str">
            <v>India</v>
          </cell>
          <cell r="C90">
            <v>176623.70515122599</v>
          </cell>
          <cell r="D90">
            <v>189022.144469975</v>
          </cell>
          <cell r="E90">
            <v>195434.35210445098</v>
          </cell>
          <cell r="F90">
            <v>211259.90997992802</v>
          </cell>
          <cell r="G90">
            <v>211999.73473306801</v>
          </cell>
          <cell r="H90">
            <v>219901.346556409</v>
          </cell>
          <cell r="I90">
            <v>242060.20694187502</v>
          </cell>
          <cell r="J90">
            <v>267136.02391344</v>
          </cell>
          <cell r="K90">
            <v>293120.57584301301</v>
          </cell>
          <cell r="L90">
            <v>291957.520055275</v>
          </cell>
          <cell r="M90">
            <v>315566.83495249198</v>
          </cell>
          <cell r="N90">
            <v>280078.85061209998</v>
          </cell>
          <cell r="O90">
            <v>281750.08054761903</v>
          </cell>
          <cell r="P90">
            <v>274825.70074513304</v>
          </cell>
          <cell r="Q90">
            <v>313010.58219942503</v>
          </cell>
          <cell r="R90">
            <v>355623.610712405</v>
          </cell>
          <cell r="S90">
            <v>376355.14644354902</v>
          </cell>
          <cell r="T90">
            <v>409979.59497994301</v>
          </cell>
          <cell r="U90">
            <v>412685.40864631301</v>
          </cell>
          <cell r="V90">
            <v>440759.93556099199</v>
          </cell>
          <cell r="W90">
            <v>461329.008544265</v>
          </cell>
          <cell r="X90">
            <v>473866.91428601602</v>
          </cell>
          <cell r="Y90">
            <v>494848.45637137303</v>
          </cell>
          <cell r="Z90">
            <v>576547.15997409797</v>
          </cell>
          <cell r="AA90">
            <v>667342.41511766694</v>
          </cell>
          <cell r="AB90">
            <v>780783.87022692699</v>
          </cell>
          <cell r="AC90">
            <v>886866.78717597399</v>
          </cell>
          <cell r="AD90">
            <v>681277.73777320771</v>
          </cell>
        </row>
        <row r="91">
          <cell r="B91" t="str">
            <v>Kyrgyz Republic</v>
          </cell>
          <cell r="O91">
            <v>920.49685413235409</v>
          </cell>
          <cell r="P91">
            <v>666.83690826614804</v>
          </cell>
          <cell r="Q91">
            <v>1109.5676289769899</v>
          </cell>
          <cell r="R91">
            <v>1493.5799605244099</v>
          </cell>
          <cell r="S91">
            <v>1812.5251957063799</v>
          </cell>
          <cell r="T91">
            <v>1762.8353588059299</v>
          </cell>
          <cell r="U91">
            <v>1673.97225131185</v>
          </cell>
          <cell r="V91">
            <v>1266.6349511921799</v>
          </cell>
          <cell r="W91">
            <v>1367.92821076315</v>
          </cell>
          <cell r="X91">
            <v>1525.24405029476</v>
          </cell>
          <cell r="Y91">
            <v>1606.4311436053201</v>
          </cell>
          <cell r="Z91">
            <v>1919.1784297376798</v>
          </cell>
          <cell r="AA91">
            <v>2214.5890577935197</v>
          </cell>
          <cell r="AB91">
            <v>2459.5846750191899</v>
          </cell>
          <cell r="AC91">
            <v>2821.8027938607001</v>
          </cell>
          <cell r="AD91">
            <v>2204.3172200032823</v>
          </cell>
        </row>
        <row r="92">
          <cell r="B92" t="str">
            <v>Lao PDR</v>
          </cell>
          <cell r="C92">
            <v>956.87741407707699</v>
          </cell>
          <cell r="D92">
            <v>559.20215579510602</v>
          </cell>
          <cell r="E92">
            <v>559.583400014056</v>
          </cell>
          <cell r="F92">
            <v>1023.7382653139799</v>
          </cell>
          <cell r="G92">
            <v>1465.8148251505002</v>
          </cell>
          <cell r="H92">
            <v>1843.2119829350499</v>
          </cell>
          <cell r="I92">
            <v>1288.8623497159899</v>
          </cell>
          <cell r="J92">
            <v>907.83500460572895</v>
          </cell>
          <cell r="K92">
            <v>591.39192134367306</v>
          </cell>
          <cell r="L92">
            <v>730.47946250602104</v>
          </cell>
          <cell r="M92">
            <v>871.55049786628706</v>
          </cell>
          <cell r="N92">
            <v>1027.02702702703</v>
          </cell>
          <cell r="O92">
            <v>1177.54532775453</v>
          </cell>
          <cell r="P92">
            <v>1326.35983263598</v>
          </cell>
          <cell r="Q92">
            <v>1541.02920723227</v>
          </cell>
          <cell r="R92">
            <v>1790.5362776025199</v>
          </cell>
          <cell r="S92">
            <v>1863.62900178157</v>
          </cell>
          <cell r="T92">
            <v>1758.42650109034</v>
          </cell>
          <cell r="U92">
            <v>1285.6276531231099</v>
          </cell>
          <cell r="V92">
            <v>1472.99145750143</v>
          </cell>
          <cell r="W92">
            <v>1735.1191051170201</v>
          </cell>
          <cell r="X92">
            <v>1761.6915861811001</v>
          </cell>
          <cell r="Y92">
            <v>1829.5019545134401</v>
          </cell>
          <cell r="Z92">
            <v>2148.87198661808</v>
          </cell>
          <cell r="AA92">
            <v>2508.0458771478402</v>
          </cell>
          <cell r="AB92">
            <v>2884.7068897255599</v>
          </cell>
          <cell r="AC92">
            <v>3533.9145551321099</v>
          </cell>
          <cell r="AD92">
            <v>2581.0082526274064</v>
          </cell>
        </row>
        <row r="93">
          <cell r="B93" t="str">
            <v>Mongolia</v>
          </cell>
          <cell r="C93">
            <v>2282.1284573627499</v>
          </cell>
          <cell r="D93">
            <v>2387.74939009524</v>
          </cell>
          <cell r="E93">
            <v>2478.8823358199702</v>
          </cell>
          <cell r="F93">
            <v>2569.5895001868798</v>
          </cell>
          <cell r="G93">
            <v>2373.5357566796902</v>
          </cell>
          <cell r="H93">
            <v>2756.4412300784202</v>
          </cell>
          <cell r="I93">
            <v>3042.4838615338499</v>
          </cell>
          <cell r="J93">
            <v>3418.8735051498302</v>
          </cell>
          <cell r="K93">
            <v>3433.66682975708</v>
          </cell>
          <cell r="L93">
            <v>3576.9803086492698</v>
          </cell>
          <cell r="M93">
            <v>2240.8994274290703</v>
          </cell>
          <cell r="N93">
            <v>2360.2580692520601</v>
          </cell>
          <cell r="O93">
            <v>1319.9442487404999</v>
          </cell>
          <cell r="P93">
            <v>660.43700780927611</v>
          </cell>
          <cell r="Q93">
            <v>786.00418955011594</v>
          </cell>
          <cell r="R93">
            <v>1226.56761145376</v>
          </cell>
          <cell r="S93">
            <v>1178.98504879605</v>
          </cell>
          <cell r="T93">
            <v>1053.9791701162599</v>
          </cell>
          <cell r="U93">
            <v>972.128800160281</v>
          </cell>
          <cell r="V93">
            <v>905.54386351612709</v>
          </cell>
          <cell r="W93">
            <v>947.45233602323697</v>
          </cell>
          <cell r="X93">
            <v>1018.14773311721</v>
          </cell>
          <cell r="Y93">
            <v>1121.2219642530099</v>
          </cell>
          <cell r="Z93">
            <v>1285.3253876845899</v>
          </cell>
          <cell r="AA93">
            <v>1625.2041639911099</v>
          </cell>
          <cell r="AB93">
            <v>2094.4203442421199</v>
          </cell>
          <cell r="AC93">
            <v>2802.7465940879601</v>
          </cell>
          <cell r="AD93">
            <v>1785.7836908517579</v>
          </cell>
        </row>
        <row r="94">
          <cell r="B94" t="str">
            <v>Myanmar</v>
          </cell>
          <cell r="C94">
            <v>6255.2245586833797</v>
          </cell>
          <cell r="D94">
            <v>6295.9595747991907</v>
          </cell>
          <cell r="E94">
            <v>6355.2502255503496</v>
          </cell>
          <cell r="F94">
            <v>6557.4753154434502</v>
          </cell>
          <cell r="G94">
            <v>6694.7444825030707</v>
          </cell>
          <cell r="H94">
            <v>7333.26392842321</v>
          </cell>
          <cell r="I94">
            <v>8853.9365681511499</v>
          </cell>
          <cell r="J94">
            <v>11274.577058655999</v>
          </cell>
          <cell r="K94">
            <v>12620.624497901099</v>
          </cell>
          <cell r="L94">
            <v>19875.977790290399</v>
          </cell>
          <cell r="M94">
            <v>2788.4973765258201</v>
          </cell>
          <cell r="N94">
            <v>2377.3515220576401</v>
          </cell>
          <cell r="O94">
            <v>2684.0955479445697</v>
          </cell>
          <cell r="P94">
            <v>3138.5159107956601</v>
          </cell>
          <cell r="Q94">
            <v>4119.6885286226607</v>
          </cell>
          <cell r="R94">
            <v>5486.5095436133797</v>
          </cell>
          <cell r="S94">
            <v>4955.3806903114701</v>
          </cell>
          <cell r="T94">
            <v>4656.2118315245998</v>
          </cell>
          <cell r="U94">
            <v>6459.4621037042598</v>
          </cell>
          <cell r="V94">
            <v>8486.8336661112389</v>
          </cell>
          <cell r="W94">
            <v>8905.0689506970393</v>
          </cell>
          <cell r="X94">
            <v>6477.7897740553199</v>
          </cell>
          <cell r="Y94">
            <v>6777.6327778430004</v>
          </cell>
          <cell r="Z94">
            <v>10467.109152180101</v>
          </cell>
          <cell r="AA94">
            <v>10785.774743107</v>
          </cell>
          <cell r="AB94">
            <v>12150.830727169399</v>
          </cell>
          <cell r="AC94">
            <v>13001.568095184201</v>
          </cell>
          <cell r="AD94">
            <v>10636.583099096741</v>
          </cell>
        </row>
        <row r="95">
          <cell r="B95" t="str">
            <v>Nepal</v>
          </cell>
          <cell r="C95">
            <v>1844.29103711431</v>
          </cell>
          <cell r="D95">
            <v>2097.9968849849802</v>
          </cell>
          <cell r="E95">
            <v>2129.0300349784798</v>
          </cell>
          <cell r="F95">
            <v>2261.8194312363798</v>
          </cell>
          <cell r="G95">
            <v>1965.10261577338</v>
          </cell>
          <cell r="H95">
            <v>2352.82828282828</v>
          </cell>
          <cell r="I95">
            <v>2814.3434343434301</v>
          </cell>
          <cell r="J95">
            <v>2943.0414746543797</v>
          </cell>
          <cell r="K95">
            <v>3464.2342342342299</v>
          </cell>
          <cell r="L95">
            <v>3473.50194552529</v>
          </cell>
          <cell r="M95">
            <v>3618.4744576626999</v>
          </cell>
          <cell r="N95">
            <v>3921.4760848907199</v>
          </cell>
          <cell r="O95">
            <v>3401.21158129176</v>
          </cell>
          <cell r="P95">
            <v>3660.0416666666702</v>
          </cell>
          <cell r="Q95">
            <v>4066.7755102040796</v>
          </cell>
          <cell r="R95">
            <v>4401.10441767068</v>
          </cell>
          <cell r="S95">
            <v>4521.58038147139</v>
          </cell>
          <cell r="T95">
            <v>4918.6919165351601</v>
          </cell>
          <cell r="U95">
            <v>4856.2550443906393</v>
          </cell>
          <cell r="V95">
            <v>5033.6423841059595</v>
          </cell>
          <cell r="W95">
            <v>5494.2522079050195</v>
          </cell>
          <cell r="X95">
            <v>5595.5782312925203</v>
          </cell>
          <cell r="Y95">
            <v>5568.37876991966</v>
          </cell>
          <cell r="Z95">
            <v>5873.1984083648404</v>
          </cell>
          <cell r="AA95">
            <v>6757.41750749932</v>
          </cell>
          <cell r="AB95">
            <v>7515.3726434376595</v>
          </cell>
          <cell r="AC95">
            <v>7993.5164184960404</v>
          </cell>
          <cell r="AD95">
            <v>6741.5767495435039</v>
          </cell>
        </row>
        <row r="96">
          <cell r="B96" t="str">
            <v>Pakistan</v>
          </cell>
          <cell r="C96">
            <v>28632.287834065799</v>
          </cell>
          <cell r="D96">
            <v>30837.934574155799</v>
          </cell>
          <cell r="E96">
            <v>31302.5233964008</v>
          </cell>
          <cell r="F96">
            <v>32338.756197854203</v>
          </cell>
          <cell r="G96">
            <v>33762.328863371302</v>
          </cell>
          <cell r="H96">
            <v>34940.822941919796</v>
          </cell>
          <cell r="I96">
            <v>36432.205804599595</v>
          </cell>
          <cell r="J96">
            <v>38982.861679725196</v>
          </cell>
          <cell r="K96">
            <v>42241.272046233498</v>
          </cell>
          <cell r="L96">
            <v>43868.8187742585</v>
          </cell>
          <cell r="M96">
            <v>48043.542164570506</v>
          </cell>
          <cell r="N96">
            <v>55007.470337323401</v>
          </cell>
          <cell r="O96">
            <v>59407.169877121705</v>
          </cell>
          <cell r="P96">
            <v>62879.9860192419</v>
          </cell>
          <cell r="Q96">
            <v>63388.662155753103</v>
          </cell>
          <cell r="R96">
            <v>74065.990890276895</v>
          </cell>
          <cell r="S96">
            <v>77344.574118662902</v>
          </cell>
          <cell r="T96">
            <v>76261.325938759604</v>
          </cell>
          <cell r="U96">
            <v>75966.478448419904</v>
          </cell>
          <cell r="V96">
            <v>71248.024921370408</v>
          </cell>
          <cell r="W96">
            <v>74080.317028511694</v>
          </cell>
          <cell r="X96">
            <v>71457.2120039609</v>
          </cell>
          <cell r="Y96">
            <v>71853.664562808204</v>
          </cell>
          <cell r="Z96">
            <v>82591.55002224099</v>
          </cell>
          <cell r="AA96">
            <v>98093.856375428601</v>
          </cell>
          <cell r="AB96">
            <v>110970.142535468</v>
          </cell>
          <cell r="AC96">
            <v>128995.850297185</v>
          </cell>
          <cell r="AD96">
            <v>98501.012758626166</v>
          </cell>
        </row>
        <row r="97">
          <cell r="B97" t="str">
            <v>Papua New Guinea</v>
          </cell>
          <cell r="C97">
            <v>2767.3031026252997</v>
          </cell>
          <cell r="D97">
            <v>2715.6454491374202</v>
          </cell>
          <cell r="E97">
            <v>2576</v>
          </cell>
          <cell r="F97">
            <v>2572.113655437</v>
          </cell>
          <cell r="G97">
            <v>2375.64303287855</v>
          </cell>
          <cell r="H97">
            <v>2200.3000000000002</v>
          </cell>
          <cell r="I97">
            <v>2393.63673805601</v>
          </cell>
          <cell r="J97">
            <v>2630.6574165840798</v>
          </cell>
          <cell r="K97">
            <v>3657.4362524518297</v>
          </cell>
          <cell r="L97">
            <v>3558.8922645477901</v>
          </cell>
          <cell r="M97">
            <v>3219.5938873770097</v>
          </cell>
          <cell r="N97">
            <v>3787.2899159663903</v>
          </cell>
          <cell r="O97">
            <v>4377.9805100559797</v>
          </cell>
          <cell r="P97">
            <v>4974.5502861815203</v>
          </cell>
          <cell r="Q97">
            <v>5502.78606965174</v>
          </cell>
          <cell r="R97">
            <v>4853.6394264671308</v>
          </cell>
          <cell r="S97">
            <v>5152.5745051945096</v>
          </cell>
          <cell r="T97">
            <v>4936.9595536959605</v>
          </cell>
          <cell r="U97">
            <v>3789.2590074779096</v>
          </cell>
          <cell r="V97">
            <v>3462.44656234067</v>
          </cell>
          <cell r="W97">
            <v>3527.9750688505601</v>
          </cell>
          <cell r="X97">
            <v>3082.48584220358</v>
          </cell>
          <cell r="Y97">
            <v>2902.1936704763302</v>
          </cell>
          <cell r="Z97">
            <v>3502.6895955851601</v>
          </cell>
          <cell r="AA97">
            <v>3514.3746007055402</v>
          </cell>
          <cell r="AB97">
            <v>4010.9824020082101</v>
          </cell>
          <cell r="AC97">
            <v>4338.0140169308497</v>
          </cell>
          <cell r="AD97">
            <v>3653.6508571412182</v>
          </cell>
        </row>
        <row r="98">
          <cell r="B98" t="str">
            <v>Rwanda</v>
          </cell>
          <cell r="C98">
            <v>1310.1036975450199</v>
          </cell>
          <cell r="D98">
            <v>1487.21030850945</v>
          </cell>
          <cell r="E98">
            <v>1586.51914018516</v>
          </cell>
          <cell r="F98">
            <v>1694.7782292904501</v>
          </cell>
          <cell r="G98">
            <v>1623.7381037556099</v>
          </cell>
          <cell r="H98">
            <v>1928.7282758254401</v>
          </cell>
          <cell r="I98">
            <v>2184.8490194800002</v>
          </cell>
          <cell r="J98">
            <v>2425.9967323191399</v>
          </cell>
          <cell r="K98">
            <v>2595.8307456403099</v>
          </cell>
          <cell r="L98">
            <v>2710.4086946106299</v>
          </cell>
          <cell r="M98">
            <v>2591.80992736077</v>
          </cell>
          <cell r="N98">
            <v>1911.9705929359102</v>
          </cell>
          <cell r="O98">
            <v>2028.9896552106898</v>
          </cell>
          <cell r="P98">
            <v>1971.52505605598</v>
          </cell>
          <cell r="Q98">
            <v>1178.3615230436999</v>
          </cell>
          <cell r="R98">
            <v>1293.4242275659899</v>
          </cell>
          <cell r="S98">
            <v>1383.64064016214</v>
          </cell>
          <cell r="T98">
            <v>1846.42011365845</v>
          </cell>
          <cell r="U98">
            <v>1980.5657978448901</v>
          </cell>
          <cell r="V98">
            <v>1908.90305651062</v>
          </cell>
          <cell r="W98">
            <v>1793.6469721400099</v>
          </cell>
          <cell r="X98">
            <v>1703.5684623378099</v>
          </cell>
          <cell r="Y98">
            <v>1732.0178297173102</v>
          </cell>
          <cell r="Z98">
            <v>1683.7790398985799</v>
          </cell>
          <cell r="AA98">
            <v>1834.72484541469</v>
          </cell>
          <cell r="AB98">
            <v>2153.4937027456099</v>
          </cell>
          <cell r="AC98">
            <v>2396.9727267685598</v>
          </cell>
          <cell r="AD98">
            <v>1960.19762890895</v>
          </cell>
        </row>
        <row r="99">
          <cell r="B99" t="str">
            <v>Tajikistan</v>
          </cell>
          <cell r="O99">
            <v>291.33602901409301</v>
          </cell>
          <cell r="P99">
            <v>677.98032991945104</v>
          </cell>
          <cell r="Q99">
            <v>829.36571892584197</v>
          </cell>
          <cell r="R99">
            <v>569.30146789796299</v>
          </cell>
          <cell r="S99">
            <v>1051.6937064924</v>
          </cell>
          <cell r="T99">
            <v>1121.2847784345402</v>
          </cell>
          <cell r="U99">
            <v>1320.0311595338098</v>
          </cell>
          <cell r="V99">
            <v>1086.6857431408901</v>
          </cell>
          <cell r="W99">
            <v>990.96809580400202</v>
          </cell>
          <cell r="X99">
            <v>1056.8488046032401</v>
          </cell>
          <cell r="Y99">
            <v>1211.8918775381599</v>
          </cell>
          <cell r="Z99">
            <v>1554.7349802250501</v>
          </cell>
          <cell r="AA99">
            <v>2073.2184231821502</v>
          </cell>
          <cell r="AB99">
            <v>2310.7440381832798</v>
          </cell>
          <cell r="AC99">
            <v>2811.3260973802298</v>
          </cell>
          <cell r="AD99">
            <v>1992.3830833017739</v>
          </cell>
        </row>
        <row r="100">
          <cell r="B100" t="str">
            <v>Uzbekistan</v>
          </cell>
          <cell r="O100">
            <v>3570.9614135704901</v>
          </cell>
          <cell r="P100">
            <v>5501.8808911860006</v>
          </cell>
          <cell r="Q100">
            <v>6521.3301150498801</v>
          </cell>
          <cell r="R100">
            <v>10167.756401287199</v>
          </cell>
          <cell r="S100">
            <v>13922.375436300801</v>
          </cell>
          <cell r="T100">
            <v>14704.6106676083</v>
          </cell>
          <cell r="U100">
            <v>14948.1355902386</v>
          </cell>
          <cell r="V100">
            <v>17041.4186640527</v>
          </cell>
          <cell r="W100">
            <v>13717.3361625178</v>
          </cell>
          <cell r="X100">
            <v>11631.694345862699</v>
          </cell>
          <cell r="Y100">
            <v>9657.0675833102996</v>
          </cell>
          <cell r="Z100">
            <v>10128.6712850566</v>
          </cell>
          <cell r="AA100">
            <v>12001.453075368201</v>
          </cell>
          <cell r="AB100">
            <v>13669.566467754701</v>
          </cell>
          <cell r="AC100">
            <v>16088.249164462501</v>
          </cell>
          <cell r="AD100">
            <v>12309.001515190461</v>
          </cell>
        </row>
        <row r="101">
          <cell r="B101" t="str">
            <v>Vietnam</v>
          </cell>
          <cell r="C101">
            <v>27846.6261393762</v>
          </cell>
          <cell r="D101">
            <v>13875.0147194235</v>
          </cell>
          <cell r="E101">
            <v>18404.943852510001</v>
          </cell>
          <cell r="F101">
            <v>27725.8349652</v>
          </cell>
          <cell r="G101">
            <v>48176.689869460504</v>
          </cell>
          <cell r="H101">
            <v>14999.242168115399</v>
          </cell>
          <cell r="I101">
            <v>33872.677273220506</v>
          </cell>
          <cell r="J101">
            <v>42045.011704520803</v>
          </cell>
          <cell r="K101">
            <v>23234.130859375</v>
          </cell>
          <cell r="L101">
            <v>6293.31093884641</v>
          </cell>
          <cell r="M101">
            <v>6471.7448956846602</v>
          </cell>
          <cell r="N101">
            <v>7642.3965137307196</v>
          </cell>
          <cell r="O101">
            <v>9866.9977526718794</v>
          </cell>
          <cell r="P101">
            <v>13180.9556626714</v>
          </cell>
          <cell r="Q101">
            <v>16278.8181054263</v>
          </cell>
          <cell r="R101">
            <v>20737.0123184964</v>
          </cell>
          <cell r="S101">
            <v>24657.335291472598</v>
          </cell>
          <cell r="T101">
            <v>26843.623395149902</v>
          </cell>
          <cell r="U101">
            <v>27209.526680735598</v>
          </cell>
          <cell r="V101">
            <v>28683.727991011099</v>
          </cell>
          <cell r="W101">
            <v>31195.6078565036</v>
          </cell>
          <cell r="X101">
            <v>32504.267041938801</v>
          </cell>
          <cell r="Y101">
            <v>35147.899990615697</v>
          </cell>
          <cell r="Z101">
            <v>39629.851932787606</v>
          </cell>
          <cell r="AA101">
            <v>45547.853837178503</v>
          </cell>
          <cell r="AB101">
            <v>53052.506253770698</v>
          </cell>
          <cell r="AC101">
            <v>60995.258733934003</v>
          </cell>
          <cell r="AD101">
            <v>46874.674149657294</v>
          </cell>
        </row>
        <row r="102">
          <cell r="B102" t="str">
            <v>Yemen, Rep.</v>
          </cell>
          <cell r="C102">
            <v>3968.73651052899</v>
          </cell>
          <cell r="D102">
            <v>5116.0659443186596</v>
          </cell>
          <cell r="E102">
            <v>6215.4923407733904</v>
          </cell>
          <cell r="F102">
            <v>6798.5862443388896</v>
          </cell>
          <cell r="G102">
            <v>6738.4594650197796</v>
          </cell>
          <cell r="H102">
            <v>6228.2679332849502</v>
          </cell>
          <cell r="I102">
            <v>5817.5320894193501</v>
          </cell>
          <cell r="J102">
            <v>6255.1138878219199</v>
          </cell>
          <cell r="K102">
            <v>8280.2804168539915</v>
          </cell>
          <cell r="L102">
            <v>7810.5868378321902</v>
          </cell>
          <cell r="M102">
            <v>10729.9606904803</v>
          </cell>
          <cell r="N102">
            <v>12531.3905079101</v>
          </cell>
          <cell r="O102">
            <v>16021.898417984999</v>
          </cell>
          <cell r="P102">
            <v>19904.579517069098</v>
          </cell>
          <cell r="Q102">
            <v>25861.8651124063</v>
          </cell>
          <cell r="R102">
            <v>12756.6172839506</v>
          </cell>
          <cell r="S102">
            <v>6425.0853989664502</v>
          </cell>
          <cell r="T102">
            <v>6797.2467130703799</v>
          </cell>
          <cell r="U102">
            <v>6212.7907889670996</v>
          </cell>
          <cell r="V102">
            <v>7529.7760894572002</v>
          </cell>
          <cell r="W102">
            <v>9561.4037267080694</v>
          </cell>
          <cell r="X102">
            <v>9532.6634655284797</v>
          </cell>
          <cell r="Y102">
            <v>9984.5122350496113</v>
          </cell>
          <cell r="Z102">
            <v>11869.409744619399</v>
          </cell>
          <cell r="AA102">
            <v>13564.691179663099</v>
          </cell>
          <cell r="AB102">
            <v>15193.1309208161</v>
          </cell>
          <cell r="AC102">
            <v>18699.555547919699</v>
          </cell>
          <cell r="AD102">
            <v>13862.259925613582</v>
          </cell>
        </row>
        <row r="103">
          <cell r="B103" t="str">
            <v>Benin</v>
          </cell>
          <cell r="C103">
            <v>1585.8655859831701</v>
          </cell>
          <cell r="D103">
            <v>1072.7209464161401</v>
          </cell>
          <cell r="E103">
            <v>1062.00743494424</v>
          </cell>
          <cell r="F103">
            <v>940.14430567874001</v>
          </cell>
          <cell r="G103">
            <v>1002.8378079668001</v>
          </cell>
          <cell r="H103">
            <v>1045.6695454747801</v>
          </cell>
          <cell r="I103">
            <v>1335.68010857481</v>
          </cell>
          <cell r="J103">
            <v>1562.3927329595599</v>
          </cell>
          <cell r="K103">
            <v>1626.4112206013199</v>
          </cell>
          <cell r="L103">
            <v>1502.31407031238</v>
          </cell>
          <cell r="M103">
            <v>1845.0197417956799</v>
          </cell>
          <cell r="N103">
            <v>1877.84300171922</v>
          </cell>
          <cell r="O103">
            <v>2151.6320979258799</v>
          </cell>
          <cell r="P103">
            <v>2106.2497174742202</v>
          </cell>
          <cell r="Q103">
            <v>1598.0894607052201</v>
          </cell>
          <cell r="R103">
            <v>2169.8376495194302</v>
          </cell>
          <cell r="S103">
            <v>2360.8969061799598</v>
          </cell>
          <cell r="T103">
            <v>2268.1826237092</v>
          </cell>
          <cell r="U103">
            <v>2454.70895065478</v>
          </cell>
          <cell r="V103">
            <v>2492.2322210336197</v>
          </cell>
          <cell r="W103">
            <v>2382.5561676828802</v>
          </cell>
          <cell r="X103">
            <v>2501.6290264961499</v>
          </cell>
          <cell r="Y103">
            <v>2817.1739663067401</v>
          </cell>
          <cell r="Z103">
            <v>3564.92603516694</v>
          </cell>
          <cell r="AA103">
            <v>4052.7851682893702</v>
          </cell>
          <cell r="AB103">
            <v>4405.5231882442104</v>
          </cell>
          <cell r="AC103">
            <v>4759.9414566416299</v>
          </cell>
          <cell r="AD103">
            <v>3920.0699629297787</v>
          </cell>
        </row>
        <row r="104">
          <cell r="B104" t="str">
            <v>Burkina Faso</v>
          </cell>
          <cell r="C104">
            <v>2121.2560661075699</v>
          </cell>
          <cell r="D104">
            <v>1845.6272051787601</v>
          </cell>
          <cell r="E104">
            <v>1719.23934407673</v>
          </cell>
          <cell r="F104">
            <v>1571.19299853193</v>
          </cell>
          <cell r="G104">
            <v>1404.3726704816299</v>
          </cell>
          <cell r="H104">
            <v>1552.50349966522</v>
          </cell>
          <cell r="I104">
            <v>2036.3380655406197</v>
          </cell>
          <cell r="J104">
            <v>2369.80788590055</v>
          </cell>
          <cell r="K104">
            <v>2616.0249335110998</v>
          </cell>
          <cell r="L104">
            <v>2615.5737494692398</v>
          </cell>
          <cell r="M104">
            <v>3101.3553221185603</v>
          </cell>
          <cell r="N104">
            <v>3135.0111658572901</v>
          </cell>
          <cell r="O104">
            <v>3356.7154029241801</v>
          </cell>
          <cell r="P104">
            <v>3199.56561661252</v>
          </cell>
          <cell r="Q104">
            <v>1924.30296431644</v>
          </cell>
          <cell r="R104">
            <v>2379.5191906974196</v>
          </cell>
          <cell r="S104">
            <v>2586.5514808702501</v>
          </cell>
          <cell r="T104">
            <v>2447.6702378878999</v>
          </cell>
          <cell r="U104">
            <v>2804.9036795564598</v>
          </cell>
          <cell r="V104">
            <v>3014.6614248933397</v>
          </cell>
          <cell r="W104">
            <v>2610.9138090086799</v>
          </cell>
          <cell r="X104">
            <v>2815.2871146264201</v>
          </cell>
          <cell r="Y104">
            <v>3301.2000967848699</v>
          </cell>
          <cell r="Z104">
            <v>4278.9017122586001</v>
          </cell>
          <cell r="AA104">
            <v>5114.1302866175902</v>
          </cell>
          <cell r="AB104">
            <v>5623.6828286381797</v>
          </cell>
          <cell r="AC104">
            <v>6055.29131676004</v>
          </cell>
          <cell r="AD104">
            <v>4874.6412482118558</v>
          </cell>
        </row>
        <row r="105">
          <cell r="B105" t="str">
            <v>Burundi</v>
          </cell>
          <cell r="C105">
            <v>951.18888888888898</v>
          </cell>
          <cell r="D105">
            <v>989.84444444444398</v>
          </cell>
          <cell r="E105">
            <v>1045.48888888889</v>
          </cell>
          <cell r="F105">
            <v>1106.96073157612</v>
          </cell>
          <cell r="G105">
            <v>1006.1899590677501</v>
          </cell>
          <cell r="H105">
            <v>1171.1575109785399</v>
          </cell>
          <cell r="I105">
            <v>1233.6165367434498</v>
          </cell>
          <cell r="J105">
            <v>1162.10747814827</v>
          </cell>
          <cell r="K105">
            <v>1089.0811965811999</v>
          </cell>
          <cell r="L105">
            <v>1131.5812693010701</v>
          </cell>
          <cell r="M105">
            <v>1131.6430380547599</v>
          </cell>
          <cell r="N105">
            <v>1167.9631026499101</v>
          </cell>
          <cell r="O105">
            <v>1083.0394234031201</v>
          </cell>
          <cell r="P105">
            <v>938.70994315841506</v>
          </cell>
          <cell r="Q105">
            <v>925.03240488794302</v>
          </cell>
          <cell r="R105">
            <v>1000.43041750498</v>
          </cell>
          <cell r="S105">
            <v>868.98033559411499</v>
          </cell>
          <cell r="T105">
            <v>972.85622048100799</v>
          </cell>
          <cell r="U105">
            <v>893.69547698853103</v>
          </cell>
          <cell r="V105">
            <v>808.15082621714498</v>
          </cell>
          <cell r="W105">
            <v>709.11462428654602</v>
          </cell>
          <cell r="X105">
            <v>662.34598925758507</v>
          </cell>
          <cell r="Y105">
            <v>628.07716722819191</v>
          </cell>
          <cell r="Z105">
            <v>595.00114205882005</v>
          </cell>
          <cell r="AA105">
            <v>664.49359246057304</v>
          </cell>
          <cell r="AB105">
            <v>800.50604617541603</v>
          </cell>
          <cell r="AC105">
            <v>908.01841419167692</v>
          </cell>
          <cell r="AD105">
            <v>719.21927242293555</v>
          </cell>
        </row>
        <row r="106">
          <cell r="B106" t="str">
            <v>Central African Republic</v>
          </cell>
          <cell r="C106">
            <v>797.046573267702</v>
          </cell>
          <cell r="D106">
            <v>802.63496853494303</v>
          </cell>
          <cell r="E106">
            <v>731.566294391528</v>
          </cell>
          <cell r="F106">
            <v>666.299270456096</v>
          </cell>
          <cell r="G106">
            <v>637.815818381545</v>
          </cell>
          <cell r="H106">
            <v>845.61278546943902</v>
          </cell>
          <cell r="I106">
            <v>1114.7463651983101</v>
          </cell>
          <cell r="J106">
            <v>1205.3265676210801</v>
          </cell>
          <cell r="K106">
            <v>1276.39792509527</v>
          </cell>
          <cell r="L106">
            <v>1262.9380730709502</v>
          </cell>
          <cell r="M106">
            <v>1487.50555524948</v>
          </cell>
          <cell r="N106">
            <v>1404.3281756792701</v>
          </cell>
          <cell r="O106">
            <v>1427.5457327439601</v>
          </cell>
          <cell r="P106">
            <v>1293.4199745726801</v>
          </cell>
          <cell r="Q106">
            <v>853.06015850144104</v>
          </cell>
          <cell r="R106">
            <v>1122.0944059306801</v>
          </cell>
          <cell r="S106">
            <v>1009.95880741154</v>
          </cell>
          <cell r="T106">
            <v>969.73763242391999</v>
          </cell>
          <cell r="U106">
            <v>1027.79732138862</v>
          </cell>
          <cell r="V106">
            <v>1038.7155110168799</v>
          </cell>
          <cell r="W106">
            <v>961.92413393087395</v>
          </cell>
          <cell r="X106">
            <v>968.42022435439696</v>
          </cell>
          <cell r="Y106">
            <v>1045.2158973526</v>
          </cell>
          <cell r="Z106">
            <v>1197.5994428474398</v>
          </cell>
          <cell r="AA106">
            <v>1309.0211136763298</v>
          </cell>
          <cell r="AB106">
            <v>1376.35260659855</v>
          </cell>
          <cell r="AC106">
            <v>1487.80709697213</v>
          </cell>
          <cell r="AD106">
            <v>1283.1992314894101</v>
          </cell>
        </row>
        <row r="107">
          <cell r="B107" t="str">
            <v>Chad</v>
          </cell>
          <cell r="C107">
            <v>652.44888888888897</v>
          </cell>
          <cell r="D107">
            <v>771.81628392484299</v>
          </cell>
          <cell r="E107">
            <v>745.82218257508202</v>
          </cell>
          <cell r="F107">
            <v>746.23681687440103</v>
          </cell>
          <cell r="G107">
            <v>801.60550458715591</v>
          </cell>
          <cell r="H107">
            <v>868.79590474070801</v>
          </cell>
          <cell r="I107">
            <v>1069.7747617672499</v>
          </cell>
          <cell r="J107">
            <v>1212.6455906822</v>
          </cell>
          <cell r="K107">
            <v>1417.5897952333</v>
          </cell>
          <cell r="L107">
            <v>1338.8714733542299</v>
          </cell>
          <cell r="M107">
            <v>1613.59044995409</v>
          </cell>
          <cell r="N107">
            <v>1598.7238567883699</v>
          </cell>
          <cell r="O107">
            <v>1666.4189448508998</v>
          </cell>
          <cell r="P107">
            <v>1456.41574442003</v>
          </cell>
          <cell r="Q107">
            <v>1179.84794256702</v>
          </cell>
          <cell r="R107">
            <v>1445.91533508724</v>
          </cell>
          <cell r="S107">
            <v>1607.3529910662701</v>
          </cell>
          <cell r="T107">
            <v>1544.6879148651301</v>
          </cell>
          <cell r="U107">
            <v>1744.79978083021</v>
          </cell>
          <cell r="V107">
            <v>1536.7328491046901</v>
          </cell>
          <cell r="W107">
            <v>1389.12181581812</v>
          </cell>
          <cell r="X107">
            <v>1710.8315440839299</v>
          </cell>
          <cell r="Y107">
            <v>1994.5673381439499</v>
          </cell>
          <cell r="Z107">
            <v>2727.9404154450704</v>
          </cell>
          <cell r="AA107">
            <v>4420.7288588784495</v>
          </cell>
          <cell r="AB107">
            <v>5895.6941110469097</v>
          </cell>
          <cell r="AC107">
            <v>6547.36552815493</v>
          </cell>
          <cell r="AD107">
            <v>4317.2592503338619</v>
          </cell>
        </row>
        <row r="108">
          <cell r="B108" t="str">
            <v>Comoros</v>
          </cell>
          <cell r="C108">
            <v>135.48308634978301</v>
          </cell>
          <cell r="D108">
            <v>118.568567663313</v>
          </cell>
          <cell r="E108">
            <v>112.54046985105199</v>
          </cell>
          <cell r="F108">
            <v>109.210616146246</v>
          </cell>
          <cell r="G108">
            <v>105.273998466661</v>
          </cell>
          <cell r="H108">
            <v>115.07812847794199</v>
          </cell>
          <cell r="I108">
            <v>162.48682519744202</v>
          </cell>
          <cell r="J108">
            <v>196.43302776714899</v>
          </cell>
          <cell r="K108">
            <v>207.477043428629</v>
          </cell>
          <cell r="L108">
            <v>198.73356216987202</v>
          </cell>
          <cell r="M108">
            <v>250.03305663703802</v>
          </cell>
          <cell r="N108">
            <v>246.82299143935802</v>
          </cell>
          <cell r="O108">
            <v>266.19063810495305</v>
          </cell>
          <cell r="P108">
            <v>263.56830060742999</v>
          </cell>
          <cell r="Q108">
            <v>185.76128722382302</v>
          </cell>
          <cell r="R108">
            <v>231.91611567488098</v>
          </cell>
          <cell r="S108">
            <v>230.471130804751</v>
          </cell>
          <cell r="T108">
            <v>212.07393882617799</v>
          </cell>
          <cell r="U108">
            <v>215.39226488120499</v>
          </cell>
          <cell r="V108">
            <v>222.58775791705901</v>
          </cell>
          <cell r="W108">
            <v>201.899875578875</v>
          </cell>
          <cell r="X108">
            <v>220.31848480928201</v>
          </cell>
          <cell r="Y108">
            <v>252.04033004450199</v>
          </cell>
          <cell r="Z108">
            <v>325.10462213774798</v>
          </cell>
          <cell r="AA108">
            <v>362.89676531981303</v>
          </cell>
          <cell r="AB108">
            <v>387.70921837896202</v>
          </cell>
          <cell r="AC108">
            <v>401.77853707747602</v>
          </cell>
          <cell r="AD108">
            <v>345.90589459170025</v>
          </cell>
        </row>
        <row r="109">
          <cell r="B109" t="str">
            <v>Congo, Dem. Rep.</v>
          </cell>
          <cell r="C109">
            <v>15474.1009322264</v>
          </cell>
          <cell r="D109">
            <v>13471.0519684596</v>
          </cell>
          <cell r="E109">
            <v>14647.059673887699</v>
          </cell>
          <cell r="F109">
            <v>11813.805002441</v>
          </cell>
          <cell r="G109">
            <v>7883.2489252779906</v>
          </cell>
          <cell r="H109">
            <v>7204.7421340068095</v>
          </cell>
          <cell r="I109">
            <v>8083.6655398327102</v>
          </cell>
          <cell r="J109">
            <v>7653.2513879231492</v>
          </cell>
          <cell r="K109">
            <v>8867.2137776110285</v>
          </cell>
          <cell r="L109">
            <v>9023.2445868601117</v>
          </cell>
          <cell r="M109">
            <v>9348.6820862675995</v>
          </cell>
          <cell r="N109">
            <v>9078.3771649463106</v>
          </cell>
          <cell r="O109">
            <v>8194.9394080272905</v>
          </cell>
          <cell r="P109">
            <v>10702.354438434601</v>
          </cell>
          <cell r="Q109">
            <v>5807.0216899757097</v>
          </cell>
          <cell r="R109">
            <v>5643.4048259662604</v>
          </cell>
          <cell r="S109">
            <v>7240.6366249999992</v>
          </cell>
          <cell r="T109">
            <v>6503.1807216666703</v>
          </cell>
          <cell r="U109">
            <v>4757.0618747618992</v>
          </cell>
          <cell r="V109">
            <v>4318.6544749166696</v>
          </cell>
          <cell r="W109">
            <v>4302.69825429088</v>
          </cell>
          <cell r="X109">
            <v>5155.0714331495101</v>
          </cell>
          <cell r="Y109">
            <v>5538.9092865049997</v>
          </cell>
          <cell r="Z109">
            <v>5680.52770348786</v>
          </cell>
          <cell r="AA109">
            <v>6539.3161035942594</v>
          </cell>
          <cell r="AB109">
            <v>7095.5383468998798</v>
          </cell>
          <cell r="AC109">
            <v>8543.3237179107</v>
          </cell>
          <cell r="AD109">
            <v>6679.5230316795396</v>
          </cell>
        </row>
        <row r="110">
          <cell r="B110" t="str">
            <v>Cote d'Ivoire</v>
          </cell>
          <cell r="C110">
            <v>10039.5834417314</v>
          </cell>
          <cell r="D110">
            <v>8320.7595775217997</v>
          </cell>
          <cell r="E110">
            <v>7465.8021575394405</v>
          </cell>
          <cell r="F110">
            <v>6736.9159116514402</v>
          </cell>
          <cell r="G110">
            <v>6716.7101650975401</v>
          </cell>
          <cell r="H110">
            <v>6851.0242440355896</v>
          </cell>
          <cell r="I110">
            <v>9169.9620425585399</v>
          </cell>
          <cell r="J110">
            <v>10087.661487989501</v>
          </cell>
          <cell r="K110">
            <v>10194.830003569701</v>
          </cell>
          <cell r="L110">
            <v>9757.4627543174502</v>
          </cell>
          <cell r="M110">
            <v>10796.148422374201</v>
          </cell>
          <cell r="N110">
            <v>10492.870522901001</v>
          </cell>
          <cell r="O110">
            <v>11153.014710400899</v>
          </cell>
          <cell r="P110">
            <v>11046.2513584398</v>
          </cell>
          <cell r="Q110">
            <v>8313.6651570782305</v>
          </cell>
          <cell r="R110">
            <v>11001.202163894999</v>
          </cell>
          <cell r="S110">
            <v>12138.1059421423</v>
          </cell>
          <cell r="T110">
            <v>11831.0937349044</v>
          </cell>
          <cell r="U110">
            <v>12881.010279637201</v>
          </cell>
          <cell r="V110">
            <v>12573.306768930699</v>
          </cell>
          <cell r="W110">
            <v>10447.6953500532</v>
          </cell>
          <cell r="X110">
            <v>10554.454232996999</v>
          </cell>
          <cell r="Y110">
            <v>11526.8210975785</v>
          </cell>
          <cell r="Z110">
            <v>13764.3360449069</v>
          </cell>
          <cell r="AA110">
            <v>15501.4880724992</v>
          </cell>
          <cell r="AB110">
            <v>16372.852373804999</v>
          </cell>
          <cell r="AC110">
            <v>17338.9149962704</v>
          </cell>
          <cell r="AD110">
            <v>14900.882517012</v>
          </cell>
        </row>
        <row r="111">
          <cell r="B111" t="str">
            <v>Eritrea</v>
          </cell>
          <cell r="O111">
            <v>780.392857142857</v>
          </cell>
          <cell r="P111">
            <v>470.61626935577999</v>
          </cell>
          <cell r="Q111">
            <v>534.20898513100201</v>
          </cell>
          <cell r="R111">
            <v>588.75719359494803</v>
          </cell>
          <cell r="S111">
            <v>695.83395787279903</v>
          </cell>
          <cell r="T111">
            <v>689.98098792351402</v>
          </cell>
          <cell r="U111">
            <v>748.24744308475397</v>
          </cell>
          <cell r="V111">
            <v>729.96331236246999</v>
          </cell>
          <cell r="W111">
            <v>638.260307767678</v>
          </cell>
          <cell r="X111">
            <v>675.18417177862204</v>
          </cell>
          <cell r="Y111">
            <v>634.84294817299508</v>
          </cell>
          <cell r="Z111">
            <v>584.774040035089</v>
          </cell>
          <cell r="AA111">
            <v>634.83258314792704</v>
          </cell>
          <cell r="AB111">
            <v>961.15143931951593</v>
          </cell>
          <cell r="AC111">
            <v>1160.0112639045299</v>
          </cell>
          <cell r="AD111">
            <v>795.12245491601129</v>
          </cell>
        </row>
        <row r="112">
          <cell r="B112" t="str">
            <v>Ethiopia</v>
          </cell>
          <cell r="C112">
            <v>7084.5226413414994</v>
          </cell>
          <cell r="D112">
            <v>7269.5757534456998</v>
          </cell>
          <cell r="E112">
            <v>7649.0124441108201</v>
          </cell>
          <cell r="F112">
            <v>8502.7449981073896</v>
          </cell>
          <cell r="G112">
            <v>8034.4159733711604</v>
          </cell>
          <cell r="H112">
            <v>9408.7551947956999</v>
          </cell>
          <cell r="I112">
            <v>9773.7494238611598</v>
          </cell>
          <cell r="J112">
            <v>10447.188525306199</v>
          </cell>
          <cell r="K112">
            <v>10825.9132636389</v>
          </cell>
          <cell r="L112">
            <v>11389.2709735016</v>
          </cell>
          <cell r="M112">
            <v>12082.5769352691</v>
          </cell>
          <cell r="N112">
            <v>13361.4467391711</v>
          </cell>
          <cell r="O112">
            <v>14098.012280753499</v>
          </cell>
          <cell r="P112">
            <v>8771.0859231905106</v>
          </cell>
          <cell r="Q112">
            <v>7804.0040576440206</v>
          </cell>
          <cell r="R112">
            <v>8088.4292517006797</v>
          </cell>
          <cell r="S112">
            <v>8467.1816745655615</v>
          </cell>
          <cell r="T112">
            <v>8546.3710111909895</v>
          </cell>
          <cell r="U112">
            <v>7749.0943396226394</v>
          </cell>
          <cell r="V112">
            <v>7604.4732237539802</v>
          </cell>
          <cell r="W112">
            <v>7899.6464671246304</v>
          </cell>
          <cell r="X112">
            <v>7879.0125944584397</v>
          </cell>
          <cell r="Y112">
            <v>7428.4858948846995</v>
          </cell>
          <cell r="Z112">
            <v>8029.5857785422204</v>
          </cell>
          <cell r="AA112">
            <v>9484.7488694292606</v>
          </cell>
          <cell r="AB112">
            <v>11373.281659517801</v>
          </cell>
          <cell r="AC112">
            <v>13315.403109396</v>
          </cell>
          <cell r="AD112">
            <v>9926.3010623539958</v>
          </cell>
        </row>
        <row r="113">
          <cell r="B113" t="str">
            <v>Gambia, The</v>
          </cell>
          <cell r="C113">
            <v>252.53916663203103</v>
          </cell>
          <cell r="D113">
            <v>272.53769891997899</v>
          </cell>
          <cell r="E113">
            <v>239.61001211142499</v>
          </cell>
          <cell r="F113">
            <v>244.707778647872</v>
          </cell>
          <cell r="G113">
            <v>209.82150593255901</v>
          </cell>
          <cell r="H113">
            <v>190.896375705032</v>
          </cell>
          <cell r="I113">
            <v>214.50460776302498</v>
          </cell>
          <cell r="J113">
            <v>203.57681715446199</v>
          </cell>
          <cell r="K113">
            <v>242.651369273884</v>
          </cell>
          <cell r="L113">
            <v>276.30677494014498</v>
          </cell>
          <cell r="M113">
            <v>290.981331323728</v>
          </cell>
          <cell r="N113">
            <v>350.17794830452095</v>
          </cell>
          <cell r="O113">
            <v>332.97667413970697</v>
          </cell>
          <cell r="P113">
            <v>375.26479353451595</v>
          </cell>
          <cell r="Q113">
            <v>366.62566040047</v>
          </cell>
          <cell r="R113">
            <v>381.46921334188801</v>
          </cell>
          <cell r="S113">
            <v>400.47122077831096</v>
          </cell>
          <cell r="T113">
            <v>409.80869624614803</v>
          </cell>
          <cell r="U113">
            <v>420.84573503919501</v>
          </cell>
          <cell r="V113">
            <v>431.93503255422002</v>
          </cell>
          <cell r="W113">
            <v>420.90370075055597</v>
          </cell>
          <cell r="X113">
            <v>417.917555058684</v>
          </cell>
          <cell r="Y113">
            <v>369.72713658873704</v>
          </cell>
          <cell r="Z113">
            <v>353.02514713785598</v>
          </cell>
          <cell r="AA113">
            <v>401.02147113351401</v>
          </cell>
          <cell r="AB113">
            <v>461.32008960241302</v>
          </cell>
          <cell r="AC113">
            <v>506.715527890337</v>
          </cell>
          <cell r="AD113">
            <v>418.36187447057148</v>
          </cell>
        </row>
        <row r="114">
          <cell r="B114" t="str">
            <v>Ghana</v>
          </cell>
          <cell r="C114">
            <v>15719.6819754844</v>
          </cell>
          <cell r="D114">
            <v>27826.101540034302</v>
          </cell>
          <cell r="E114">
            <v>33124.017903483196</v>
          </cell>
          <cell r="F114">
            <v>21961.179566263399</v>
          </cell>
          <cell r="G114">
            <v>7921.9039786834501</v>
          </cell>
          <cell r="H114">
            <v>6647.1166273280205</v>
          </cell>
          <cell r="I114">
            <v>6040.2985860242297</v>
          </cell>
          <cell r="J114">
            <v>5112.9416309343596</v>
          </cell>
          <cell r="K114">
            <v>5508.6317133641796</v>
          </cell>
          <cell r="L114">
            <v>5576.9221035882601</v>
          </cell>
          <cell r="M114">
            <v>6613.5572273972002</v>
          </cell>
          <cell r="N114">
            <v>7327.5434939595898</v>
          </cell>
          <cell r="O114">
            <v>6756.8100931832296</v>
          </cell>
          <cell r="P114">
            <v>5965.6965898163098</v>
          </cell>
          <cell r="Q114">
            <v>5440.3063273211301</v>
          </cell>
          <cell r="R114">
            <v>6457.4405681301296</v>
          </cell>
          <cell r="S114">
            <v>6925.5318174275708</v>
          </cell>
          <cell r="T114">
            <v>6884.0256889683596</v>
          </cell>
          <cell r="U114">
            <v>7474.0293038182399</v>
          </cell>
          <cell r="V114">
            <v>7709.8139680234299</v>
          </cell>
          <cell r="W114">
            <v>4977.4925921167696</v>
          </cell>
          <cell r="X114">
            <v>5309.1583040012501</v>
          </cell>
          <cell r="Y114">
            <v>6159.6190787539999</v>
          </cell>
          <cell r="Z114">
            <v>7624.1671221139404</v>
          </cell>
          <cell r="AA114">
            <v>8871.8720021192803</v>
          </cell>
          <cell r="AB114">
            <v>10720.346584212801</v>
          </cell>
          <cell r="AC114">
            <v>12893.771979654399</v>
          </cell>
          <cell r="AD114">
            <v>9253.955353370884</v>
          </cell>
        </row>
        <row r="115">
          <cell r="B115" t="str">
            <v>Guinea</v>
          </cell>
          <cell r="C115">
            <v>1724.76014455982</v>
          </cell>
          <cell r="D115">
            <v>1710.9898492524301</v>
          </cell>
          <cell r="E115">
            <v>1678.33521570988</v>
          </cell>
          <cell r="F115">
            <v>1641.4392419055598</v>
          </cell>
          <cell r="G115">
            <v>1672.2826798180399</v>
          </cell>
          <cell r="H115">
            <v>1777.0655600245</v>
          </cell>
          <cell r="I115">
            <v>1922.6008993840999</v>
          </cell>
          <cell r="J115">
            <v>2041.5380570289301</v>
          </cell>
          <cell r="K115">
            <v>2384.2957637254899</v>
          </cell>
          <cell r="L115">
            <v>2432.0293804369403</v>
          </cell>
          <cell r="M115">
            <v>2666.7508204998699</v>
          </cell>
          <cell r="N115">
            <v>3015.05820558401</v>
          </cell>
          <cell r="O115">
            <v>3284.6203915014498</v>
          </cell>
          <cell r="P115">
            <v>3279.0966062135799</v>
          </cell>
          <cell r="Q115">
            <v>3383.0929493195399</v>
          </cell>
          <cell r="R115">
            <v>3693.7106397180901</v>
          </cell>
          <cell r="S115">
            <v>3868.96881752224</v>
          </cell>
          <cell r="T115">
            <v>3783.7004380226504</v>
          </cell>
          <cell r="U115">
            <v>3588.37600841533</v>
          </cell>
          <cell r="V115">
            <v>3461.2821747425801</v>
          </cell>
          <cell r="W115">
            <v>3112.36255644618</v>
          </cell>
          <cell r="X115">
            <v>3039.1135614828099</v>
          </cell>
          <cell r="Y115">
            <v>3210.0017727786599</v>
          </cell>
          <cell r="Z115">
            <v>3624.4434780295701</v>
          </cell>
          <cell r="AA115">
            <v>3970.1867201615501</v>
          </cell>
          <cell r="AB115">
            <v>3331.08097852017</v>
          </cell>
          <cell r="AC115">
            <v>3317.2028427702298</v>
          </cell>
          <cell r="AD115">
            <v>3490.5831584520361</v>
          </cell>
        </row>
        <row r="116">
          <cell r="B116" t="str">
            <v>Guinea-Bissau</v>
          </cell>
          <cell r="C116">
            <v>138.99368562704601</v>
          </cell>
          <cell r="D116">
            <v>177.75892521865899</v>
          </cell>
          <cell r="E116">
            <v>202.180381472466</v>
          </cell>
          <cell r="F116">
            <v>228.059407268493</v>
          </cell>
          <cell r="G116">
            <v>158.597331474546</v>
          </cell>
          <cell r="H116">
            <v>233.02502430200002</v>
          </cell>
          <cell r="I116">
            <v>227.51651984101701</v>
          </cell>
          <cell r="J116">
            <v>192.51818547265302</v>
          </cell>
          <cell r="K116">
            <v>179.192855528916</v>
          </cell>
          <cell r="L116">
            <v>215.59012431271299</v>
          </cell>
          <cell r="M116">
            <v>262.08065016115603</v>
          </cell>
          <cell r="N116">
            <v>256.57839769235602</v>
          </cell>
          <cell r="O116">
            <v>226.851157172364</v>
          </cell>
          <cell r="P116">
            <v>236.90096962621197</v>
          </cell>
          <cell r="Q116">
            <v>235.62443186292199</v>
          </cell>
          <cell r="R116">
            <v>253.905719442313</v>
          </cell>
          <cell r="S116">
            <v>270.27906152793599</v>
          </cell>
          <cell r="T116">
            <v>271.17221915524397</v>
          </cell>
          <cell r="U116">
            <v>205.88912943414499</v>
          </cell>
          <cell r="V116">
            <v>224.47294068569701</v>
          </cell>
          <cell r="W116">
            <v>216.08438302158899</v>
          </cell>
          <cell r="X116">
            <v>199.184313222865</v>
          </cell>
          <cell r="Y116">
            <v>204.32568763257001</v>
          </cell>
          <cell r="Z116">
            <v>236.38331770735698</v>
          </cell>
          <cell r="AA116">
            <v>270.23849507159497</v>
          </cell>
          <cell r="AB116">
            <v>301.63579172147797</v>
          </cell>
          <cell r="AC116">
            <v>304.80661838918701</v>
          </cell>
          <cell r="AD116">
            <v>263.47798210443739</v>
          </cell>
        </row>
        <row r="117">
          <cell r="B117" t="str">
            <v>Kenya</v>
          </cell>
          <cell r="C117">
            <v>10099.4853125093</v>
          </cell>
          <cell r="D117">
            <v>9512.6580151608305</v>
          </cell>
          <cell r="E117">
            <v>9158.6867123934007</v>
          </cell>
          <cell r="F117">
            <v>8469.9524944005097</v>
          </cell>
          <cell r="G117">
            <v>8788.3992114661996</v>
          </cell>
          <cell r="H117">
            <v>8746.0024093188495</v>
          </cell>
          <cell r="I117">
            <v>10387.294488366899</v>
          </cell>
          <cell r="J117">
            <v>11387.0765029868</v>
          </cell>
          <cell r="K117">
            <v>11806.339216697201</v>
          </cell>
          <cell r="L117">
            <v>11704.724484865499</v>
          </cell>
          <cell r="M117">
            <v>12179.651893534699</v>
          </cell>
          <cell r="N117">
            <v>11501.275116061499</v>
          </cell>
          <cell r="O117">
            <v>11327.290465824699</v>
          </cell>
          <cell r="P117">
            <v>7869.3768561629395</v>
          </cell>
          <cell r="Q117">
            <v>9421.9509643524107</v>
          </cell>
          <cell r="R117">
            <v>11943.806589561</v>
          </cell>
          <cell r="S117">
            <v>12045.836708736801</v>
          </cell>
          <cell r="T117">
            <v>13281.243626880199</v>
          </cell>
          <cell r="U117">
            <v>13767.1246305938</v>
          </cell>
          <cell r="V117">
            <v>12882.5034735441</v>
          </cell>
          <cell r="W117">
            <v>12316.1606804698</v>
          </cell>
          <cell r="X117">
            <v>13058.5101103298</v>
          </cell>
          <cell r="Y117">
            <v>13190.803945191099</v>
          </cell>
          <cell r="Z117">
            <v>15036.1725440141</v>
          </cell>
          <cell r="AA117">
            <v>16198.572723544001</v>
          </cell>
          <cell r="AB117">
            <v>18730.355694125501</v>
          </cell>
          <cell r="AC117">
            <v>23186.511890232498</v>
          </cell>
          <cell r="AD117">
            <v>17268.48335942144</v>
          </cell>
        </row>
        <row r="118">
          <cell r="B118" t="str">
            <v>Madagascar</v>
          </cell>
          <cell r="C118">
            <v>4041.6469474680598</v>
          </cell>
          <cell r="D118">
            <v>3595.1895423481801</v>
          </cell>
          <cell r="E118">
            <v>3526.48260227624</v>
          </cell>
          <cell r="F118">
            <v>3511.9037763568799</v>
          </cell>
          <cell r="G118">
            <v>2939.4290914032899</v>
          </cell>
          <cell r="H118">
            <v>2857.7572515218299</v>
          </cell>
          <cell r="I118">
            <v>3258.41643001894</v>
          </cell>
          <cell r="J118">
            <v>2565.6244448564698</v>
          </cell>
          <cell r="K118">
            <v>2442.4586924823002</v>
          </cell>
          <cell r="L118">
            <v>2497.9458190525497</v>
          </cell>
          <cell r="M118">
            <v>3081.3868503303802</v>
          </cell>
          <cell r="N118">
            <v>2677.1275716837504</v>
          </cell>
          <cell r="O118">
            <v>3000.59014840188</v>
          </cell>
          <cell r="P118">
            <v>3370.7284463935603</v>
          </cell>
          <cell r="Q118">
            <v>2976.9504313185503</v>
          </cell>
          <cell r="R118">
            <v>3159.85416644928</v>
          </cell>
          <cell r="S118">
            <v>4004.8114103292196</v>
          </cell>
          <cell r="T118">
            <v>3539.9989175508399</v>
          </cell>
          <cell r="U118">
            <v>3738.1057904645299</v>
          </cell>
          <cell r="V118">
            <v>3723.0855791560698</v>
          </cell>
          <cell r="W118">
            <v>3866.3900951402002</v>
          </cell>
          <cell r="X118">
            <v>4527.4986104159298</v>
          </cell>
          <cell r="Y118">
            <v>4557.1335352865499</v>
          </cell>
          <cell r="Z118">
            <v>5463.7944933169902</v>
          </cell>
          <cell r="AA118">
            <v>4359.1493023432204</v>
          </cell>
          <cell r="AB118">
            <v>5034.2465252400098</v>
          </cell>
          <cell r="AC118">
            <v>5489.1315878640698</v>
          </cell>
          <cell r="AD118">
            <v>4980.6910888101684</v>
          </cell>
        </row>
        <row r="119">
          <cell r="B119" t="str">
            <v>Malawi</v>
          </cell>
          <cell r="C119">
            <v>1237.6554611501001</v>
          </cell>
          <cell r="D119">
            <v>1237.68569194683</v>
          </cell>
          <cell r="E119">
            <v>1180.10421601137</v>
          </cell>
          <cell r="F119">
            <v>1223.1869254341202</v>
          </cell>
          <cell r="G119">
            <v>1208.0090561765999</v>
          </cell>
          <cell r="H119">
            <v>1131.3477982665302</v>
          </cell>
          <cell r="I119">
            <v>1180.80704959433</v>
          </cell>
          <cell r="J119">
            <v>1160.8185810657901</v>
          </cell>
          <cell r="K119">
            <v>1334.4395424198601</v>
          </cell>
          <cell r="L119">
            <v>1521.7249501721299</v>
          </cell>
          <cell r="M119">
            <v>1729.3048481072999</v>
          </cell>
          <cell r="N119">
            <v>2203.54582099668</v>
          </cell>
          <cell r="O119">
            <v>1799.5171093164599</v>
          </cell>
          <cell r="P119">
            <v>2070.63686744799</v>
          </cell>
          <cell r="Q119">
            <v>1199.8719715135599</v>
          </cell>
          <cell r="R119">
            <v>1397.4091812844599</v>
          </cell>
          <cell r="S119">
            <v>2281.1036434969801</v>
          </cell>
          <cell r="T119">
            <v>2663.7586570016902</v>
          </cell>
          <cell r="U119">
            <v>1750.8403597179401</v>
          </cell>
          <cell r="V119">
            <v>1775.92547883873</v>
          </cell>
          <cell r="W119">
            <v>1743.41281544751</v>
          </cell>
          <cell r="X119">
            <v>1716.50245623107</v>
          </cell>
          <cell r="Y119">
            <v>1934.6758771325801</v>
          </cell>
          <cell r="Z119">
            <v>1765.4967818492</v>
          </cell>
          <cell r="AA119">
            <v>1902.8207383952201</v>
          </cell>
          <cell r="AB119">
            <v>2075.5713000596502</v>
          </cell>
          <cell r="AC119">
            <v>2238.4018928388796</v>
          </cell>
          <cell r="AD119">
            <v>1983.393318055106</v>
          </cell>
        </row>
        <row r="120">
          <cell r="B120" t="str">
            <v>Mali</v>
          </cell>
          <cell r="C120">
            <v>1685.09305718</v>
          </cell>
          <cell r="D120">
            <v>1393.3485349253701</v>
          </cell>
          <cell r="E120">
            <v>1247.1239856042</v>
          </cell>
          <cell r="F120">
            <v>1221.9832163886799</v>
          </cell>
          <cell r="G120">
            <v>1217.2101182100801</v>
          </cell>
          <cell r="H120">
            <v>1227.30904670531</v>
          </cell>
          <cell r="I120">
            <v>1694.82085417028</v>
          </cell>
          <cell r="J120">
            <v>1964.09686748955</v>
          </cell>
          <cell r="K120">
            <v>1966.7893765567499</v>
          </cell>
          <cell r="L120">
            <v>2021.74027165292</v>
          </cell>
          <cell r="M120">
            <v>2751.5956117914802</v>
          </cell>
          <cell r="N120">
            <v>2780.6312443217398</v>
          </cell>
          <cell r="O120">
            <v>2876.4565042367299</v>
          </cell>
          <cell r="P120">
            <v>2870.2134597376698</v>
          </cell>
          <cell r="Q120">
            <v>2157.44660530689</v>
          </cell>
          <cell r="R120">
            <v>2816.5375341981603</v>
          </cell>
          <cell r="S120">
            <v>2879.8994524896002</v>
          </cell>
          <cell r="T120">
            <v>2755.8354056604403</v>
          </cell>
          <cell r="U120">
            <v>3008.9308320187001</v>
          </cell>
          <cell r="V120">
            <v>2921.2794588758602</v>
          </cell>
          <cell r="W120">
            <v>2674.4527344917701</v>
          </cell>
          <cell r="X120">
            <v>3018.3415089599102</v>
          </cell>
          <cell r="Y120">
            <v>3342.8242598249299</v>
          </cell>
          <cell r="Z120">
            <v>4428.9387870092996</v>
          </cell>
          <cell r="AA120">
            <v>4943.8075403222601</v>
          </cell>
          <cell r="AB120">
            <v>5411.7183530727598</v>
          </cell>
          <cell r="AC120">
            <v>6191.1571747182497</v>
          </cell>
          <cell r="AD120">
            <v>4863.6892229895002</v>
          </cell>
        </row>
        <row r="121">
          <cell r="B121" t="str">
            <v>Mauritania</v>
          </cell>
          <cell r="C121">
            <v>810.44566948626891</v>
          </cell>
          <cell r="D121">
            <v>854.96890527529501</v>
          </cell>
          <cell r="E121">
            <v>857.50728364015606</v>
          </cell>
          <cell r="F121">
            <v>898.03550797442904</v>
          </cell>
          <cell r="G121">
            <v>826.34992680344897</v>
          </cell>
          <cell r="H121">
            <v>780.91199021148907</v>
          </cell>
          <cell r="I121">
            <v>917.71187908833394</v>
          </cell>
          <cell r="J121">
            <v>1039.9347765902501</v>
          </cell>
          <cell r="K121">
            <v>1116.8719114624598</v>
          </cell>
          <cell r="L121">
            <v>1115.21073444786</v>
          </cell>
          <cell r="M121">
            <v>1213.4961223667499</v>
          </cell>
          <cell r="N121">
            <v>1390.1752869252798</v>
          </cell>
          <cell r="O121">
            <v>1464.3924165236299</v>
          </cell>
          <cell r="P121">
            <v>1249.94499943236</v>
          </cell>
          <cell r="Q121">
            <v>1315.8794029657099</v>
          </cell>
          <cell r="R121">
            <v>1415.2748913820501</v>
          </cell>
          <cell r="S121">
            <v>1442.6194569158399</v>
          </cell>
          <cell r="T121">
            <v>1401.9745502565399</v>
          </cell>
          <cell r="U121">
            <v>1219.04387881407</v>
          </cell>
          <cell r="V121">
            <v>1194.6282805761</v>
          </cell>
          <cell r="W121">
            <v>1081.2075268046999</v>
          </cell>
          <cell r="X121">
            <v>1121.56485214482</v>
          </cell>
          <cell r="Y121">
            <v>1149.6557427514999</v>
          </cell>
          <cell r="Z121">
            <v>1285.1790874027101</v>
          </cell>
          <cell r="AA121">
            <v>1494.5804034103101</v>
          </cell>
          <cell r="AB121">
            <v>1857.3341114457801</v>
          </cell>
          <cell r="AC121">
            <v>2662.57788812747</v>
          </cell>
          <cell r="AD121">
            <v>1689.8654466275541</v>
          </cell>
        </row>
        <row r="122">
          <cell r="B122" t="str">
            <v>Mozambique</v>
          </cell>
          <cell r="C122">
            <v>3315.9665546323799</v>
          </cell>
          <cell r="D122">
            <v>3584.8093897240601</v>
          </cell>
          <cell r="E122">
            <v>3661.7288262973998</v>
          </cell>
          <cell r="F122">
            <v>3279.85898905249</v>
          </cell>
          <cell r="G122">
            <v>3416.5514646108199</v>
          </cell>
          <cell r="H122">
            <v>4515.8811082802495</v>
          </cell>
          <cell r="I122">
            <v>5300.5261213454705</v>
          </cell>
          <cell r="J122">
            <v>2394.8997775348098</v>
          </cell>
          <cell r="K122">
            <v>2104.6418907984798</v>
          </cell>
          <cell r="L122">
            <v>2199.1253695702203</v>
          </cell>
          <cell r="M122">
            <v>2535.68135780584</v>
          </cell>
          <cell r="N122">
            <v>2710.3741847433703</v>
          </cell>
          <cell r="O122">
            <v>2070.5193491018299</v>
          </cell>
          <cell r="P122">
            <v>2145.2719091828299</v>
          </cell>
          <cell r="Q122">
            <v>2243.5106817246401</v>
          </cell>
          <cell r="R122">
            <v>2284.7795163584597</v>
          </cell>
          <cell r="S122">
            <v>2897.0534944998499</v>
          </cell>
          <cell r="T122">
            <v>3448.8898302010398</v>
          </cell>
          <cell r="U122">
            <v>3958.7166083873303</v>
          </cell>
          <cell r="V122">
            <v>4091.0559413532396</v>
          </cell>
          <cell r="W122">
            <v>3719.3514786984897</v>
          </cell>
          <cell r="X122">
            <v>3696.5623484826201</v>
          </cell>
          <cell r="Y122">
            <v>4093.8493925170301</v>
          </cell>
          <cell r="Z122">
            <v>4789.3886843363898</v>
          </cell>
          <cell r="AA122">
            <v>5912.7405159494101</v>
          </cell>
          <cell r="AB122">
            <v>6636.3425578374708</v>
          </cell>
          <cell r="AC122">
            <v>7295.6378255005193</v>
          </cell>
          <cell r="AD122">
            <v>5745.5917952281643</v>
          </cell>
        </row>
        <row r="123">
          <cell r="B123" t="str">
            <v>Niger</v>
          </cell>
          <cell r="C123">
            <v>2508.5195001893198</v>
          </cell>
          <cell r="D123">
            <v>2170.9049424060599</v>
          </cell>
          <cell r="E123">
            <v>2017.5892395240603</v>
          </cell>
          <cell r="F123">
            <v>1803.1281163071401</v>
          </cell>
          <cell r="G123">
            <v>1461.00329549616</v>
          </cell>
          <cell r="H123">
            <v>1440.3686061523399</v>
          </cell>
          <cell r="I123">
            <v>1903.84060063529</v>
          </cell>
          <cell r="J123">
            <v>2232.9806348572602</v>
          </cell>
          <cell r="K123">
            <v>2280.3424542554999</v>
          </cell>
          <cell r="L123">
            <v>2179.5554998275902</v>
          </cell>
          <cell r="M123">
            <v>2480.0670315139901</v>
          </cell>
          <cell r="N123">
            <v>2327.9619912445501</v>
          </cell>
          <cell r="O123">
            <v>2345.0019194955098</v>
          </cell>
          <cell r="P123">
            <v>2220.6526345529001</v>
          </cell>
          <cell r="Q123">
            <v>1563.2204610950998</v>
          </cell>
          <cell r="R123">
            <v>1880.9857743939101</v>
          </cell>
          <cell r="S123">
            <v>1987.7716185714301</v>
          </cell>
          <cell r="T123">
            <v>1845.5021942170599</v>
          </cell>
          <cell r="U123">
            <v>2076.56735876422</v>
          </cell>
          <cell r="V123">
            <v>2020.8937909178298</v>
          </cell>
          <cell r="W123">
            <v>1803.03243018698</v>
          </cell>
          <cell r="X123">
            <v>1947.0887856572401</v>
          </cell>
          <cell r="Y123">
            <v>2177.3018946184402</v>
          </cell>
          <cell r="Z123">
            <v>2736.3356800916099</v>
          </cell>
          <cell r="AA123">
            <v>2948.05668100306</v>
          </cell>
          <cell r="AB123">
            <v>3402.9097699064801</v>
          </cell>
          <cell r="AC123">
            <v>3550.07843629017</v>
          </cell>
          <cell r="AD123">
            <v>2962.9364923819521</v>
          </cell>
        </row>
        <row r="124">
          <cell r="B124" t="str">
            <v>Nigeria</v>
          </cell>
          <cell r="C124">
            <v>64701.615981677096</v>
          </cell>
          <cell r="D124">
            <v>61128.643700313201</v>
          </cell>
          <cell r="E124">
            <v>51974.0677455021</v>
          </cell>
          <cell r="F124">
            <v>35990.426402972902</v>
          </cell>
          <cell r="G124">
            <v>34799.8188992258</v>
          </cell>
          <cell r="H124">
            <v>34820.233001575703</v>
          </cell>
          <cell r="I124">
            <v>22959.773288565699</v>
          </cell>
          <cell r="J124">
            <v>22501.226620389101</v>
          </cell>
          <cell r="K124">
            <v>25379.049609777201</v>
          </cell>
          <cell r="L124">
            <v>25709.168417841302</v>
          </cell>
          <cell r="M124">
            <v>32019.259288215202</v>
          </cell>
          <cell r="N124">
            <v>29714.864194530703</v>
          </cell>
          <cell r="O124">
            <v>28061.473942361801</v>
          </cell>
          <cell r="P124">
            <v>21009.942586376401</v>
          </cell>
          <cell r="Q124">
            <v>23388.9098549185</v>
          </cell>
          <cell r="R124">
            <v>35475.397783722401</v>
          </cell>
          <cell r="S124">
            <v>46470.653414058295</v>
          </cell>
          <cell r="T124">
            <v>35386.229419567302</v>
          </cell>
          <cell r="U124">
            <v>32977.737963328698</v>
          </cell>
          <cell r="V124">
            <v>37330.900339985201</v>
          </cell>
          <cell r="W124">
            <v>45737.487248689598</v>
          </cell>
          <cell r="X124">
            <v>47683.306007354404</v>
          </cell>
          <cell r="Y124">
            <v>46090.077817652702</v>
          </cell>
          <cell r="Z124">
            <v>57563.879581622699</v>
          </cell>
          <cell r="AA124">
            <v>71533.336086132898</v>
          </cell>
          <cell r="AB124">
            <v>98563.619766166987</v>
          </cell>
          <cell r="AC124">
            <v>115350.257124133</v>
          </cell>
          <cell r="AD124">
            <v>77820.234075141663</v>
          </cell>
        </row>
        <row r="125">
          <cell r="B125" t="str">
            <v>Sao Tome and Principe</v>
          </cell>
          <cell r="C125">
            <v>39.027109389215696</v>
          </cell>
          <cell r="D125">
            <v>49.654976178174202</v>
          </cell>
          <cell r="E125">
            <v>52.514980640217203</v>
          </cell>
          <cell r="F125">
            <v>52.223922766414297</v>
          </cell>
          <cell r="G125">
            <v>48.353690589006597</v>
          </cell>
          <cell r="H125">
            <v>51.9955574267969</v>
          </cell>
          <cell r="I125">
            <v>64.2468225361674</v>
          </cell>
          <cell r="J125">
            <v>55.867582721358403</v>
          </cell>
          <cell r="K125">
            <v>48.886237637392703</v>
          </cell>
          <cell r="L125">
            <v>46.019398834555197</v>
          </cell>
          <cell r="M125">
            <v>57.562919079021505</v>
          </cell>
          <cell r="N125">
            <v>56.954363355050305</v>
          </cell>
          <cell r="O125">
            <v>45.459793927555097</v>
          </cell>
          <cell r="P125">
            <v>47.618381726044497</v>
          </cell>
          <cell r="Q125">
            <v>49.540831717607503</v>
          </cell>
          <cell r="R125">
            <v>45.492500020197298</v>
          </cell>
          <cell r="S125">
            <v>44.8933272809805</v>
          </cell>
          <cell r="T125">
            <v>43.931846037770299</v>
          </cell>
          <cell r="U125">
            <v>40.563761216294999</v>
          </cell>
          <cell r="V125">
            <v>46.932012923163398</v>
          </cell>
          <cell r="W125">
            <v>46.317964602420403</v>
          </cell>
          <cell r="X125">
            <v>47.7250965738221</v>
          </cell>
          <cell r="Y125">
            <v>53.560879844656597</v>
          </cell>
          <cell r="Z125">
            <v>59.116416266578497</v>
          </cell>
          <cell r="AA125">
            <v>64.341759444940806</v>
          </cell>
          <cell r="AB125">
            <v>71.7877505737668</v>
          </cell>
          <cell r="AC125">
            <v>79.046475476070611</v>
          </cell>
          <cell r="AD125">
            <v>65.570656321202662</v>
          </cell>
        </row>
        <row r="126">
          <cell r="B126" t="str">
            <v>Senegal</v>
          </cell>
          <cell r="C126">
            <v>3503.2754706053402</v>
          </cell>
          <cell r="D126">
            <v>3176.78863966464</v>
          </cell>
          <cell r="E126">
            <v>3109.73707519559</v>
          </cell>
          <cell r="F126">
            <v>2774.24287464706</v>
          </cell>
          <cell r="G126">
            <v>2705.5772415199503</v>
          </cell>
          <cell r="H126">
            <v>2962.2196164939696</v>
          </cell>
          <cell r="I126">
            <v>4189.9317997943999</v>
          </cell>
          <cell r="J126">
            <v>5040.65108967781</v>
          </cell>
          <cell r="K126">
            <v>4985.1230756325303</v>
          </cell>
          <cell r="L126">
            <v>4913.03892892555</v>
          </cell>
          <cell r="M126">
            <v>5716.7450575571493</v>
          </cell>
          <cell r="N126">
            <v>5617.1743070385701</v>
          </cell>
          <cell r="O126">
            <v>6004.9084558094501</v>
          </cell>
          <cell r="P126">
            <v>5678.8498973865908</v>
          </cell>
          <cell r="Q126">
            <v>3877.1984903860098</v>
          </cell>
          <cell r="R126">
            <v>4878.7213957699896</v>
          </cell>
          <cell r="S126">
            <v>5065.8321185382101</v>
          </cell>
          <cell r="T126">
            <v>4672.2589680318497</v>
          </cell>
          <cell r="U126">
            <v>5058.2248867778599</v>
          </cell>
          <cell r="V126">
            <v>5150.7988865769894</v>
          </cell>
          <cell r="W126">
            <v>4693.3343536924704</v>
          </cell>
          <cell r="X126">
            <v>4881.8359233186702</v>
          </cell>
          <cell r="Y126">
            <v>5352.4997097994201</v>
          </cell>
          <cell r="Z126">
            <v>6828.23324941187</v>
          </cell>
          <cell r="AA126">
            <v>7957.8061916080005</v>
          </cell>
          <cell r="AB126">
            <v>8615.2864131973802</v>
          </cell>
          <cell r="AC126">
            <v>9242.0528858045891</v>
          </cell>
          <cell r="AD126">
            <v>7599.1756899642523</v>
          </cell>
        </row>
        <row r="127">
          <cell r="B127" t="str">
            <v>Sierra Leone</v>
          </cell>
          <cell r="C127">
            <v>1165.7960386867801</v>
          </cell>
          <cell r="D127">
            <v>1249.54867154774</v>
          </cell>
          <cell r="E127">
            <v>1404.99688755738</v>
          </cell>
          <cell r="F127">
            <v>1221.43061691669</v>
          </cell>
          <cell r="G127">
            <v>1413.2154344581299</v>
          </cell>
          <cell r="H127">
            <v>1202.64126300765</v>
          </cell>
          <cell r="I127">
            <v>900.69172746497395</v>
          </cell>
          <cell r="J127">
            <v>784.62300354315391</v>
          </cell>
          <cell r="K127">
            <v>1286.1964551751398</v>
          </cell>
          <cell r="L127">
            <v>1181.4669638524799</v>
          </cell>
          <cell r="M127">
            <v>649.64482122897107</v>
          </cell>
          <cell r="N127">
            <v>779.99509047354297</v>
          </cell>
          <cell r="O127">
            <v>679.97708108151403</v>
          </cell>
          <cell r="P127">
            <v>768.87373425050293</v>
          </cell>
          <cell r="Q127">
            <v>911.85067654574004</v>
          </cell>
          <cell r="R127">
            <v>872.15384615384596</v>
          </cell>
          <cell r="S127">
            <v>941.70187347271292</v>
          </cell>
          <cell r="T127">
            <v>849.87770413056194</v>
          </cell>
          <cell r="U127">
            <v>672.37244343254804</v>
          </cell>
          <cell r="V127">
            <v>669.39419133133799</v>
          </cell>
          <cell r="W127">
            <v>635.87757342907605</v>
          </cell>
          <cell r="X127">
            <v>805.66203110282095</v>
          </cell>
          <cell r="Y127">
            <v>935.80860812484502</v>
          </cell>
          <cell r="Z127">
            <v>991.095883050314</v>
          </cell>
          <cell r="AA127">
            <v>1073.0478488368201</v>
          </cell>
          <cell r="AB127">
            <v>1214.78651141047</v>
          </cell>
          <cell r="AC127">
            <v>1419.2404011200299</v>
          </cell>
          <cell r="AD127">
            <v>1126.7958505084957</v>
          </cell>
        </row>
        <row r="128">
          <cell r="B128" t="str">
            <v>Solomon Islands</v>
          </cell>
          <cell r="C128">
            <v>177.10115934381199</v>
          </cell>
          <cell r="D128">
            <v>187.65681424303398</v>
          </cell>
          <cell r="E128">
            <v>186.83497054358</v>
          </cell>
          <cell r="F128">
            <v>175.52080265245402</v>
          </cell>
          <cell r="G128">
            <v>166.725251431641</v>
          </cell>
          <cell r="H128">
            <v>147.21263817271802</v>
          </cell>
          <cell r="I128">
            <v>125.34349831307301</v>
          </cell>
          <cell r="J128">
            <v>152.45595173816301</v>
          </cell>
          <cell r="K128">
            <v>168.063754188714</v>
          </cell>
          <cell r="L128">
            <v>160.20363259135001</v>
          </cell>
          <cell r="M128">
            <v>201.35790589090499</v>
          </cell>
          <cell r="N128">
            <v>214.06406966709099</v>
          </cell>
          <cell r="O128">
            <v>260.57314605784399</v>
          </cell>
          <cell r="P128">
            <v>282.70583700045199</v>
          </cell>
          <cell r="Q128">
            <v>319.73576608824101</v>
          </cell>
          <cell r="R128">
            <v>357.20397079641702</v>
          </cell>
          <cell r="S128">
            <v>390.42835146046201</v>
          </cell>
          <cell r="T128">
            <v>390.68948844869499</v>
          </cell>
          <cell r="U128">
            <v>324.15533884373599</v>
          </cell>
          <cell r="V128">
            <v>331.742517370771</v>
          </cell>
          <cell r="W128">
            <v>299.33347633291004</v>
          </cell>
          <cell r="X128">
            <v>274.20128762667503</v>
          </cell>
          <cell r="Y128">
            <v>227.78947437559299</v>
          </cell>
          <cell r="Z128">
            <v>231.486857375456</v>
          </cell>
          <cell r="AA128">
            <v>265.051935713266</v>
          </cell>
          <cell r="AB128">
            <v>294.023042243193</v>
          </cell>
          <cell r="AC128">
            <v>320.911193404134</v>
          </cell>
          <cell r="AD128">
            <v>267.85250062232842</v>
          </cell>
        </row>
        <row r="129">
          <cell r="B129" t="str">
            <v>Sudan</v>
          </cell>
          <cell r="C129">
            <v>9901.9996836483406</v>
          </cell>
          <cell r="D129">
            <v>7108.8887409810695</v>
          </cell>
          <cell r="E129">
            <v>5169.2308891454604</v>
          </cell>
          <cell r="F129">
            <v>7059.9987116229195</v>
          </cell>
          <cell r="G129">
            <v>8700.7680056999998</v>
          </cell>
          <cell r="H129">
            <v>6038.5624132270896</v>
          </cell>
          <cell r="I129">
            <v>8056.4002990722802</v>
          </cell>
          <cell r="J129">
            <v>13025.356986585</v>
          </cell>
          <cell r="K129">
            <v>10398.000356833099</v>
          </cell>
          <cell r="L129">
            <v>18347.1112343235</v>
          </cell>
          <cell r="M129">
            <v>24444.444444444402</v>
          </cell>
          <cell r="N129">
            <v>27522.785714285699</v>
          </cell>
          <cell r="O129">
            <v>3376.1721930653898</v>
          </cell>
          <cell r="P129">
            <v>5712.1529641017005</v>
          </cell>
          <cell r="Q129">
            <v>4368.0798639986806</v>
          </cell>
          <cell r="R129">
            <v>7320.1069296945898</v>
          </cell>
          <cell r="S129">
            <v>8765.4641923057698</v>
          </cell>
          <cell r="T129">
            <v>11675.461292805399</v>
          </cell>
          <cell r="U129">
            <v>11326.675854949401</v>
          </cell>
          <cell r="V129">
            <v>10722.520575423199</v>
          </cell>
          <cell r="W129">
            <v>12365.418685587301</v>
          </cell>
          <cell r="X129">
            <v>13380.171720021499</v>
          </cell>
          <cell r="Y129">
            <v>14975.7366103689</v>
          </cell>
          <cell r="Z129">
            <v>17780.302166588801</v>
          </cell>
          <cell r="AA129">
            <v>21690.532855377001</v>
          </cell>
          <cell r="AB129">
            <v>27895.024728014101</v>
          </cell>
          <cell r="AC129">
            <v>37564.0391248448</v>
          </cell>
          <cell r="AD129">
            <v>23981.12709703872</v>
          </cell>
        </row>
        <row r="130">
          <cell r="B130" t="str">
            <v>Tanzania</v>
          </cell>
          <cell r="C130">
            <v>5571.83305699211</v>
          </cell>
          <cell r="D130">
            <v>6664.3783510625499</v>
          </cell>
          <cell r="E130">
            <v>7651.7803807381006</v>
          </cell>
          <cell r="F130">
            <v>7836.9759065841199</v>
          </cell>
          <cell r="G130">
            <v>7130.2652887356198</v>
          </cell>
          <cell r="H130">
            <v>6433.9083158053199</v>
          </cell>
          <cell r="I130">
            <v>8134.3317858036207</v>
          </cell>
          <cell r="J130">
            <v>4007.4965875629405</v>
          </cell>
          <cell r="K130">
            <v>6154.4777779333399</v>
          </cell>
          <cell r="L130">
            <v>5306.7576186883998</v>
          </cell>
          <cell r="M130">
            <v>4258.6537475648502</v>
          </cell>
          <cell r="N130">
            <v>4956.5294761817804</v>
          </cell>
          <cell r="O130">
            <v>4601.3671022135604</v>
          </cell>
          <cell r="P130">
            <v>4257.7491548844</v>
          </cell>
          <cell r="Q130">
            <v>4510.8529717638303</v>
          </cell>
          <cell r="R130">
            <v>5631.0073383724393</v>
          </cell>
          <cell r="S130">
            <v>6463.06201217943</v>
          </cell>
          <cell r="T130">
            <v>7615.0301886792504</v>
          </cell>
          <cell r="U130">
            <v>8364.8277764606501</v>
          </cell>
          <cell r="V130">
            <v>8634.5924669428314</v>
          </cell>
          <cell r="W130">
            <v>9079.2960873555494</v>
          </cell>
          <cell r="X130">
            <v>9442.6107348468886</v>
          </cell>
          <cell r="Y130">
            <v>9792.1435189871409</v>
          </cell>
          <cell r="Z130">
            <v>10276.061854710999</v>
          </cell>
          <cell r="AA130">
            <v>11338.690120504101</v>
          </cell>
          <cell r="AB130">
            <v>12606.8552492364</v>
          </cell>
          <cell r="AC130">
            <v>12787.2122534515</v>
          </cell>
          <cell r="AD130">
            <v>11360.192599378028</v>
          </cell>
        </row>
        <row r="131">
          <cell r="B131" t="str">
            <v>Togo</v>
          </cell>
          <cell r="C131">
            <v>1142.4627923334301</v>
          </cell>
          <cell r="D131">
            <v>948.66561815442094</v>
          </cell>
          <cell r="E131">
            <v>799.79087591340408</v>
          </cell>
          <cell r="F131">
            <v>750.65623773391303</v>
          </cell>
          <cell r="G131">
            <v>663.16021412817804</v>
          </cell>
          <cell r="H131">
            <v>720.679753518555</v>
          </cell>
          <cell r="I131">
            <v>1060.92952653768</v>
          </cell>
          <cell r="J131">
            <v>1249.08467201704</v>
          </cell>
          <cell r="K131">
            <v>1517.81669422593</v>
          </cell>
          <cell r="L131">
            <v>1489.25602492754</v>
          </cell>
          <cell r="M131">
            <v>1789.0466359724899</v>
          </cell>
          <cell r="N131">
            <v>1767.5932959608501</v>
          </cell>
          <cell r="O131">
            <v>1853.6273245431601</v>
          </cell>
          <cell r="P131">
            <v>1412.82240577784</v>
          </cell>
          <cell r="Q131">
            <v>1095.03882054378</v>
          </cell>
          <cell r="R131">
            <v>1446.2060263737999</v>
          </cell>
          <cell r="S131">
            <v>1580.71172358882</v>
          </cell>
          <cell r="T131">
            <v>1609.7599485073099</v>
          </cell>
          <cell r="U131">
            <v>1523.5244648965202</v>
          </cell>
          <cell r="V131">
            <v>1528.7869542675801</v>
          </cell>
          <cell r="W131">
            <v>1298.58520205881</v>
          </cell>
          <cell r="X131">
            <v>1333.58255793169</v>
          </cell>
          <cell r="Y131">
            <v>1478.78229052148</v>
          </cell>
          <cell r="Z131">
            <v>1677.3540474629201</v>
          </cell>
          <cell r="AA131">
            <v>1939.90683320055</v>
          </cell>
          <cell r="AB131">
            <v>2111.76608337077</v>
          </cell>
          <cell r="AC131">
            <v>2210.40776073597</v>
          </cell>
          <cell r="AD131">
            <v>1883.6434030583382</v>
          </cell>
        </row>
        <row r="132">
          <cell r="B132" t="str">
            <v>Uganda</v>
          </cell>
          <cell r="C132">
            <v>4609.9590122603195</v>
          </cell>
          <cell r="D132">
            <v>7463.7444741896297</v>
          </cell>
          <cell r="E132">
            <v>5178.9247371928295</v>
          </cell>
          <cell r="F132">
            <v>5923.6067255473599</v>
          </cell>
          <cell r="G132">
            <v>4556.5928221620898</v>
          </cell>
          <cell r="H132">
            <v>4169.8706873309002</v>
          </cell>
          <cell r="I132">
            <v>4154.2634381374401</v>
          </cell>
          <cell r="J132">
            <v>6699.06069689172</v>
          </cell>
          <cell r="K132">
            <v>6939.5052789787305</v>
          </cell>
          <cell r="L132">
            <v>5626.0991660649597</v>
          </cell>
          <cell r="M132">
            <v>4589.2753882957804</v>
          </cell>
          <cell r="N132">
            <v>1835.4337167706601</v>
          </cell>
          <cell r="O132">
            <v>2756.1185067384304</v>
          </cell>
          <cell r="P132">
            <v>3099.8329964046302</v>
          </cell>
          <cell r="Q132">
            <v>3826.6245347822801</v>
          </cell>
          <cell r="R132">
            <v>5581.88921655381</v>
          </cell>
          <cell r="S132">
            <v>5885.7953350527805</v>
          </cell>
          <cell r="T132">
            <v>6124.8606889523999</v>
          </cell>
          <cell r="U132">
            <v>6576.2577467192195</v>
          </cell>
          <cell r="V132">
            <v>6007.6600991735404</v>
          </cell>
          <cell r="W132">
            <v>5910.0236917645907</v>
          </cell>
          <cell r="X132">
            <v>5649.8800665586796</v>
          </cell>
          <cell r="Y132">
            <v>5834.5259570674598</v>
          </cell>
          <cell r="Z132">
            <v>6242.9451078925003</v>
          </cell>
          <cell r="AA132">
            <v>6817.41981148791</v>
          </cell>
          <cell r="AB132">
            <v>8733.8409093309401</v>
          </cell>
          <cell r="AC132">
            <v>9442.6518469453204</v>
          </cell>
          <cell r="AD132">
            <v>7414.2767265448256</v>
          </cell>
        </row>
        <row r="133">
          <cell r="B133" t="str">
            <v>Zambia</v>
          </cell>
          <cell r="C133">
            <v>3885.7647999999999</v>
          </cell>
          <cell r="D133">
            <v>4013.326</v>
          </cell>
          <cell r="E133">
            <v>3872.8935000000001</v>
          </cell>
          <cell r="F133">
            <v>3343.1275999999998</v>
          </cell>
          <cell r="G133">
            <v>2748.04630000001</v>
          </cell>
          <cell r="H133">
            <v>2606.0319999999997</v>
          </cell>
          <cell r="I133">
            <v>1795.4434999999999</v>
          </cell>
          <cell r="J133">
            <v>2225.0250000000001</v>
          </cell>
          <cell r="K133">
            <v>3748.0768000000003</v>
          </cell>
          <cell r="L133">
            <v>3994.6358766468802</v>
          </cell>
          <cell r="M133">
            <v>3738.2878272640201</v>
          </cell>
          <cell r="N133">
            <v>3376.8100247524799</v>
          </cell>
          <cell r="O133">
            <v>3307.5725900116104</v>
          </cell>
          <cell r="P133">
            <v>3248.4131854644297</v>
          </cell>
          <cell r="Q133">
            <v>3346.9765486329002</v>
          </cell>
          <cell r="R133">
            <v>3470.3760172094799</v>
          </cell>
          <cell r="S133">
            <v>3271.4472468056201</v>
          </cell>
          <cell r="T133">
            <v>3910.4467600795201</v>
          </cell>
          <cell r="U133">
            <v>3237.69895445681</v>
          </cell>
          <cell r="V133">
            <v>3131.8978612965502</v>
          </cell>
          <cell r="W133">
            <v>3237.72262780147</v>
          </cell>
          <cell r="X133">
            <v>3639.98345207489</v>
          </cell>
          <cell r="Y133">
            <v>3775.38611495953</v>
          </cell>
          <cell r="Z133">
            <v>4325.9768977702897</v>
          </cell>
          <cell r="AA133">
            <v>5439.5554227457496</v>
          </cell>
          <cell r="AB133">
            <v>7271.47944354018</v>
          </cell>
          <cell r="AC133">
            <v>10941.916845383699</v>
          </cell>
          <cell r="AD133">
            <v>6350.8629448798893</v>
          </cell>
        </row>
        <row r="134">
          <cell r="B134" t="str">
            <v>Zimbabwe</v>
          </cell>
          <cell r="C134">
            <v>5354.5401000000002</v>
          </cell>
          <cell r="D134">
            <v>6435.8294000000005</v>
          </cell>
          <cell r="E134">
            <v>6862.6385</v>
          </cell>
          <cell r="F134">
            <v>6239.7869999999702</v>
          </cell>
          <cell r="G134">
            <v>5146.89480000002</v>
          </cell>
          <cell r="H134">
            <v>5643.7788000000101</v>
          </cell>
          <cell r="I134">
            <v>6223.4171999999799</v>
          </cell>
          <cell r="J134">
            <v>6726.7199999999802</v>
          </cell>
          <cell r="K134">
            <v>7831.0500000000102</v>
          </cell>
          <cell r="L134">
            <v>8284.7856000000211</v>
          </cell>
          <cell r="M134">
            <v>8780.2989999999991</v>
          </cell>
          <cell r="N134">
            <v>8179.6523669248809</v>
          </cell>
          <cell r="O134">
            <v>6745.9374634975902</v>
          </cell>
          <cell r="P134">
            <v>6552.0130254746891</v>
          </cell>
          <cell r="Q134">
            <v>6889.3740433704297</v>
          </cell>
          <cell r="R134">
            <v>7152.2175024386406</v>
          </cell>
          <cell r="S134">
            <v>8757.5383805075708</v>
          </cell>
          <cell r="T134">
            <v>8989.8019271635603</v>
          </cell>
          <cell r="U134">
            <v>6263.9233275979796</v>
          </cell>
          <cell r="V134">
            <v>5962.7987095081298</v>
          </cell>
          <cell r="W134">
            <v>8135.9122672664998</v>
          </cell>
          <cell r="X134">
            <v>12882.6195931334</v>
          </cell>
          <cell r="Y134">
            <v>30855.9334652449</v>
          </cell>
          <cell r="Z134">
            <v>10514.6403999127</v>
          </cell>
          <cell r="AA134">
            <v>4700.4308619697704</v>
          </cell>
          <cell r="AB134">
            <v>4551.6499550609396</v>
          </cell>
          <cell r="AC134">
            <v>5540.0662550877796</v>
          </cell>
          <cell r="AD134">
            <v>11232.544187455216</v>
          </cell>
        </row>
      </sheetData>
      <sheetData sheetId="2"/>
      <sheetData sheetId="3"/>
      <sheetData sheetId="4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</row>
        <row r="4">
          <cell r="A4" t="str">
            <v>Albania</v>
          </cell>
          <cell r="B4">
            <v>1.8327811099473701</v>
          </cell>
          <cell r="C4">
            <v>2.0993061024084301</v>
          </cell>
          <cell r="D4">
            <v>2.1619953477211098</v>
          </cell>
          <cell r="E4">
            <v>2.1841977887693602</v>
          </cell>
          <cell r="F4">
            <v>2.1562488335674499</v>
          </cell>
          <cell r="G4">
            <v>2.2023515493911501</v>
          </cell>
          <cell r="H4">
            <v>2.4358395809375</v>
          </cell>
          <cell r="I4">
            <v>2.4167898866874999</v>
          </cell>
          <cell r="J4">
            <v>2.3823323515000001</v>
          </cell>
          <cell r="K4">
            <v>2.6166716050312502</v>
          </cell>
          <cell r="L4">
            <v>2.0914397441716099</v>
          </cell>
          <cell r="M4">
            <v>1.2552609072151499</v>
          </cell>
          <cell r="N4">
            <v>0.79427690476697799</v>
          </cell>
          <cell r="O4">
            <v>1.3756344283545501</v>
          </cell>
          <cell r="P4">
            <v>2.2232847396277702</v>
          </cell>
          <cell r="Q4">
            <v>2.7138206986664901</v>
          </cell>
          <cell r="R4">
            <v>3.0131866028708099</v>
          </cell>
          <cell r="S4">
            <v>2.16377434519812</v>
          </cell>
          <cell r="T4">
            <v>2.7378884462151398</v>
          </cell>
          <cell r="U4">
            <v>3.4443790849673199</v>
          </cell>
          <cell r="V4">
            <v>3.6947370252448799</v>
          </cell>
          <cell r="W4">
            <v>4.0955909407665496</v>
          </cell>
          <cell r="X4">
            <v>4.4559008559201203</v>
          </cell>
          <cell r="Y4">
            <v>5.6002461033634097</v>
          </cell>
          <cell r="Z4">
            <v>7.4524002202477098</v>
          </cell>
          <cell r="AA4">
            <v>8.3764133045493203</v>
          </cell>
          <cell r="AB4">
            <v>9.1330885878961592</v>
          </cell>
        </row>
        <row r="5">
          <cell r="A5" t="str">
            <v>Algeria</v>
          </cell>
          <cell r="B5">
            <v>42.345827687459298</v>
          </cell>
          <cell r="C5">
            <v>44.371759807824198</v>
          </cell>
          <cell r="D5">
            <v>44.779983359958003</v>
          </cell>
          <cell r="E5">
            <v>47.528985113478001</v>
          </cell>
          <cell r="F5">
            <v>51.512786466398801</v>
          </cell>
          <cell r="G5">
            <v>61.132078619760698</v>
          </cell>
          <cell r="H5">
            <v>61.535270440770603</v>
          </cell>
          <cell r="I5">
            <v>63.299597415064902</v>
          </cell>
          <cell r="J5">
            <v>51.664192500660803</v>
          </cell>
          <cell r="K5">
            <v>52.558285688735097</v>
          </cell>
          <cell r="L5">
            <v>45.442622950819697</v>
          </cell>
          <cell r="M5">
            <v>46.669842472798102</v>
          </cell>
          <cell r="N5">
            <v>49.216660560542202</v>
          </cell>
          <cell r="O5">
            <v>50.962690083529701</v>
          </cell>
          <cell r="P5">
            <v>42.425625374368899</v>
          </cell>
          <cell r="Q5">
            <v>42.065963116043903</v>
          </cell>
          <cell r="R5">
            <v>46.941496648340603</v>
          </cell>
          <cell r="S5">
            <v>48.177864037291798</v>
          </cell>
          <cell r="T5">
            <v>48.187587463184599</v>
          </cell>
          <cell r="U5">
            <v>48.845075187969897</v>
          </cell>
          <cell r="V5">
            <v>54.749143945881698</v>
          </cell>
          <cell r="W5">
            <v>55.181126724082098</v>
          </cell>
          <cell r="X5">
            <v>57.053132518175403</v>
          </cell>
          <cell r="Y5">
            <v>68.012940112410405</v>
          </cell>
          <cell r="Z5">
            <v>85.015510932446006</v>
          </cell>
          <cell r="AA5">
            <v>102.380492832923</v>
          </cell>
          <cell r="AB5">
            <v>114.322334001248</v>
          </cell>
        </row>
        <row r="6">
          <cell r="A6" t="str">
            <v>Angola</v>
          </cell>
          <cell r="B6">
            <v>5.4280939221700901</v>
          </cell>
          <cell r="C6">
            <v>5.0802674235194099</v>
          </cell>
          <cell r="D6">
            <v>5.0802674235194099</v>
          </cell>
          <cell r="E6">
            <v>5.2943143846044496</v>
          </cell>
          <cell r="F6">
            <v>5.6120400387729301</v>
          </cell>
          <cell r="G6">
            <v>6.9141139913931999</v>
          </cell>
          <cell r="H6">
            <v>6.47337800359323</v>
          </cell>
          <cell r="I6">
            <v>7.39953203375934</v>
          </cell>
          <cell r="J6">
            <v>8.0268898684561307</v>
          </cell>
          <cell r="K6">
            <v>9.3375252609572197</v>
          </cell>
          <cell r="L6">
            <v>10.2781939799331</v>
          </cell>
          <cell r="M6">
            <v>9.9627789473684203</v>
          </cell>
          <cell r="N6">
            <v>7.6816485378518697</v>
          </cell>
          <cell r="O6">
            <v>5.5750585094365297</v>
          </cell>
          <cell r="P6">
            <v>4.0596057795626601</v>
          </cell>
          <cell r="Q6">
            <v>5.0664804012138998</v>
          </cell>
          <cell r="R6">
            <v>6.5354346989616596</v>
          </cell>
          <cell r="S6">
            <v>7.6754125894552496</v>
          </cell>
          <cell r="T6">
            <v>6.5063814140389198</v>
          </cell>
          <cell r="U6">
            <v>6.1529235757711103</v>
          </cell>
          <cell r="V6">
            <v>9.1351342297897808</v>
          </cell>
          <cell r="W6">
            <v>8.9360934873504991</v>
          </cell>
          <cell r="X6">
            <v>11.38625304924</v>
          </cell>
          <cell r="Y6">
            <v>13.9562675166449</v>
          </cell>
          <cell r="Z6">
            <v>19.799524600287601</v>
          </cell>
          <cell r="AA6">
            <v>30.632103235101201</v>
          </cell>
          <cell r="AB6">
            <v>43.758549596405601</v>
          </cell>
        </row>
        <row r="7">
          <cell r="A7" t="str">
            <v>Antigua and Barbuda</v>
          </cell>
          <cell r="B7">
            <v>9.5238529769996999E-2</v>
          </cell>
          <cell r="C7">
            <v>0.107179262457147</v>
          </cell>
          <cell r="D7">
            <v>0.117460373875013</v>
          </cell>
          <cell r="E7">
            <v>0.13189222615746601</v>
          </cell>
          <cell r="F7">
            <v>0.14942630075470101</v>
          </cell>
          <cell r="G7">
            <v>0.17374333851728099</v>
          </cell>
          <cell r="H7">
            <v>0.22926136869228</v>
          </cell>
          <cell r="I7">
            <v>0.26920386284699999</v>
          </cell>
          <cell r="J7">
            <v>0.32708662568514801</v>
          </cell>
          <cell r="K7">
            <v>0.36439529124276399</v>
          </cell>
          <cell r="L7">
            <v>0.38559098298628702</v>
          </cell>
          <cell r="M7">
            <v>0.40585412173902302</v>
          </cell>
          <cell r="N7">
            <v>0.425358546395047</v>
          </cell>
          <cell r="O7">
            <v>0.45559583803797199</v>
          </cell>
          <cell r="P7">
            <v>0.50087092272216904</v>
          </cell>
          <cell r="Q7">
            <v>0.49420244215283299</v>
          </cell>
          <cell r="R7">
            <v>0.54109113058887903</v>
          </cell>
          <cell r="S7">
            <v>0.58031887509264302</v>
          </cell>
          <cell r="T7">
            <v>0.62061040962814695</v>
          </cell>
          <cell r="U7">
            <v>0.65155609705675299</v>
          </cell>
          <cell r="V7">
            <v>0.67849261283664897</v>
          </cell>
          <cell r="W7">
            <v>0.71045800557435002</v>
          </cell>
          <cell r="X7">
            <v>0.717850185445153</v>
          </cell>
          <cell r="Y7">
            <v>0.754143499747015</v>
          </cell>
          <cell r="Z7">
            <v>0.81845914293873001</v>
          </cell>
          <cell r="AA7">
            <v>0.87490588536366098</v>
          </cell>
          <cell r="AB7">
            <v>0.96167929536011099</v>
          </cell>
        </row>
        <row r="8">
          <cell r="A8" t="str">
            <v>Argentina</v>
          </cell>
          <cell r="B8">
            <v>209.01766549876899</v>
          </cell>
          <cell r="C8">
            <v>169.75913403158299</v>
          </cell>
          <cell r="D8">
            <v>84.296982827815299</v>
          </cell>
          <cell r="E8">
            <v>103.98895490614601</v>
          </cell>
          <cell r="F8">
            <v>116.758197804351</v>
          </cell>
          <cell r="G8">
            <v>88.187382789031005</v>
          </cell>
          <cell r="H8">
            <v>106.044612050037</v>
          </cell>
          <cell r="I8">
            <v>108.724598901799</v>
          </cell>
          <cell r="J8">
            <v>127.350067054649</v>
          </cell>
          <cell r="K8">
            <v>81.705627984854203</v>
          </cell>
          <cell r="L8">
            <v>141.33683616765299</v>
          </cell>
          <cell r="M8">
            <v>189.59423670702799</v>
          </cell>
          <cell r="N8">
            <v>228.77606740949599</v>
          </cell>
          <cell r="O8">
            <v>236.505</v>
          </cell>
          <cell r="P8">
            <v>257.44</v>
          </cell>
          <cell r="Q8">
            <v>258.03174999999999</v>
          </cell>
          <cell r="R8">
            <v>272.14974999999998</v>
          </cell>
          <cell r="S8">
            <v>292.85899999999998</v>
          </cell>
          <cell r="T8">
            <v>298.94824999999997</v>
          </cell>
          <cell r="U8">
            <v>283.52300000000002</v>
          </cell>
          <cell r="V8">
            <v>284.20375000000001</v>
          </cell>
          <cell r="W8">
            <v>268.69675000000001</v>
          </cell>
          <cell r="X8">
            <v>97.732152162584796</v>
          </cell>
          <cell r="Y8">
            <v>127.64329371816601</v>
          </cell>
          <cell r="Z8">
            <v>151.95818953323899</v>
          </cell>
          <cell r="AA8">
            <v>181.54906143344701</v>
          </cell>
          <cell r="AB8">
            <v>212.701868905742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0.10805819836116499</v>
          </cell>
          <cell r="O9">
            <v>0.83536667341329696</v>
          </cell>
          <cell r="P9">
            <v>0.650961173185168</v>
          </cell>
          <cell r="Q9">
            <v>1.2867067687696301</v>
          </cell>
          <cell r="R9">
            <v>1.59696310635528</v>
          </cell>
          <cell r="S9">
            <v>1.6386693839117199</v>
          </cell>
          <cell r="T9">
            <v>1.8921695730964601</v>
          </cell>
          <cell r="U9">
            <v>1.8454758655619601</v>
          </cell>
          <cell r="V9">
            <v>1.9115642593573701</v>
          </cell>
          <cell r="W9">
            <v>2.1183980499086101</v>
          </cell>
          <cell r="X9">
            <v>2.3763212329802501</v>
          </cell>
          <cell r="Y9">
            <v>2.8070951798840502</v>
          </cell>
          <cell r="Z9">
            <v>3.5727335330205698</v>
          </cell>
          <cell r="AA9">
            <v>4.9028121643920004</v>
          </cell>
          <cell r="AB9">
            <v>6.4099204418668903</v>
          </cell>
        </row>
        <row r="10">
          <cell r="A10" t="str">
            <v>Australia</v>
          </cell>
          <cell r="B10">
            <v>160.65668368659499</v>
          </cell>
          <cell r="C10">
            <v>185.844980454699</v>
          </cell>
          <cell r="D10">
            <v>184.281471678869</v>
          </cell>
          <cell r="E10">
            <v>176.581490810623</v>
          </cell>
          <cell r="F10">
            <v>194.22562422799299</v>
          </cell>
          <cell r="G10">
            <v>172.1134721162</v>
          </cell>
          <cell r="H10">
            <v>178.62158860114599</v>
          </cell>
          <cell r="I10">
            <v>210.34951308000001</v>
          </cell>
          <cell r="J10">
            <v>266.95362706666702</v>
          </cell>
          <cell r="K10">
            <v>302.83347555249998</v>
          </cell>
          <cell r="L10">
            <v>318.00099498333299</v>
          </cell>
          <cell r="M10">
            <v>319.92426501</v>
          </cell>
          <cell r="N10">
            <v>313.44959121833301</v>
          </cell>
          <cell r="O10">
            <v>304.75851070423499</v>
          </cell>
          <cell r="P10">
            <v>347.36559591752899</v>
          </cell>
          <cell r="Q10">
            <v>371.09836396835999</v>
          </cell>
          <cell r="R10">
            <v>417.42140877198</v>
          </cell>
          <cell r="S10">
            <v>418.08278451148999</v>
          </cell>
          <cell r="T10">
            <v>373.14753698273898</v>
          </cell>
          <cell r="U10">
            <v>401.78159400729999</v>
          </cell>
          <cell r="V10">
            <v>390.01680434166701</v>
          </cell>
          <cell r="W10">
            <v>368.19090138439299</v>
          </cell>
          <cell r="X10">
            <v>412.901184101262</v>
          </cell>
          <cell r="Y10">
            <v>527.58824581876399</v>
          </cell>
          <cell r="Z10">
            <v>639.35627265756398</v>
          </cell>
          <cell r="AA10">
            <v>712.43632354422698</v>
          </cell>
          <cell r="AB10">
            <v>754.81556375175705</v>
          </cell>
        </row>
        <row r="11">
          <cell r="A11" t="str">
            <v>Austria</v>
          </cell>
          <cell r="B11">
            <v>80.218223037565593</v>
          </cell>
          <cell r="C11">
            <v>69.510386711931304</v>
          </cell>
          <cell r="D11">
            <v>69.499709612833797</v>
          </cell>
          <cell r="E11">
            <v>70.413454043751301</v>
          </cell>
          <cell r="F11">
            <v>66.423188826426994</v>
          </cell>
          <cell r="G11">
            <v>68.025725681201294</v>
          </cell>
          <cell r="H11">
            <v>96.526465611943294</v>
          </cell>
          <cell r="I11">
            <v>120.709612029113</v>
          </cell>
          <cell r="J11">
            <v>132.18547973351099</v>
          </cell>
          <cell r="K11">
            <v>131.69687123474401</v>
          </cell>
          <cell r="L11">
            <v>165.39630871353199</v>
          </cell>
          <cell r="M11">
            <v>173.38179003816899</v>
          </cell>
          <cell r="N11">
            <v>195.10709733204399</v>
          </cell>
          <cell r="O11">
            <v>189.708947570031</v>
          </cell>
          <cell r="P11">
            <v>203.971552301586</v>
          </cell>
          <cell r="Q11">
            <v>239.79673707024199</v>
          </cell>
          <cell r="R11">
            <v>236.47276762244499</v>
          </cell>
          <cell r="S11">
            <v>209.00038425820901</v>
          </cell>
          <cell r="T11">
            <v>214.14611325087299</v>
          </cell>
          <cell r="U11">
            <v>213.39003759213301</v>
          </cell>
          <cell r="V11">
            <v>194.407043699833</v>
          </cell>
          <cell r="W11">
            <v>193.34528439100001</v>
          </cell>
          <cell r="X11">
            <v>208.566378743917</v>
          </cell>
          <cell r="Y11">
            <v>255.84214533074999</v>
          </cell>
          <cell r="Z11">
            <v>293.194123627083</v>
          </cell>
          <cell r="AA11">
            <v>305.33803861400003</v>
          </cell>
          <cell r="AB11">
            <v>321.93431667794403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1.1931845571025499</v>
          </cell>
          <cell r="O12">
            <v>1.3092931812630799</v>
          </cell>
          <cell r="P12">
            <v>2.2575428827807098</v>
          </cell>
          <cell r="Q12">
            <v>2.4170820117807001</v>
          </cell>
          <cell r="R12">
            <v>3.1765479970956099</v>
          </cell>
          <cell r="S12">
            <v>3.96263134091364</v>
          </cell>
          <cell r="T12">
            <v>4.2797582730015904</v>
          </cell>
          <cell r="U12">
            <v>4.5811981715950001</v>
          </cell>
          <cell r="V12">
            <v>5.2726171960451698</v>
          </cell>
          <cell r="W12">
            <v>5.7076182465684804</v>
          </cell>
          <cell r="X12">
            <v>6.2360455238612804</v>
          </cell>
          <cell r="Y12">
            <v>7.2757457494824704</v>
          </cell>
          <cell r="Z12">
            <v>8.6815483258133401</v>
          </cell>
          <cell r="AA12">
            <v>12.5610211291086</v>
          </cell>
          <cell r="AB12">
            <v>19.816536312849198</v>
          </cell>
        </row>
        <row r="13">
          <cell r="A13" t="str">
            <v>Bahamas, The</v>
          </cell>
          <cell r="B13">
            <v>1.4538869861283401</v>
          </cell>
          <cell r="C13">
            <v>1.5062270164489699</v>
          </cell>
          <cell r="D13">
            <v>1.69601166248322</v>
          </cell>
          <cell r="E13">
            <v>1.88766109943389</v>
          </cell>
          <cell r="F13">
            <v>2.0160219669342001</v>
          </cell>
          <cell r="G13">
            <v>2.1954479217529199</v>
          </cell>
          <cell r="H13">
            <v>2.37327909469604</v>
          </cell>
          <cell r="I13">
            <v>2.6130001544952401</v>
          </cell>
          <cell r="J13">
            <v>2.7167809009552002</v>
          </cell>
          <cell r="K13">
            <v>3.0624801227059901</v>
          </cell>
          <cell r="L13">
            <v>3.16570515367206</v>
          </cell>
          <cell r="M13">
            <v>3.1111604901429599</v>
          </cell>
          <cell r="N13">
            <v>3.1091600108544402</v>
          </cell>
          <cell r="O13">
            <v>3.0918560317979602</v>
          </cell>
          <cell r="P13">
            <v>3.25867438063896</v>
          </cell>
          <cell r="Q13">
            <v>3.4293622872494498</v>
          </cell>
          <cell r="R13">
            <v>3.6094031182337698</v>
          </cell>
          <cell r="S13">
            <v>3.84149527209407</v>
          </cell>
          <cell r="T13">
            <v>4.2826586753149902</v>
          </cell>
          <cell r="U13">
            <v>4.7041916827045203</v>
          </cell>
          <cell r="V13">
            <v>5.0036990000000001</v>
          </cell>
          <cell r="W13">
            <v>5.1314520000000003</v>
          </cell>
          <cell r="X13">
            <v>5.3894000000000002</v>
          </cell>
          <cell r="Y13">
            <v>5.5026000000000002</v>
          </cell>
          <cell r="Z13">
            <v>5.6609999999999996</v>
          </cell>
          <cell r="AA13">
            <v>5.8695000000000004</v>
          </cell>
          <cell r="AB13">
            <v>6.2228000000000003</v>
          </cell>
        </row>
        <row r="14">
          <cell r="A14" t="str">
            <v>Bahrain</v>
          </cell>
          <cell r="B14">
            <v>3.0718815800249302</v>
          </cell>
          <cell r="C14">
            <v>3.4678195938545802</v>
          </cell>
          <cell r="D14">
            <v>3.6457451714291498</v>
          </cell>
          <cell r="E14">
            <v>3.7351068040765099</v>
          </cell>
          <cell r="F14">
            <v>3.8768618724134001</v>
          </cell>
          <cell r="G14">
            <v>3.6579790251881898</v>
          </cell>
          <cell r="H14">
            <v>2.8622341628788801</v>
          </cell>
          <cell r="I14">
            <v>3.1005322726665199</v>
          </cell>
          <cell r="J14">
            <v>3.8319153366937502</v>
          </cell>
          <cell r="K14">
            <v>4.1127663585488099</v>
          </cell>
          <cell r="L14">
            <v>4.5280110999999996</v>
          </cell>
          <cell r="M14">
            <v>4.6149604000000002</v>
          </cell>
          <cell r="N14">
            <v>4.7497717000000002</v>
          </cell>
          <cell r="O14">
            <v>5.1991427000000003</v>
          </cell>
          <cell r="P14">
            <v>5.5647551999999996</v>
          </cell>
          <cell r="Q14">
            <v>5.8481780099999998</v>
          </cell>
          <cell r="R14">
            <v>6.1000119000000002</v>
          </cell>
          <cell r="S14">
            <v>6.3500642599999999</v>
          </cell>
          <cell r="T14">
            <v>6.1825738499999998</v>
          </cell>
          <cell r="U14">
            <v>6.6170810400000004</v>
          </cell>
          <cell r="V14">
            <v>7.9662842300000003</v>
          </cell>
          <cell r="W14">
            <v>7.9270905699999998</v>
          </cell>
          <cell r="X14">
            <v>8.4462337299999994</v>
          </cell>
          <cell r="Y14">
            <v>9.73446605</v>
          </cell>
          <cell r="Z14">
            <v>11.179925040000001</v>
          </cell>
          <cell r="AA14">
            <v>13.377934209999999</v>
          </cell>
          <cell r="AB14">
            <v>16.065335004502</v>
          </cell>
        </row>
        <row r="15">
          <cell r="A15" t="str">
            <v>Bangladesh</v>
          </cell>
          <cell r="B15">
            <v>19.506623665709501</v>
          </cell>
          <cell r="C15">
            <v>19.010611086947701</v>
          </cell>
          <cell r="D15">
            <v>17.4078140396531</v>
          </cell>
          <cell r="E15">
            <v>18.242524758728401</v>
          </cell>
          <cell r="F15">
            <v>20.740982947812999</v>
          </cell>
          <cell r="G15">
            <v>21.336889178892001</v>
          </cell>
          <cell r="H15">
            <v>22.3699555035206</v>
          </cell>
          <cell r="I15">
            <v>24.679292834102501</v>
          </cell>
          <cell r="J15">
            <v>26.636525957481702</v>
          </cell>
          <cell r="K15">
            <v>29.344375581034999</v>
          </cell>
          <cell r="L15">
            <v>30.496697769689799</v>
          </cell>
          <cell r="M15">
            <v>31.432307831736601</v>
          </cell>
          <cell r="N15">
            <v>31.4386562007458</v>
          </cell>
          <cell r="O15">
            <v>32.954242532477799</v>
          </cell>
          <cell r="P15">
            <v>35.801746699714698</v>
          </cell>
          <cell r="Q15">
            <v>39.579830190692803</v>
          </cell>
          <cell r="R15">
            <v>41.515995393456201</v>
          </cell>
          <cell r="S15">
            <v>43.387963050843297</v>
          </cell>
          <cell r="T15">
            <v>44.757271787184401</v>
          </cell>
          <cell r="U15">
            <v>46.529395706258903</v>
          </cell>
          <cell r="V15">
            <v>47.047978264343897</v>
          </cell>
          <cell r="W15">
            <v>47.193949348942802</v>
          </cell>
          <cell r="X15">
            <v>49.5595892067441</v>
          </cell>
          <cell r="Y15">
            <v>54.475732088920303</v>
          </cell>
          <cell r="Z15">
            <v>59.120203979013503</v>
          </cell>
          <cell r="AA15">
            <v>61.280335786846898</v>
          </cell>
          <cell r="AB15">
            <v>65.215707620883293</v>
          </cell>
        </row>
        <row r="16">
          <cell r="A16" t="str">
            <v>Barbados</v>
          </cell>
          <cell r="B16">
            <v>0.88400379447754296</v>
          </cell>
          <cell r="C16">
            <v>0.972944704964256</v>
          </cell>
          <cell r="D16">
            <v>1.0165660683422699</v>
          </cell>
          <cell r="E16">
            <v>1.0791946929865699</v>
          </cell>
          <cell r="F16">
            <v>1.1763559306113101</v>
          </cell>
          <cell r="G16">
            <v>1.2311176796826799</v>
          </cell>
          <cell r="H16">
            <v>1.3516752615935099</v>
          </cell>
          <cell r="I16">
            <v>1.4884774668296199</v>
          </cell>
          <cell r="J16">
            <v>1.5831866159033701</v>
          </cell>
          <cell r="K16">
            <v>1.752171635399</v>
          </cell>
          <cell r="L16">
            <v>1.75733109123501</v>
          </cell>
          <cell r="M16">
            <v>1.7330152399682499</v>
          </cell>
          <cell r="N16">
            <v>1.6231852394986299</v>
          </cell>
          <cell r="O16">
            <v>1.6897473281553399</v>
          </cell>
          <cell r="P16">
            <v>1.74255</v>
          </cell>
          <cell r="Q16">
            <v>1.8711949999999999</v>
          </cell>
          <cell r="R16">
            <v>1.997395</v>
          </cell>
          <cell r="S16">
            <v>2.1954850000000001</v>
          </cell>
          <cell r="T16">
            <v>2.3704100000000001</v>
          </cell>
          <cell r="U16">
            <v>2.477795</v>
          </cell>
          <cell r="V16">
            <v>2.5588199999999999</v>
          </cell>
          <cell r="W16">
            <v>2.5541849999999999</v>
          </cell>
          <cell r="X16">
            <v>2.476105</v>
          </cell>
          <cell r="Y16">
            <v>2.6949000000000001</v>
          </cell>
          <cell r="Z16">
            <v>2.8171499999999998</v>
          </cell>
          <cell r="AA16">
            <v>3.0611000000000002</v>
          </cell>
          <cell r="AB16">
            <v>3.3856999999999999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4.1151390789429696</v>
          </cell>
          <cell r="O17">
            <v>3.6617101215558101</v>
          </cell>
          <cell r="P17">
            <v>4.85351882160393</v>
          </cell>
          <cell r="Q17">
            <v>10.530193425275399</v>
          </cell>
          <cell r="R17">
            <v>14.481709066203701</v>
          </cell>
          <cell r="S17">
            <v>14.0059600626169</v>
          </cell>
          <cell r="T17">
            <v>15.137349631354301</v>
          </cell>
          <cell r="U17">
            <v>12.1042548</v>
          </cell>
          <cell r="V17">
            <v>12.7577295885966</v>
          </cell>
          <cell r="W17">
            <v>12.421078524503301</v>
          </cell>
          <cell r="X17">
            <v>14.6535374265294</v>
          </cell>
          <cell r="Y17">
            <v>17.822814290640199</v>
          </cell>
          <cell r="Z17">
            <v>23.1413400554685</v>
          </cell>
          <cell r="AA17">
            <v>30.131461695918599</v>
          </cell>
          <cell r="AB17">
            <v>36.943686881664398</v>
          </cell>
        </row>
        <row r="18">
          <cell r="A18" t="str">
            <v>Belgium</v>
          </cell>
          <cell r="B18">
            <v>121.55657807691</v>
          </cell>
          <cell r="C18">
            <v>101.082165511494</v>
          </cell>
          <cell r="D18">
            <v>88.930050739459602</v>
          </cell>
          <cell r="E18">
            <v>84.129255523664</v>
          </cell>
          <cell r="F18">
            <v>80.114892297225595</v>
          </cell>
          <cell r="G18">
            <v>83.4269741077769</v>
          </cell>
          <cell r="H18">
            <v>115.651372294499</v>
          </cell>
          <cell r="I18">
            <v>143.77412423052101</v>
          </cell>
          <cell r="J18">
            <v>156.10104053092101</v>
          </cell>
          <cell r="K18">
            <v>158.03606584601201</v>
          </cell>
          <cell r="L18">
            <v>197.78163031381001</v>
          </cell>
          <cell r="M18">
            <v>202.85676143740099</v>
          </cell>
          <cell r="N18">
            <v>225.488103721881</v>
          </cell>
          <cell r="O18">
            <v>216.21235970285099</v>
          </cell>
          <cell r="P18">
            <v>236.02340627484301</v>
          </cell>
          <cell r="Q18">
            <v>277.04200809831701</v>
          </cell>
          <cell r="R18">
            <v>275.42605233913901</v>
          </cell>
          <cell r="S18">
            <v>249.62859447357499</v>
          </cell>
          <cell r="T18">
            <v>255.500357788419</v>
          </cell>
          <cell r="U18">
            <v>253.88922434550301</v>
          </cell>
          <cell r="V18">
            <v>232.933849885</v>
          </cell>
          <cell r="W18">
            <v>231.92793153</v>
          </cell>
          <cell r="X18">
            <v>252.65951523916701</v>
          </cell>
          <cell r="Y18">
            <v>310.51392322499998</v>
          </cell>
          <cell r="Z18">
            <v>359.15451792916701</v>
          </cell>
          <cell r="AA18">
            <v>372.72615873500001</v>
          </cell>
          <cell r="AB18">
            <v>393.59025249770099</v>
          </cell>
        </row>
        <row r="19">
          <cell r="A19" t="str">
            <v>Belize</v>
          </cell>
          <cell r="B19">
            <v>0.17221666855609599</v>
          </cell>
          <cell r="C19">
            <v>0.17940500852128</v>
          </cell>
          <cell r="D19">
            <v>0.17925000851391801</v>
          </cell>
          <cell r="E19">
            <v>0.18898500897630599</v>
          </cell>
          <cell r="F19">
            <v>0.21090001001721201</v>
          </cell>
          <cell r="G19">
            <v>0.20919000993599199</v>
          </cell>
          <cell r="H19">
            <v>0.22787501082348099</v>
          </cell>
          <cell r="I19">
            <v>0.26652001265901998</v>
          </cell>
          <cell r="J19">
            <v>0.31490001495694703</v>
          </cell>
          <cell r="K19">
            <v>0.363150017248699</v>
          </cell>
          <cell r="L19">
            <v>0.41201059591098199</v>
          </cell>
          <cell r="M19">
            <v>0.44463426984964599</v>
          </cell>
          <cell r="N19">
            <v>0.51805228748802501</v>
          </cell>
          <cell r="O19">
            <v>0.55963148944973495</v>
          </cell>
          <cell r="P19">
            <v>0.58062863490011496</v>
          </cell>
          <cell r="Q19">
            <v>0.61996509915997</v>
          </cell>
          <cell r="R19">
            <v>0.64126997332145497</v>
          </cell>
          <cell r="S19">
            <v>0.65438460585468505</v>
          </cell>
          <cell r="T19">
            <v>0.68888459318045003</v>
          </cell>
          <cell r="U19">
            <v>0.73234417086463499</v>
          </cell>
          <cell r="V19">
            <v>0.83173129920964495</v>
          </cell>
          <cell r="W19">
            <v>0.87141522174387498</v>
          </cell>
          <cell r="X19">
            <v>0.93214923346180001</v>
          </cell>
          <cell r="Y19">
            <v>0.98758999999999997</v>
          </cell>
          <cell r="Z19">
            <v>1.05522</v>
          </cell>
          <cell r="AA19">
            <v>1.11089574909754</v>
          </cell>
          <cell r="AB19">
            <v>1.2129826248566</v>
          </cell>
        </row>
        <row r="20">
          <cell r="A20" t="str">
            <v>Benin</v>
          </cell>
          <cell r="B20">
            <v>1.5858655859831701</v>
          </cell>
          <cell r="C20">
            <v>1.07272094641614</v>
          </cell>
          <cell r="D20">
            <v>1.0620074349442401</v>
          </cell>
          <cell r="E20">
            <v>0.94014430567873997</v>
          </cell>
          <cell r="F20">
            <v>1.0028378079668001</v>
          </cell>
          <cell r="G20">
            <v>1.04566954547478</v>
          </cell>
          <cell r="H20">
            <v>1.33568010857481</v>
          </cell>
          <cell r="I20">
            <v>1.5623927329595599</v>
          </cell>
          <cell r="J20">
            <v>1.6264112206013199</v>
          </cell>
          <cell r="K20">
            <v>1.5023140703123801</v>
          </cell>
          <cell r="L20">
            <v>1.84501974179568</v>
          </cell>
          <cell r="M20">
            <v>1.87784300171922</v>
          </cell>
          <cell r="N20">
            <v>2.1516320979258801</v>
          </cell>
          <cell r="O20">
            <v>2.1062497174742201</v>
          </cell>
          <cell r="P20">
            <v>1.5980894607052201</v>
          </cell>
          <cell r="Q20">
            <v>2.16983764951943</v>
          </cell>
          <cell r="R20">
            <v>2.3608969061799598</v>
          </cell>
          <cell r="S20">
            <v>2.2681826237092002</v>
          </cell>
          <cell r="T20">
            <v>2.4547089506547799</v>
          </cell>
          <cell r="U20">
            <v>2.4922322210336199</v>
          </cell>
          <cell r="V20">
            <v>2.3825561676828801</v>
          </cell>
          <cell r="W20">
            <v>2.50162902649615</v>
          </cell>
          <cell r="X20">
            <v>2.8171739663067399</v>
          </cell>
          <cell r="Y20">
            <v>3.5649260351669398</v>
          </cell>
          <cell r="Z20">
            <v>4.0527851682893701</v>
          </cell>
          <cell r="AA20">
            <v>4.4055231882442101</v>
          </cell>
          <cell r="AB20">
            <v>4.7599414566416298</v>
          </cell>
        </row>
        <row r="21">
          <cell r="A21" t="str">
            <v>Bhutan</v>
          </cell>
          <cell r="B21">
            <v>0.13081756289213001</v>
          </cell>
          <cell r="C21">
            <v>0.14736560806073001</v>
          </cell>
          <cell r="D21">
            <v>0.154924708576229</v>
          </cell>
          <cell r="E21">
            <v>0.17399121062710399</v>
          </cell>
          <cell r="F21">
            <v>0.17062858972434</v>
          </cell>
          <cell r="G21">
            <v>0.17512301760184501</v>
          </cell>
          <cell r="H21">
            <v>0.20726054470781499</v>
          </cell>
          <cell r="I21">
            <v>0.24933136289456301</v>
          </cell>
          <cell r="J21">
            <v>0.26925858818336801</v>
          </cell>
          <cell r="K21">
            <v>0.25877434251620302</v>
          </cell>
          <cell r="L21">
            <v>0.278592148278969</v>
          </cell>
          <cell r="M21">
            <v>0.23740063172217701</v>
          </cell>
          <cell r="N21">
            <v>0.23890437452034799</v>
          </cell>
          <cell r="O21">
            <v>0.22468585707123201</v>
          </cell>
          <cell r="P21">
            <v>0.26399102503662902</v>
          </cell>
          <cell r="Q21">
            <v>0.29390967653153999</v>
          </cell>
          <cell r="R21">
            <v>0.32090821330341401</v>
          </cell>
          <cell r="S21">
            <v>0.36731793159334403</v>
          </cell>
          <cell r="T21">
            <v>0.41193019015368598</v>
          </cell>
          <cell r="U21">
            <v>0.43031227987790599</v>
          </cell>
          <cell r="V21">
            <v>0.45967318748753999</v>
          </cell>
          <cell r="W21">
            <v>0.492735503341237</v>
          </cell>
          <cell r="X21">
            <v>0.54457581414644296</v>
          </cell>
          <cell r="Y21">
            <v>0.61066138118088897</v>
          </cell>
          <cell r="Z21">
            <v>0.70861043822946501</v>
          </cell>
          <cell r="AA21">
            <v>0.82750504371217204</v>
          </cell>
          <cell r="AB21">
            <v>0.98259505186611296</v>
          </cell>
        </row>
        <row r="22">
          <cell r="A22" t="str">
            <v>Bolivia</v>
          </cell>
          <cell r="B22">
            <v>3.2183949963763698</v>
          </cell>
          <cell r="C22">
            <v>3.08407145305407</v>
          </cell>
          <cell r="D22">
            <v>3.47989351638088</v>
          </cell>
          <cell r="E22">
            <v>3.39485630822921</v>
          </cell>
          <cell r="F22">
            <v>3.5526143660577398</v>
          </cell>
          <cell r="G22">
            <v>3.7535171907010199</v>
          </cell>
          <cell r="H22">
            <v>3.6681156473776699</v>
          </cell>
          <cell r="I22">
            <v>3.9747418212444598</v>
          </cell>
          <cell r="J22">
            <v>4.5976939774838899</v>
          </cell>
          <cell r="K22">
            <v>4.7159437107967204</v>
          </cell>
          <cell r="L22">
            <v>4.8675061650923102</v>
          </cell>
          <cell r="M22">
            <v>5.3432743767691697</v>
          </cell>
          <cell r="N22">
            <v>5.6430496630810696</v>
          </cell>
          <cell r="O22">
            <v>5.7344746712103003</v>
          </cell>
          <cell r="P22">
            <v>5.9700469251479404</v>
          </cell>
          <cell r="Q22">
            <v>6.7016783573878396</v>
          </cell>
          <cell r="R22">
            <v>7.3745865528214702</v>
          </cell>
          <cell r="S22">
            <v>7.9170844602004298</v>
          </cell>
          <cell r="T22">
            <v>8.5204312202125401</v>
          </cell>
          <cell r="U22">
            <v>8.2977814835513897</v>
          </cell>
          <cell r="V22">
            <v>8.4117882056682003</v>
          </cell>
          <cell r="W22">
            <v>8.1537557330129893</v>
          </cell>
          <cell r="X22">
            <v>7.9173053289889799</v>
          </cell>
          <cell r="Y22">
            <v>8.1019097421872797</v>
          </cell>
          <cell r="Z22">
            <v>8.7488485509676899</v>
          </cell>
          <cell r="AA22">
            <v>9.3580123138622096</v>
          </cell>
          <cell r="AB22">
            <v>10.8275913425345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1.4620819203356099</v>
          </cell>
          <cell r="Q23">
            <v>2.01925007141043</v>
          </cell>
          <cell r="R23">
            <v>3.0386517360915901</v>
          </cell>
          <cell r="S23">
            <v>3.9906209637766699</v>
          </cell>
          <cell r="T23">
            <v>4.6067888459599198</v>
          </cell>
          <cell r="U23">
            <v>4.9949806175274301</v>
          </cell>
          <cell r="V23">
            <v>5.2979944723974199</v>
          </cell>
          <cell r="W23">
            <v>5.5578146436532796</v>
          </cell>
          <cell r="X23">
            <v>6.1836594168257699</v>
          </cell>
          <cell r="Y23">
            <v>7.8008144253779701</v>
          </cell>
          <cell r="Z23">
            <v>9.3306447921805198</v>
          </cell>
          <cell r="AA23">
            <v>10.0579553770985</v>
          </cell>
          <cell r="AB23">
            <v>11.395510233168199</v>
          </cell>
        </row>
        <row r="24">
          <cell r="A24" t="str">
            <v>Botswana</v>
          </cell>
          <cell r="B24">
            <v>1.02930297022008</v>
          </cell>
          <cell r="C24">
            <v>1.0737705738647001</v>
          </cell>
          <cell r="D24">
            <v>1.01493372041277</v>
          </cell>
          <cell r="E24">
            <v>1.17225473347021</v>
          </cell>
          <cell r="F24">
            <v>1.2408426444476299</v>
          </cell>
          <cell r="G24">
            <v>1.1147977297737399</v>
          </cell>
          <cell r="H24">
            <v>1.3926073617194199</v>
          </cell>
          <cell r="I24">
            <v>1.9652241070635299</v>
          </cell>
          <cell r="J24">
            <v>2.6445636317649601</v>
          </cell>
          <cell r="K24">
            <v>3.0838290672383102</v>
          </cell>
          <cell r="L24">
            <v>3.7913488233850998</v>
          </cell>
          <cell r="M24">
            <v>3.9511056699903802</v>
          </cell>
          <cell r="N24">
            <v>4.1018722012519602</v>
          </cell>
          <cell r="O24">
            <v>4.1671970051625902</v>
          </cell>
          <cell r="P24">
            <v>4.3448614404715</v>
          </cell>
          <cell r="Q24">
            <v>4.7743855022489399</v>
          </cell>
          <cell r="R24">
            <v>4.8045862008442404</v>
          </cell>
          <cell r="S24">
            <v>5.1873064654368903</v>
          </cell>
          <cell r="T24">
            <v>5.2212955142100297</v>
          </cell>
          <cell r="U24">
            <v>5.62903636766658</v>
          </cell>
          <cell r="V24">
            <v>6.1928723834944099</v>
          </cell>
          <cell r="W24">
            <v>6.0599587211174502</v>
          </cell>
          <cell r="X24">
            <v>5.9589239216646597</v>
          </cell>
          <cell r="Y24">
            <v>8.3184051894013304</v>
          </cell>
          <cell r="Z24">
            <v>9.8309497789554907</v>
          </cell>
          <cell r="AA24">
            <v>10.195331855359001</v>
          </cell>
          <cell r="AB24">
            <v>10.808257467833499</v>
          </cell>
        </row>
        <row r="25">
          <cell r="A25" t="str">
            <v>Brazil</v>
          </cell>
          <cell r="B25">
            <v>162.61506443793601</v>
          </cell>
          <cell r="C25">
            <v>186.88621232724199</v>
          </cell>
          <cell r="D25">
            <v>199.80357051553699</v>
          </cell>
          <cell r="E25">
            <v>160.198534458268</v>
          </cell>
          <cell r="F25">
            <v>159.42363949888701</v>
          </cell>
          <cell r="G25">
            <v>253.07844393722101</v>
          </cell>
          <cell r="H25">
            <v>293.57963983168401</v>
          </cell>
          <cell r="I25">
            <v>319.54499890556599</v>
          </cell>
          <cell r="J25">
            <v>356.97691225354902</v>
          </cell>
          <cell r="K25">
            <v>490.050913918844</v>
          </cell>
          <cell r="L25">
            <v>507.78351811797302</v>
          </cell>
          <cell r="M25">
            <v>445.242219007708</v>
          </cell>
          <cell r="N25">
            <v>426.51949450019299</v>
          </cell>
          <cell r="O25">
            <v>478.62152257145902</v>
          </cell>
          <cell r="P25">
            <v>596.76291129710501</v>
          </cell>
          <cell r="Q25">
            <v>769.74119828738196</v>
          </cell>
          <cell r="R25">
            <v>840.05175888984104</v>
          </cell>
          <cell r="S25">
            <v>871.52400027839599</v>
          </cell>
          <cell r="T25">
            <v>844.12566001879304</v>
          </cell>
          <cell r="U25">
            <v>586.921728098416</v>
          </cell>
          <cell r="V25">
            <v>644.28305442995202</v>
          </cell>
          <cell r="W25">
            <v>554.40988061324401</v>
          </cell>
          <cell r="X25">
            <v>505.71228101857201</v>
          </cell>
          <cell r="Y25">
            <v>552.23896435784104</v>
          </cell>
          <cell r="Z25">
            <v>663.55204921534505</v>
          </cell>
          <cell r="AA25">
            <v>882.04309722369396</v>
          </cell>
          <cell r="AB25">
            <v>1067.7064843148701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>
            <v>4.2873765922514799</v>
          </cell>
          <cell r="G26">
            <v>4.0355160935386403</v>
          </cell>
          <cell r="H26">
            <v>2.4354548587726601</v>
          </cell>
          <cell r="I26">
            <v>2.7972681012037199</v>
          </cell>
          <cell r="J26">
            <v>2.6619625576108401</v>
          </cell>
          <cell r="K26">
            <v>2.9857582969777599</v>
          </cell>
          <cell r="L26">
            <v>3.5204869795498102</v>
          </cell>
          <cell r="M26">
            <v>3.7011953344331601</v>
          </cell>
          <cell r="N26">
            <v>4.1848615686836199</v>
          </cell>
          <cell r="O26">
            <v>4.1057294441473298</v>
          </cell>
          <cell r="P26">
            <v>4.0872197728994903</v>
          </cell>
          <cell r="Q26">
            <v>4.7341035364670603</v>
          </cell>
          <cell r="R26">
            <v>5.1154546942789603</v>
          </cell>
          <cell r="S26">
            <v>5.1966390667242202</v>
          </cell>
          <cell r="T26">
            <v>4.04994816568259</v>
          </cell>
          <cell r="U26">
            <v>4.5995276182085201</v>
          </cell>
          <cell r="V26">
            <v>6.0012809579294499</v>
          </cell>
          <cell r="W26">
            <v>5.60102025294246</v>
          </cell>
          <cell r="X26">
            <v>5.8433671742883702</v>
          </cell>
          <cell r="Y26">
            <v>6.5574040236867699</v>
          </cell>
          <cell r="Z26">
            <v>7.8721908381214902</v>
          </cell>
          <cell r="AA26">
            <v>9.5314370515456801</v>
          </cell>
          <cell r="AB26">
            <v>11.4377114543858</v>
          </cell>
        </row>
        <row r="27">
          <cell r="A27" t="str">
            <v>Bulgaria</v>
          </cell>
          <cell r="B27">
            <v>26.051514449224801</v>
          </cell>
          <cell r="C27">
            <v>28.098989543993401</v>
          </cell>
          <cell r="D27">
            <v>29.306059893126601</v>
          </cell>
          <cell r="E27">
            <v>30.116160376672902</v>
          </cell>
          <cell r="F27">
            <v>31.990907774261501</v>
          </cell>
          <cell r="G27">
            <v>27.390755364667001</v>
          </cell>
          <cell r="H27">
            <v>24.242254912337099</v>
          </cell>
          <cell r="I27">
            <v>28.100770488984502</v>
          </cell>
          <cell r="J27">
            <v>45.922160330396402</v>
          </cell>
          <cell r="K27">
            <v>46.7698766712737</v>
          </cell>
          <cell r="L27">
            <v>20.620883509508602</v>
          </cell>
          <cell r="M27">
            <v>2.0203710330436899</v>
          </cell>
          <cell r="N27">
            <v>8.1998207389724396</v>
          </cell>
          <cell r="O27">
            <v>4.4502948412626102</v>
          </cell>
          <cell r="P27">
            <v>7.8241105088657896</v>
          </cell>
          <cell r="Q27">
            <v>13.1057185804368</v>
          </cell>
          <cell r="R27">
            <v>9.9006308811263892</v>
          </cell>
          <cell r="S27">
            <v>10.365524162895399</v>
          </cell>
          <cell r="T27">
            <v>12.8446715504674</v>
          </cell>
          <cell r="U27">
            <v>12.976841079375699</v>
          </cell>
          <cell r="V27">
            <v>12.6392361998307</v>
          </cell>
          <cell r="W27">
            <v>13.6045881753016</v>
          </cell>
          <cell r="X27">
            <v>15.6137660946798</v>
          </cell>
          <cell r="Y27">
            <v>19.974278340272399</v>
          </cell>
          <cell r="Z27">
            <v>24.331301012500699</v>
          </cell>
          <cell r="AA27">
            <v>26.7186136594533</v>
          </cell>
          <cell r="AB27">
            <v>30.607531456629001</v>
          </cell>
        </row>
        <row r="28">
          <cell r="A28" t="str">
            <v>Burkina Faso</v>
          </cell>
          <cell r="B28">
            <v>2.1212560661075699</v>
          </cell>
          <cell r="C28">
            <v>1.8456272051787601</v>
          </cell>
          <cell r="D28">
            <v>1.71923934407673</v>
          </cell>
          <cell r="E28">
            <v>1.57119299853193</v>
          </cell>
          <cell r="F28">
            <v>1.4043726704816299</v>
          </cell>
          <cell r="G28">
            <v>1.5525034996652201</v>
          </cell>
          <cell r="H28">
            <v>2.0363380655406198</v>
          </cell>
          <cell r="I28">
            <v>2.36980788590055</v>
          </cell>
          <cell r="J28">
            <v>2.6160249335110999</v>
          </cell>
          <cell r="K28">
            <v>2.6155737494692399</v>
          </cell>
          <cell r="L28">
            <v>3.1013553221185601</v>
          </cell>
          <cell r="M28">
            <v>3.1350111658572901</v>
          </cell>
          <cell r="N28">
            <v>3.3567154029241801</v>
          </cell>
          <cell r="O28">
            <v>3.1995656166125199</v>
          </cell>
          <cell r="P28">
            <v>1.92430296431644</v>
          </cell>
          <cell r="Q28">
            <v>2.3795191906974198</v>
          </cell>
          <cell r="R28">
            <v>2.5865514808702499</v>
          </cell>
          <cell r="S28">
            <v>2.4476702378879001</v>
          </cell>
          <cell r="T28">
            <v>2.8049036795564599</v>
          </cell>
          <cell r="U28">
            <v>3.0146614248933399</v>
          </cell>
          <cell r="V28">
            <v>2.6109138090086801</v>
          </cell>
          <cell r="W28">
            <v>2.81528711462642</v>
          </cell>
          <cell r="X28">
            <v>3.30120009678487</v>
          </cell>
          <cell r="Y28">
            <v>4.2789017122585999</v>
          </cell>
          <cell r="Z28">
            <v>5.1141302866175904</v>
          </cell>
          <cell r="AA28">
            <v>5.6236828286381799</v>
          </cell>
          <cell r="AB28">
            <v>6.05529131676004</v>
          </cell>
        </row>
        <row r="29">
          <cell r="A29" t="str">
            <v>Burundi</v>
          </cell>
          <cell r="B29">
            <v>0.95118888888888897</v>
          </cell>
          <cell r="C29">
            <v>0.98984444444444397</v>
          </cell>
          <cell r="D29">
            <v>1.04548888888889</v>
          </cell>
          <cell r="E29">
            <v>1.1069607315761201</v>
          </cell>
          <cell r="F29">
            <v>1.0061899590677501</v>
          </cell>
          <cell r="G29">
            <v>1.1711575109785399</v>
          </cell>
          <cell r="H29">
            <v>1.23361653674345</v>
          </cell>
          <cell r="I29">
            <v>1.1621074781482701</v>
          </cell>
          <cell r="J29">
            <v>1.0890811965812</v>
          </cell>
          <cell r="K29">
            <v>1.1315812693010701</v>
          </cell>
          <cell r="L29">
            <v>1.13164303805476</v>
          </cell>
          <cell r="M29">
            <v>1.16796310264991</v>
          </cell>
          <cell r="N29">
            <v>1.08303942340312</v>
          </cell>
          <cell r="O29">
            <v>0.93870994315841505</v>
          </cell>
          <cell r="P29">
            <v>0.92503240488794303</v>
          </cell>
          <cell r="Q29">
            <v>1.0004304175049801</v>
          </cell>
          <cell r="R29">
            <v>0.86898033559411503</v>
          </cell>
          <cell r="S29">
            <v>0.97285622048100795</v>
          </cell>
          <cell r="T29">
            <v>0.89369547698853102</v>
          </cell>
          <cell r="U29">
            <v>0.80815082621714496</v>
          </cell>
          <cell r="V29">
            <v>0.70911462428654604</v>
          </cell>
          <cell r="W29">
            <v>0.66234598925758503</v>
          </cell>
          <cell r="X29">
            <v>0.62807716722819196</v>
          </cell>
          <cell r="Y29">
            <v>0.59500114205882004</v>
          </cell>
          <cell r="Z29">
            <v>0.66449359246057305</v>
          </cell>
          <cell r="AA29">
            <v>0.80050604617541599</v>
          </cell>
          <cell r="AB29">
            <v>0.90801841419167695</v>
          </cell>
        </row>
        <row r="30">
          <cell r="A30" t="str">
            <v>Cambodia</v>
          </cell>
          <cell r="B30">
            <v>0.132071566467376</v>
          </cell>
          <cell r="C30">
            <v>0.132071566467376</v>
          </cell>
          <cell r="D30">
            <v>0.132071566467376</v>
          </cell>
          <cell r="E30">
            <v>0.15031788358689599</v>
          </cell>
          <cell r="F30">
            <v>0.16815368278384399</v>
          </cell>
          <cell r="G30">
            <v>0.186723293220006</v>
          </cell>
          <cell r="H30">
            <v>0.20539981478668401</v>
          </cell>
          <cell r="I30">
            <v>0.140832835797292</v>
          </cell>
          <cell r="J30">
            <v>0.27609814875064798</v>
          </cell>
          <cell r="K30">
            <v>0.34636041149684099</v>
          </cell>
          <cell r="L30">
            <v>0.89937892469532899</v>
          </cell>
          <cell r="M30">
            <v>2.0108313608746</v>
          </cell>
          <cell r="N30">
            <v>2.4388741341716802</v>
          </cell>
          <cell r="O30">
            <v>2.426510010921</v>
          </cell>
          <cell r="P30">
            <v>2.75964345847225</v>
          </cell>
          <cell r="Q30">
            <v>3.4202097342208102</v>
          </cell>
          <cell r="R30">
            <v>3.4813348157358099</v>
          </cell>
          <cell r="S30">
            <v>3.3866502820804101</v>
          </cell>
          <cell r="T30">
            <v>3.1051423826375202</v>
          </cell>
          <cell r="U30">
            <v>3.5158585766739701</v>
          </cell>
          <cell r="V30">
            <v>3.6551737309710002</v>
          </cell>
          <cell r="W30">
            <v>3.9700954685644998</v>
          </cell>
          <cell r="X30">
            <v>4.2802654613840501</v>
          </cell>
          <cell r="Y30">
            <v>4.5854547241277901</v>
          </cell>
          <cell r="Z30">
            <v>5.3066143838678199</v>
          </cell>
          <cell r="AA30">
            <v>6.23261228854237</v>
          </cell>
          <cell r="AB30">
            <v>7.0955011387729998</v>
          </cell>
        </row>
        <row r="31">
          <cell r="A31" t="str">
            <v>Cameroon</v>
          </cell>
          <cell r="B31">
            <v>7.6488948850395104</v>
          </cell>
          <cell r="C31">
            <v>8.6651940043579003</v>
          </cell>
          <cell r="D31">
            <v>8.3104183899642106</v>
          </cell>
          <cell r="E31">
            <v>8.3762880420093495</v>
          </cell>
          <cell r="F31">
            <v>8.8527596976061904</v>
          </cell>
          <cell r="G31">
            <v>9.2458568693970804</v>
          </cell>
          <cell r="H31">
            <v>12.051920110846099</v>
          </cell>
          <cell r="I31">
            <v>13.959724173479101</v>
          </cell>
          <cell r="J31">
            <v>14.1762536964614</v>
          </cell>
          <cell r="K31">
            <v>12.640359934302399</v>
          </cell>
          <cell r="L31">
            <v>12.653760346279601</v>
          </cell>
          <cell r="M31">
            <v>14.1093275407679</v>
          </cell>
          <cell r="N31">
            <v>12.9314842891655</v>
          </cell>
          <cell r="O31">
            <v>13.491678692991201</v>
          </cell>
          <cell r="P31">
            <v>8.9123139013355104</v>
          </cell>
          <cell r="Q31">
            <v>9.0358939573491703</v>
          </cell>
          <cell r="R31">
            <v>10.335108287888501</v>
          </cell>
          <cell r="S31">
            <v>10.342996285680499</v>
          </cell>
          <cell r="T31">
            <v>9.8751284183546808</v>
          </cell>
          <cell r="U31">
            <v>10.423729510206201</v>
          </cell>
          <cell r="V31">
            <v>10.0461643283532</v>
          </cell>
          <cell r="W31">
            <v>9.4974940502900793</v>
          </cell>
          <cell r="X31">
            <v>10.8883494963169</v>
          </cell>
          <cell r="Y31">
            <v>13.630229055294601</v>
          </cell>
          <cell r="Z31">
            <v>15.783866463774199</v>
          </cell>
          <cell r="AA31">
            <v>16.879832125482299</v>
          </cell>
          <cell r="AB31">
            <v>18.372177507069299</v>
          </cell>
        </row>
        <row r="32">
          <cell r="A32" t="str">
            <v>Canada</v>
          </cell>
          <cell r="B32">
            <v>268.92661203669002</v>
          </cell>
          <cell r="C32">
            <v>300.68858624079002</v>
          </cell>
          <cell r="D32">
            <v>307.988096714812</v>
          </cell>
          <cell r="E32">
            <v>333.81020811527799</v>
          </cell>
          <cell r="F32">
            <v>347.294620707722</v>
          </cell>
          <cell r="G32">
            <v>355.76582325089203</v>
          </cell>
          <cell r="H32">
            <v>368.88335690104202</v>
          </cell>
          <cell r="I32">
            <v>421.583411763833</v>
          </cell>
          <cell r="J32">
            <v>498.36802973750503</v>
          </cell>
          <cell r="K32">
            <v>555.564687981053</v>
          </cell>
          <cell r="L32">
            <v>582.80485651228798</v>
          </cell>
          <cell r="M32">
            <v>598.23879598393603</v>
          </cell>
          <cell r="N32">
            <v>579.97777409117396</v>
          </cell>
          <cell r="O32">
            <v>563.94028778779102</v>
          </cell>
          <cell r="P32">
            <v>564.607522203352</v>
          </cell>
          <cell r="Q32">
            <v>590.65046198490404</v>
          </cell>
          <cell r="R32">
            <v>613.80756920398198</v>
          </cell>
          <cell r="S32">
            <v>637.67086317291501</v>
          </cell>
          <cell r="T32">
            <v>617.43356347024803</v>
          </cell>
          <cell r="U32">
            <v>661.34492118880405</v>
          </cell>
          <cell r="V32">
            <v>725.158126517921</v>
          </cell>
          <cell r="W32">
            <v>715.63204160035502</v>
          </cell>
          <cell r="X32">
            <v>734.77274793640595</v>
          </cell>
          <cell r="Y32">
            <v>868.48540489830498</v>
          </cell>
          <cell r="Z32">
            <v>993.90758256480603</v>
          </cell>
          <cell r="AA32">
            <v>1132.4362744279999</v>
          </cell>
          <cell r="AB32">
            <v>1269.09642002183</v>
          </cell>
        </row>
        <row r="33">
          <cell r="A33" t="str">
            <v>Cape Verde</v>
          </cell>
          <cell r="B33">
            <v>0.14225293841738801</v>
          </cell>
          <cell r="C33">
            <v>0.139483446776208</v>
          </cell>
          <cell r="D33">
            <v>0.140655878971335</v>
          </cell>
          <cell r="E33">
            <v>0.13851272383825899</v>
          </cell>
          <cell r="F33">
            <v>0.13206026236582</v>
          </cell>
          <cell r="G33">
            <v>0.13777551363961801</v>
          </cell>
          <cell r="H33">
            <v>0.19072700596770101</v>
          </cell>
          <cell r="I33">
            <v>0.23615404971821399</v>
          </cell>
          <cell r="J33">
            <v>0.26535539598293301</v>
          </cell>
          <cell r="K33">
            <v>0.26836514962081698</v>
          </cell>
          <cell r="L33">
            <v>0.30805068354189402</v>
          </cell>
          <cell r="M33">
            <v>0.32111098159463702</v>
          </cell>
          <cell r="N33">
            <v>0.35844701923196098</v>
          </cell>
          <cell r="O33">
            <v>0.361545818851984</v>
          </cell>
          <cell r="P33">
            <v>0.40904822643579702</v>
          </cell>
          <cell r="Q33">
            <v>0.49061372523687402</v>
          </cell>
          <cell r="R33">
            <v>0.50486087343970898</v>
          </cell>
          <cell r="S33">
            <v>0.49334990877544399</v>
          </cell>
          <cell r="T33">
            <v>0.52567756404160104</v>
          </cell>
          <cell r="U33">
            <v>0.59683434088652598</v>
          </cell>
          <cell r="V33">
            <v>0.53922724729504001</v>
          </cell>
          <cell r="W33">
            <v>0.56302443700437299</v>
          </cell>
          <cell r="X33">
            <v>0.62097489672259198</v>
          </cell>
          <cell r="Y33">
            <v>0.81396417437986102</v>
          </cell>
          <cell r="Z33">
            <v>0.92464955674090099</v>
          </cell>
          <cell r="AA33">
            <v>0.99913080958752198</v>
          </cell>
          <cell r="AB33">
            <v>1.1497098974811</v>
          </cell>
        </row>
        <row r="34">
          <cell r="A34" t="str">
            <v>Central African Republic</v>
          </cell>
          <cell r="B34">
            <v>0.79704657326770201</v>
          </cell>
          <cell r="C34">
            <v>0.80263496853494298</v>
          </cell>
          <cell r="D34">
            <v>0.73156629439152798</v>
          </cell>
          <cell r="E34">
            <v>0.66629927045609605</v>
          </cell>
          <cell r="F34">
            <v>0.637815818381545</v>
          </cell>
          <cell r="G34">
            <v>0.84561278546943897</v>
          </cell>
          <cell r="H34">
            <v>1.1147463651983101</v>
          </cell>
          <cell r="I34">
            <v>1.20532656762108</v>
          </cell>
          <cell r="J34">
            <v>1.2763979250952699</v>
          </cell>
          <cell r="K34">
            <v>1.2629380730709501</v>
          </cell>
          <cell r="L34">
            <v>1.48750555524948</v>
          </cell>
          <cell r="M34">
            <v>1.40432817567927</v>
          </cell>
          <cell r="N34">
            <v>1.42754573274396</v>
          </cell>
          <cell r="O34">
            <v>1.29341997457268</v>
          </cell>
          <cell r="P34">
            <v>0.85306015850144101</v>
          </cell>
          <cell r="Q34">
            <v>1.1220944059306801</v>
          </cell>
          <cell r="R34">
            <v>1.00995880741154</v>
          </cell>
          <cell r="S34">
            <v>0.96973763242391997</v>
          </cell>
          <cell r="T34">
            <v>1.02779732138862</v>
          </cell>
          <cell r="U34">
            <v>1.03871551101688</v>
          </cell>
          <cell r="V34">
            <v>0.96192413393087395</v>
          </cell>
          <cell r="W34">
            <v>0.96842022435439701</v>
          </cell>
          <cell r="X34">
            <v>1.0452158973526</v>
          </cell>
          <cell r="Y34">
            <v>1.1975994428474399</v>
          </cell>
          <cell r="Z34">
            <v>1.3090211136763299</v>
          </cell>
          <cell r="AA34">
            <v>1.3763526065985501</v>
          </cell>
          <cell r="AB34">
            <v>1.48780709697213</v>
          </cell>
        </row>
        <row r="35">
          <cell r="A35" t="str">
            <v>Chad</v>
          </cell>
          <cell r="B35">
            <v>0.65244888888888897</v>
          </cell>
          <cell r="C35">
            <v>0.77181628392484303</v>
          </cell>
          <cell r="D35">
            <v>0.74582218257508204</v>
          </cell>
          <cell r="E35">
            <v>0.74623681687440102</v>
          </cell>
          <cell r="F35">
            <v>0.80160550458715596</v>
          </cell>
          <cell r="G35">
            <v>0.868795904740708</v>
          </cell>
          <cell r="H35">
            <v>1.0697747617672499</v>
          </cell>
          <cell r="I35">
            <v>1.2126455906822</v>
          </cell>
          <cell r="J35">
            <v>1.4175897952333001</v>
          </cell>
          <cell r="K35">
            <v>1.33887147335423</v>
          </cell>
          <cell r="L35">
            <v>1.6135904499540901</v>
          </cell>
          <cell r="M35">
            <v>1.5987238567883699</v>
          </cell>
          <cell r="N35">
            <v>1.6664189448508999</v>
          </cell>
          <cell r="O35">
            <v>1.4564157444200301</v>
          </cell>
          <cell r="P35">
            <v>1.1798479425670201</v>
          </cell>
          <cell r="Q35">
            <v>1.44591533508724</v>
          </cell>
          <cell r="R35">
            <v>1.6073529910662701</v>
          </cell>
          <cell r="S35">
            <v>1.54468791486513</v>
          </cell>
          <cell r="T35">
            <v>1.74479978083021</v>
          </cell>
          <cell r="U35">
            <v>1.5367328491046901</v>
          </cell>
          <cell r="V35">
            <v>1.38912181581812</v>
          </cell>
          <cell r="W35">
            <v>1.7108315440839299</v>
          </cell>
          <cell r="X35">
            <v>1.9945673381439499</v>
          </cell>
          <cell r="Y35">
            <v>2.7279404154450702</v>
          </cell>
          <cell r="Z35">
            <v>4.4207288588784497</v>
          </cell>
          <cell r="AA35">
            <v>5.8956941110469101</v>
          </cell>
          <cell r="AB35">
            <v>6.5473655281549297</v>
          </cell>
        </row>
        <row r="36">
          <cell r="A36" t="str">
            <v>Chile</v>
          </cell>
          <cell r="B36">
            <v>27.570996051281998</v>
          </cell>
          <cell r="C36">
            <v>32.644188769230801</v>
          </cell>
          <cell r="D36">
            <v>24.340262504501599</v>
          </cell>
          <cell r="E36">
            <v>19.770801971527099</v>
          </cell>
          <cell r="F36">
            <v>19.226625371277699</v>
          </cell>
          <cell r="G36">
            <v>16.485994032086101</v>
          </cell>
          <cell r="H36">
            <v>17.722536671362199</v>
          </cell>
          <cell r="I36">
            <v>20.902414086475599</v>
          </cell>
          <cell r="J36">
            <v>24.6407449985375</v>
          </cell>
          <cell r="K36">
            <v>28.384595358129499</v>
          </cell>
          <cell r="L36">
            <v>31.558579221829898</v>
          </cell>
          <cell r="M36">
            <v>36.424605604461497</v>
          </cell>
          <cell r="N36">
            <v>44.468457403164003</v>
          </cell>
          <cell r="O36">
            <v>47.694481844292497</v>
          </cell>
          <cell r="P36">
            <v>55.1546619279192</v>
          </cell>
          <cell r="Q36">
            <v>71.348600376369404</v>
          </cell>
          <cell r="R36">
            <v>75.769613518758007</v>
          </cell>
          <cell r="S36">
            <v>82.809968877070403</v>
          </cell>
          <cell r="T36">
            <v>79.374032534014106</v>
          </cell>
          <cell r="U36">
            <v>72.995167205263598</v>
          </cell>
          <cell r="V36">
            <v>75.210390043698695</v>
          </cell>
          <cell r="W36">
            <v>68.568473053813705</v>
          </cell>
          <cell r="X36">
            <v>67.265730279996703</v>
          </cell>
          <cell r="Y36">
            <v>73.990585733966398</v>
          </cell>
          <cell r="Z36">
            <v>95.839377661719695</v>
          </cell>
          <cell r="AA36">
            <v>118.984801725716</v>
          </cell>
          <cell r="AB36">
            <v>145.20549981001199</v>
          </cell>
        </row>
        <row r="37">
          <cell r="A37" t="str">
            <v>China</v>
          </cell>
          <cell r="B37">
            <v>307.59861857028102</v>
          </cell>
          <cell r="C37">
            <v>291.03071315566899</v>
          </cell>
          <cell r="D37">
            <v>279.76659544040302</v>
          </cell>
          <cell r="E37">
            <v>300.37833557913302</v>
          </cell>
          <cell r="F37">
            <v>309.08926724598598</v>
          </cell>
          <cell r="G37">
            <v>305.25852370474598</v>
          </cell>
          <cell r="H37">
            <v>295.47683789141098</v>
          </cell>
          <cell r="I37">
            <v>321.39115015716902</v>
          </cell>
          <cell r="J37">
            <v>401.07196369111301</v>
          </cell>
          <cell r="K37">
            <v>449.103621137635</v>
          </cell>
          <cell r="L37">
            <v>387.771784579361</v>
          </cell>
          <cell r="M37">
            <v>406.09009830125098</v>
          </cell>
          <cell r="N37">
            <v>483.04683179083702</v>
          </cell>
          <cell r="O37">
            <v>613.22457480041703</v>
          </cell>
          <cell r="P37">
            <v>559.22586754851704</v>
          </cell>
          <cell r="Q37">
            <v>727.94977210434797</v>
          </cell>
          <cell r="R37">
            <v>856.00635798120095</v>
          </cell>
          <cell r="S37">
            <v>952.64882687629495</v>
          </cell>
          <cell r="T37">
            <v>1019.47710760423</v>
          </cell>
          <cell r="U37">
            <v>1083.2834201236001</v>
          </cell>
          <cell r="V37">
            <v>1198.4827955538799</v>
          </cell>
          <cell r="W37">
            <v>1324.8117530151201</v>
          </cell>
          <cell r="X37">
            <v>1453.83702280738</v>
          </cell>
          <cell r="Y37">
            <v>1640.9656458345501</v>
          </cell>
          <cell r="Z37">
            <v>1931.6421922745801</v>
          </cell>
          <cell r="AA37">
            <v>2243.6881475063801</v>
          </cell>
          <cell r="AB37">
            <v>2630.1134151396</v>
          </cell>
        </row>
        <row r="38">
          <cell r="A38" t="str">
            <v>Colombia</v>
          </cell>
          <cell r="B38">
            <v>38.902215900333701</v>
          </cell>
          <cell r="C38">
            <v>42.382064773738399</v>
          </cell>
          <cell r="D38">
            <v>45.386422624205501</v>
          </cell>
          <cell r="E38">
            <v>45.109108294482702</v>
          </cell>
          <cell r="F38">
            <v>44.553911137226798</v>
          </cell>
          <cell r="G38">
            <v>40.642101946998999</v>
          </cell>
          <cell r="H38">
            <v>40.6898451136353</v>
          </cell>
          <cell r="I38">
            <v>42.363971992592099</v>
          </cell>
          <cell r="J38">
            <v>45.671959880734903</v>
          </cell>
          <cell r="K38">
            <v>46.053744383635198</v>
          </cell>
          <cell r="L38">
            <v>46.907982561687597</v>
          </cell>
          <cell r="M38">
            <v>49.519367549617002</v>
          </cell>
          <cell r="N38">
            <v>57.372578408826499</v>
          </cell>
          <cell r="O38">
            <v>65.020977270148506</v>
          </cell>
          <cell r="P38">
            <v>81.707227570937306</v>
          </cell>
          <cell r="Q38">
            <v>92.495717646285598</v>
          </cell>
          <cell r="R38">
            <v>97.147399040709303</v>
          </cell>
          <cell r="S38">
            <v>106.659507963528</v>
          </cell>
          <cell r="T38">
            <v>98.443743190849105</v>
          </cell>
          <cell r="U38">
            <v>86.186156584381706</v>
          </cell>
          <cell r="V38">
            <v>83.785666920836306</v>
          </cell>
          <cell r="W38">
            <v>81.990279897554998</v>
          </cell>
          <cell r="X38">
            <v>81.122272285044403</v>
          </cell>
          <cell r="Y38">
            <v>79.458647781952806</v>
          </cell>
          <cell r="Z38">
            <v>98.059320378168593</v>
          </cell>
          <cell r="AA38">
            <v>123.085226997955</v>
          </cell>
          <cell r="AB38">
            <v>135.07493271413699</v>
          </cell>
        </row>
        <row r="39">
          <cell r="A39" t="str">
            <v>Comoros</v>
          </cell>
          <cell r="B39">
            <v>0.13548308634978301</v>
          </cell>
          <cell r="C39">
            <v>0.118568567663313</v>
          </cell>
          <cell r="D39">
            <v>0.112540469851052</v>
          </cell>
          <cell r="E39">
            <v>0.109210616146246</v>
          </cell>
          <cell r="F39">
            <v>0.105273998466661</v>
          </cell>
          <cell r="G39">
            <v>0.11507812847794199</v>
          </cell>
          <cell r="H39">
            <v>0.16248682519744201</v>
          </cell>
          <cell r="I39">
            <v>0.19643302776714899</v>
          </cell>
          <cell r="J39">
            <v>0.20747704342862899</v>
          </cell>
          <cell r="K39">
            <v>0.19873356216987201</v>
          </cell>
          <cell r="L39">
            <v>0.25003305663703801</v>
          </cell>
          <cell r="M39">
            <v>0.24682299143935801</v>
          </cell>
          <cell r="N39">
            <v>0.26619063810495303</v>
          </cell>
          <cell r="O39">
            <v>0.26356830060742997</v>
          </cell>
          <cell r="P39">
            <v>0.18576128722382301</v>
          </cell>
          <cell r="Q39">
            <v>0.23191611567488099</v>
          </cell>
          <cell r="R39">
            <v>0.23047113080475101</v>
          </cell>
          <cell r="S39">
            <v>0.212073938826178</v>
          </cell>
          <cell r="T39">
            <v>0.215392264881205</v>
          </cell>
          <cell r="U39">
            <v>0.22258775791705901</v>
          </cell>
          <cell r="V39">
            <v>0.20189987557887501</v>
          </cell>
          <cell r="W39">
            <v>0.22031848480928201</v>
          </cell>
          <cell r="X39">
            <v>0.25204033004450199</v>
          </cell>
          <cell r="Y39">
            <v>0.32510462213774799</v>
          </cell>
          <cell r="Z39">
            <v>0.36289676531981302</v>
          </cell>
          <cell r="AA39">
            <v>0.387709218378962</v>
          </cell>
          <cell r="AB39">
            <v>0.40177853707747602</v>
          </cell>
        </row>
        <row r="40">
          <cell r="A40" t="str">
            <v>Congo, Dem. Rep.</v>
          </cell>
          <cell r="B40">
            <v>15.474100932226399</v>
          </cell>
          <cell r="C40">
            <v>13.4710519684596</v>
          </cell>
          <cell r="D40">
            <v>14.6470596738877</v>
          </cell>
          <cell r="E40">
            <v>11.813805002441001</v>
          </cell>
          <cell r="F40">
            <v>7.8832489252779903</v>
          </cell>
          <cell r="G40">
            <v>7.2047421340068096</v>
          </cell>
          <cell r="H40">
            <v>8.08366553983271</v>
          </cell>
          <cell r="I40">
            <v>7.6532513879231496</v>
          </cell>
          <cell r="J40">
            <v>8.8672137776110294</v>
          </cell>
          <cell r="K40">
            <v>9.0232445868601108</v>
          </cell>
          <cell r="L40">
            <v>9.3486820862675994</v>
          </cell>
          <cell r="M40">
            <v>9.0783771649463105</v>
          </cell>
          <cell r="N40">
            <v>8.1949394080272899</v>
          </cell>
          <cell r="O40">
            <v>10.7023544384346</v>
          </cell>
          <cell r="P40">
            <v>5.8070216899757101</v>
          </cell>
          <cell r="Q40">
            <v>5.6434048259662601</v>
          </cell>
          <cell r="R40">
            <v>7.2406366249999996</v>
          </cell>
          <cell r="S40">
            <v>6.5031807216666699</v>
          </cell>
          <cell r="T40">
            <v>4.7570618747618996</v>
          </cell>
          <cell r="U40">
            <v>4.31865447491667</v>
          </cell>
          <cell r="V40">
            <v>4.3026982542908803</v>
          </cell>
          <cell r="W40">
            <v>5.1550714331495104</v>
          </cell>
          <cell r="X40">
            <v>5.5389092865049996</v>
          </cell>
          <cell r="Y40">
            <v>5.6805277034878596</v>
          </cell>
          <cell r="Z40">
            <v>6.5393161035942597</v>
          </cell>
          <cell r="AA40">
            <v>7.0955383468998798</v>
          </cell>
          <cell r="AB40">
            <v>8.5433237179107007</v>
          </cell>
        </row>
        <row r="41">
          <cell r="A41" t="str">
            <v>Congo, Rep.</v>
          </cell>
          <cell r="B41">
            <v>2.0832196690577902</v>
          </cell>
          <cell r="C41">
            <v>1.7078120235687599</v>
          </cell>
          <cell r="D41">
            <v>1.4889533123465299</v>
          </cell>
          <cell r="E41">
            <v>1.35379433526819</v>
          </cell>
          <cell r="F41">
            <v>1.24476845218751</v>
          </cell>
          <cell r="G41">
            <v>1.2764879015047499</v>
          </cell>
          <cell r="H41">
            <v>1.74598252928975</v>
          </cell>
          <cell r="I41">
            <v>2.1212301874906498</v>
          </cell>
          <cell r="J41">
            <v>2.2567151367496101</v>
          </cell>
          <cell r="K41">
            <v>2.3842102788357602</v>
          </cell>
          <cell r="L41">
            <v>2.7988980716253402</v>
          </cell>
          <cell r="M41">
            <v>2.7249202410492699</v>
          </cell>
          <cell r="N41">
            <v>2.9332340147495199</v>
          </cell>
          <cell r="O41">
            <v>2.6843337752521101</v>
          </cell>
          <cell r="P41">
            <v>1.7693804034582099</v>
          </cell>
          <cell r="Q41">
            <v>2.1160049592852599</v>
          </cell>
          <cell r="R41">
            <v>2.5404612978889798</v>
          </cell>
          <cell r="S41">
            <v>2.3225972246016799</v>
          </cell>
          <cell r="T41">
            <v>1.94948223773013</v>
          </cell>
          <cell r="U41">
            <v>2.3539026099973199</v>
          </cell>
          <cell r="V41">
            <v>3.2198938172420601</v>
          </cell>
          <cell r="W41">
            <v>2.7942540652624701</v>
          </cell>
          <cell r="X41">
            <v>3.01999372312586</v>
          </cell>
          <cell r="Y41">
            <v>3.5707295600168898</v>
          </cell>
          <cell r="Z41">
            <v>4.3486276533116301</v>
          </cell>
          <cell r="AA41">
            <v>5.9814373755735097</v>
          </cell>
          <cell r="AB41">
            <v>7.3994983742601796</v>
          </cell>
        </row>
        <row r="42">
          <cell r="A42" t="str">
            <v>Costa Rica</v>
          </cell>
          <cell r="B42">
            <v>4.8313885943663601</v>
          </cell>
          <cell r="C42">
            <v>2.6238167879523102</v>
          </cell>
          <cell r="D42">
            <v>2.6066235614703799</v>
          </cell>
          <cell r="E42">
            <v>3.1467726096298598</v>
          </cell>
          <cell r="F42">
            <v>3.6604777472216798</v>
          </cell>
          <cell r="G42">
            <v>3.92282771583307</v>
          </cell>
          <cell r="H42">
            <v>4.4043112592858504</v>
          </cell>
          <cell r="I42">
            <v>4.5325044043401004</v>
          </cell>
          <cell r="J42">
            <v>4.6140209224159099</v>
          </cell>
          <cell r="K42">
            <v>5.2252568867334901</v>
          </cell>
          <cell r="L42">
            <v>5.7104403008027997</v>
          </cell>
          <cell r="M42">
            <v>7.1619613427649798</v>
          </cell>
          <cell r="N42">
            <v>8.5746498908721804</v>
          </cell>
          <cell r="O42">
            <v>9.6411194352465994</v>
          </cell>
          <cell r="P42">
            <v>10.5573087106564</v>
          </cell>
          <cell r="Q42">
            <v>11.7210519585472</v>
          </cell>
          <cell r="R42">
            <v>11.8455095150888</v>
          </cell>
          <cell r="S42">
            <v>12.8289760898233</v>
          </cell>
          <cell r="T42">
            <v>14.102301883186801</v>
          </cell>
          <cell r="U42">
            <v>15.7965672007981</v>
          </cell>
          <cell r="V42">
            <v>15.946843520888899</v>
          </cell>
          <cell r="W42">
            <v>16.404425686044402</v>
          </cell>
          <cell r="X42">
            <v>16.878907876498001</v>
          </cell>
          <cell r="Y42">
            <v>17.490700247492502</v>
          </cell>
          <cell r="Z42">
            <v>18.566686333281201</v>
          </cell>
          <cell r="AA42">
            <v>19.9373555923999</v>
          </cell>
          <cell r="AB42">
            <v>21.3844800505242</v>
          </cell>
        </row>
        <row r="43">
          <cell r="A43" t="str">
            <v>Cote d'Ivoire</v>
          </cell>
          <cell r="B43">
            <v>10.0395834417314</v>
          </cell>
          <cell r="C43">
            <v>8.3207595775218</v>
          </cell>
          <cell r="D43">
            <v>7.4658021575394402</v>
          </cell>
          <cell r="E43">
            <v>6.7369159116514403</v>
          </cell>
          <cell r="F43">
            <v>6.71671016509754</v>
          </cell>
          <cell r="G43">
            <v>6.8510242440355897</v>
          </cell>
          <cell r="H43">
            <v>9.1699620425585397</v>
          </cell>
          <cell r="I43">
            <v>10.0876614879895</v>
          </cell>
          <cell r="J43">
            <v>10.194830003569701</v>
          </cell>
          <cell r="K43">
            <v>9.7574627543174497</v>
          </cell>
          <cell r="L43">
            <v>10.7961484223742</v>
          </cell>
          <cell r="M43">
            <v>10.492870522901001</v>
          </cell>
          <cell r="N43">
            <v>11.1530147104009</v>
          </cell>
          <cell r="O43">
            <v>11.0462513584398</v>
          </cell>
          <cell r="P43">
            <v>8.3136651570782298</v>
          </cell>
          <cell r="Q43">
            <v>11.001202163895</v>
          </cell>
          <cell r="R43">
            <v>12.1381059421423</v>
          </cell>
          <cell r="S43">
            <v>11.8310937349044</v>
          </cell>
          <cell r="T43">
            <v>12.8810102796372</v>
          </cell>
          <cell r="U43">
            <v>12.573306768930699</v>
          </cell>
          <cell r="V43">
            <v>10.4476953500532</v>
          </cell>
          <cell r="W43">
            <v>10.554454232996999</v>
          </cell>
          <cell r="X43">
            <v>11.5268210975785</v>
          </cell>
          <cell r="Y43">
            <v>13.7643360449069</v>
          </cell>
          <cell r="Z43">
            <v>15.5014880724992</v>
          </cell>
          <cell r="AA43">
            <v>16.372852373804999</v>
          </cell>
          <cell r="AB43">
            <v>17.3389149962704</v>
          </cell>
        </row>
        <row r="44">
          <cell r="A44" t="str">
            <v>Croatia</v>
          </cell>
          <cell r="B44">
            <v>18.156916729283399</v>
          </cell>
          <cell r="C44">
            <v>17.889623498416299</v>
          </cell>
          <cell r="D44">
            <v>15.538382385667299</v>
          </cell>
          <cell r="E44">
            <v>11.489812426256</v>
          </cell>
          <cell r="F44">
            <v>11.0049350780646</v>
          </cell>
          <cell r="G44">
            <v>11.1245204805487</v>
          </cell>
          <cell r="H44">
            <v>15.4604541316537</v>
          </cell>
          <cell r="I44">
            <v>17.716870872676999</v>
          </cell>
          <cell r="J44">
            <v>15.814458314786201</v>
          </cell>
          <cell r="K44">
            <v>25.4686993518254</v>
          </cell>
          <cell r="L44">
            <v>40.953120304851197</v>
          </cell>
          <cell r="M44">
            <v>69.773630829829102</v>
          </cell>
          <cell r="N44">
            <v>9.8243197907108897</v>
          </cell>
          <cell r="O44">
            <v>10.9038857195275</v>
          </cell>
          <cell r="P44">
            <v>14.5832560248499</v>
          </cell>
          <cell r="Q44">
            <v>18.811089866156799</v>
          </cell>
          <cell r="R44">
            <v>19.871328671328701</v>
          </cell>
          <cell r="S44">
            <v>20.108612128437102</v>
          </cell>
          <cell r="T44">
            <v>21.628010164157299</v>
          </cell>
          <cell r="U44">
            <v>19.9058852503662</v>
          </cell>
          <cell r="V44">
            <v>18.4272562631852</v>
          </cell>
          <cell r="W44">
            <v>19.8302052884356</v>
          </cell>
          <cell r="X44">
            <v>23.0320348614691</v>
          </cell>
          <cell r="Y44">
            <v>29.6116203968413</v>
          </cell>
          <cell r="Z44">
            <v>35.260529473288699</v>
          </cell>
          <cell r="AA44">
            <v>38.510221580634003</v>
          </cell>
          <cell r="AB44">
            <v>42.4556301153278</v>
          </cell>
        </row>
        <row r="45">
          <cell r="A45" t="str">
            <v>Cyprus</v>
          </cell>
          <cell r="B45">
            <v>2.1545508226178098</v>
          </cell>
          <cell r="C45">
            <v>2.0874277114759101</v>
          </cell>
          <cell r="D45">
            <v>2.1595155168057798</v>
          </cell>
          <cell r="E45">
            <v>2.1614539562151802</v>
          </cell>
          <cell r="F45">
            <v>2.2781364955839201</v>
          </cell>
          <cell r="G45">
            <v>2.4278641907519001</v>
          </cell>
          <cell r="H45">
            <v>3.08538898827622</v>
          </cell>
          <cell r="I45">
            <v>3.7009744057886498</v>
          </cell>
          <cell r="J45">
            <v>4.3167898127292004</v>
          </cell>
          <cell r="K45">
            <v>4.6046364974721099</v>
          </cell>
          <cell r="L45">
            <v>5.6137838823321298</v>
          </cell>
          <cell r="M45">
            <v>5.7900519240614798</v>
          </cell>
          <cell r="N45">
            <v>6.9705132167282402</v>
          </cell>
          <cell r="O45">
            <v>6.6418314066083104</v>
          </cell>
          <cell r="P45">
            <v>7.4879219664995702</v>
          </cell>
          <cell r="Q45">
            <v>9.2539252959261908</v>
          </cell>
          <cell r="R45">
            <v>9.3505280503738195</v>
          </cell>
          <cell r="S45">
            <v>8.9022309469179906</v>
          </cell>
          <cell r="T45">
            <v>9.5557163781278298</v>
          </cell>
          <cell r="U45">
            <v>9.7803974014703705</v>
          </cell>
          <cell r="V45">
            <v>9.3168814034262901</v>
          </cell>
          <cell r="W45">
            <v>9.6784637019739694</v>
          </cell>
          <cell r="X45">
            <v>10.542858205022901</v>
          </cell>
          <cell r="Y45">
            <v>13.290037824535201</v>
          </cell>
          <cell r="Z45">
            <v>15.789324663802001</v>
          </cell>
          <cell r="AA45">
            <v>16.958267255860601</v>
          </cell>
          <cell r="AB45">
            <v>18.235320472096301</v>
          </cell>
        </row>
        <row r="46">
          <cell r="A46" t="str">
            <v>Czech Republic</v>
          </cell>
          <cell r="B46">
            <v>47.144867525481899</v>
          </cell>
          <cell r="C46">
            <v>50.045647850345297</v>
          </cell>
          <cell r="D46">
            <v>50.292208727816202</v>
          </cell>
          <cell r="E46">
            <v>49.764999588259201</v>
          </cell>
          <cell r="F46">
            <v>45.071882873783302</v>
          </cell>
          <cell r="G46">
            <v>45.328877670220898</v>
          </cell>
          <cell r="H46">
            <v>53.177899760889098</v>
          </cell>
          <cell r="I46">
            <v>59.643226838461999</v>
          </cell>
          <cell r="J46">
            <v>58.933243648294798</v>
          </cell>
          <cell r="K46">
            <v>57.481949118203701</v>
          </cell>
          <cell r="L46">
            <v>52.128068184444302</v>
          </cell>
          <cell r="M46">
            <v>27.1802942724626</v>
          </cell>
          <cell r="N46">
            <v>31.8984744665091</v>
          </cell>
          <cell r="O46">
            <v>36.651483049916301</v>
          </cell>
          <cell r="P46">
            <v>42.537876743509699</v>
          </cell>
          <cell r="Q46">
            <v>55.255657983974203</v>
          </cell>
          <cell r="R46">
            <v>62.0111684508148</v>
          </cell>
          <cell r="S46">
            <v>57.135156592994903</v>
          </cell>
          <cell r="T46">
            <v>61.846680469003999</v>
          </cell>
          <cell r="U46">
            <v>60.192136074690701</v>
          </cell>
          <cell r="V46">
            <v>56.716549253963301</v>
          </cell>
          <cell r="W46">
            <v>61.842873535511799</v>
          </cell>
          <cell r="X46">
            <v>75.276222793833497</v>
          </cell>
          <cell r="Y46">
            <v>91.357722712609501</v>
          </cell>
          <cell r="Z46">
            <v>108.21350402241301</v>
          </cell>
          <cell r="AA46">
            <v>123.980854919666</v>
          </cell>
          <cell r="AB46">
            <v>141.80142874529301</v>
          </cell>
        </row>
        <row r="47">
          <cell r="A47" t="str">
            <v>Denmark</v>
          </cell>
          <cell r="B47">
            <v>69.796779154700701</v>
          </cell>
          <cell r="C47">
            <v>60.640080842462197</v>
          </cell>
          <cell r="D47">
            <v>59.116386253524801</v>
          </cell>
          <cell r="E47">
            <v>59.3801662256285</v>
          </cell>
          <cell r="F47">
            <v>57.863101774079098</v>
          </cell>
          <cell r="G47">
            <v>61.632770094126101</v>
          </cell>
          <cell r="H47">
            <v>86.612665220436099</v>
          </cell>
          <cell r="I47">
            <v>107.489136128051</v>
          </cell>
          <cell r="J47">
            <v>113.44776200597001</v>
          </cell>
          <cell r="K47">
            <v>110.190594762975</v>
          </cell>
          <cell r="L47">
            <v>136.17377802513499</v>
          </cell>
          <cell r="M47">
            <v>137.189166151362</v>
          </cell>
          <cell r="N47">
            <v>150.54038455866001</v>
          </cell>
          <cell r="O47">
            <v>140.835113538608</v>
          </cell>
          <cell r="P47">
            <v>153.90051359690099</v>
          </cell>
          <cell r="Q47">
            <v>182.17912726667899</v>
          </cell>
          <cell r="R47">
            <v>184.48065183432701</v>
          </cell>
          <cell r="S47">
            <v>170.641858672041</v>
          </cell>
          <cell r="T47">
            <v>173.90170066534401</v>
          </cell>
          <cell r="U47">
            <v>174.17224606715601</v>
          </cell>
          <cell r="V47">
            <v>160.53333441093801</v>
          </cell>
          <cell r="W47">
            <v>160.58322461409699</v>
          </cell>
          <cell r="X47">
            <v>174.420277121422</v>
          </cell>
          <cell r="Y47">
            <v>212.98051000772901</v>
          </cell>
          <cell r="Z47">
            <v>243.85003701171101</v>
          </cell>
          <cell r="AA47">
            <v>259.21679067813898</v>
          </cell>
          <cell r="AB47">
            <v>276.61142475433098</v>
          </cell>
        </row>
        <row r="48">
          <cell r="A48" t="str">
            <v>Djibouti</v>
          </cell>
          <cell r="B48">
            <v>0.309300104096351</v>
          </cell>
          <cell r="C48">
            <v>0.33404995597000098</v>
          </cell>
          <cell r="D48">
            <v>0.34912752190483298</v>
          </cell>
          <cell r="E48">
            <v>0.35273712892920001</v>
          </cell>
          <cell r="F48">
            <v>0.35382670676623501</v>
          </cell>
          <cell r="G48">
            <v>0.36567206135209901</v>
          </cell>
          <cell r="H48">
            <v>0.39235147701444401</v>
          </cell>
          <cell r="I48">
            <v>0.40391076510769802</v>
          </cell>
          <cell r="J48">
            <v>0.42816756779252202</v>
          </cell>
          <cell r="K48">
            <v>0.43684158129964201</v>
          </cell>
          <cell r="L48">
            <v>0.45232808728287599</v>
          </cell>
          <cell r="M48">
            <v>0.46242199852577898</v>
          </cell>
          <cell r="N48">
            <v>0.478058304871118</v>
          </cell>
          <cell r="O48">
            <v>0.46604846922985999</v>
          </cell>
          <cell r="P48">
            <v>0.49168922074487498</v>
          </cell>
          <cell r="Q48">
            <v>0.49772396058991297</v>
          </cell>
          <cell r="R48">
            <v>0.49400464773436997</v>
          </cell>
          <cell r="S48">
            <v>0.50267554200122699</v>
          </cell>
          <cell r="T48">
            <v>0.51426772300403401</v>
          </cell>
          <cell r="U48">
            <v>0.54062266136247294</v>
          </cell>
          <cell r="V48">
            <v>0.55590174043491603</v>
          </cell>
          <cell r="W48">
            <v>0.57749647771447399</v>
          </cell>
          <cell r="X48">
            <v>0.59617450197197897</v>
          </cell>
          <cell r="Y48">
            <v>0.62755712775578598</v>
          </cell>
          <cell r="Z48">
            <v>0.66621075163688603</v>
          </cell>
          <cell r="AA48">
            <v>0.70884291005563205</v>
          </cell>
          <cell r="AB48">
            <v>0.76765778435712195</v>
          </cell>
        </row>
        <row r="49">
          <cell r="A49" t="str">
            <v>Dominica</v>
          </cell>
          <cell r="B49">
            <v>5.9111115286870498E-2</v>
          </cell>
          <cell r="C49">
            <v>6.6222230045715494E-2</v>
          </cell>
          <cell r="D49">
            <v>7.2037045547492504E-2</v>
          </cell>
          <cell r="E49">
            <v>7.9925928310660796E-2</v>
          </cell>
          <cell r="F49">
            <v>8.9851854532744704E-2</v>
          </cell>
          <cell r="G49">
            <v>9.8585188126652901E-2</v>
          </cell>
          <cell r="H49">
            <v>0.112074077418007</v>
          </cell>
          <cell r="I49">
            <v>0.12634815191797399</v>
          </cell>
          <cell r="J49">
            <v>0.14376667095620599</v>
          </cell>
          <cell r="K49">
            <v>0.15358889347149199</v>
          </cell>
          <cell r="L49">
            <v>0.16632222718474701</v>
          </cell>
          <cell r="M49">
            <v>0.18043704242070299</v>
          </cell>
          <cell r="N49">
            <v>0.191759264980744</v>
          </cell>
          <cell r="O49">
            <v>0.200418524498368</v>
          </cell>
          <cell r="P49">
            <v>0.213499439057345</v>
          </cell>
          <cell r="Q49">
            <v>0.21924640264512599</v>
          </cell>
          <cell r="R49">
            <v>0.23452062917987199</v>
          </cell>
          <cell r="S49">
            <v>0.242414265290682</v>
          </cell>
          <cell r="T49">
            <v>0.255472738502527</v>
          </cell>
          <cell r="U49">
            <v>0.26526987267976498</v>
          </cell>
          <cell r="V49">
            <v>0.26902215722230999</v>
          </cell>
          <cell r="W49">
            <v>0.26354126066568501</v>
          </cell>
          <cell r="X49">
            <v>0.253135093504752</v>
          </cell>
          <cell r="Y49">
            <v>0.25782680854241202</v>
          </cell>
          <cell r="Z49">
            <v>0.27172524623958899</v>
          </cell>
          <cell r="AA49">
            <v>0.285262398734421</v>
          </cell>
          <cell r="AB49">
            <v>0.29979990312861898</v>
          </cell>
        </row>
        <row r="50">
          <cell r="A50" t="str">
            <v>Dominican Republic</v>
          </cell>
          <cell r="B50">
            <v>6.7613000582189997</v>
          </cell>
          <cell r="C50">
            <v>7.5612004788382201</v>
          </cell>
          <cell r="D50">
            <v>7.1270697745888301</v>
          </cell>
          <cell r="E50">
            <v>7.3764799640991701</v>
          </cell>
          <cell r="F50">
            <v>11.5940004347454</v>
          </cell>
          <cell r="G50">
            <v>5.0650970569387903</v>
          </cell>
          <cell r="H50">
            <v>6.1524910865255702</v>
          </cell>
          <cell r="I50">
            <v>6.4750289602456998</v>
          </cell>
          <cell r="J50">
            <v>5.9296934039728901</v>
          </cell>
          <cell r="K50">
            <v>6.6971567299497501</v>
          </cell>
          <cell r="L50">
            <v>6.23370504943182</v>
          </cell>
          <cell r="M50">
            <v>7.6374488571370804</v>
          </cell>
          <cell r="N50">
            <v>8.9880687705952198</v>
          </cell>
          <cell r="O50">
            <v>9.7218534916957307</v>
          </cell>
          <cell r="P50">
            <v>10.738985167837599</v>
          </cell>
          <cell r="Q50">
            <v>12.1022123893806</v>
          </cell>
          <cell r="R50">
            <v>13.547197903580701</v>
          </cell>
          <cell r="S50">
            <v>15.1566280893604</v>
          </cell>
          <cell r="T50">
            <v>16.034416903541501</v>
          </cell>
          <cell r="U50">
            <v>17.601361671231899</v>
          </cell>
          <cell r="V50">
            <v>20.0594319521004</v>
          </cell>
          <cell r="W50">
            <v>21.9432075504888</v>
          </cell>
          <cell r="X50">
            <v>21.624726208372099</v>
          </cell>
          <cell r="Y50">
            <v>16.458742838854501</v>
          </cell>
          <cell r="Z50">
            <v>18.435495711827901</v>
          </cell>
          <cell r="AA50">
            <v>29.0924267600988</v>
          </cell>
          <cell r="AB50">
            <v>31.599844688035098</v>
          </cell>
        </row>
        <row r="51">
          <cell r="A51" t="str">
            <v>Ecuador</v>
          </cell>
          <cell r="B51">
            <v>14.458274472424799</v>
          </cell>
          <cell r="C51">
            <v>14.8040229924759</v>
          </cell>
          <cell r="D51">
            <v>14.7792618497348</v>
          </cell>
          <cell r="E51">
            <v>12.9891995415851</v>
          </cell>
          <cell r="F51">
            <v>13.823496236002301</v>
          </cell>
          <cell r="G51">
            <v>16.1661455990848</v>
          </cell>
          <cell r="H51">
            <v>11.8619512937466</v>
          </cell>
          <cell r="I51">
            <v>11.083859512628299</v>
          </cell>
          <cell r="J51">
            <v>10.540564033525399</v>
          </cell>
          <cell r="K51">
            <v>10.344724965476701</v>
          </cell>
          <cell r="L51">
            <v>10.5051369921313</v>
          </cell>
          <cell r="M51">
            <v>11.787836365961599</v>
          </cell>
          <cell r="N51">
            <v>12.8889559259466</v>
          </cell>
          <cell r="O51">
            <v>15.056565000000001</v>
          </cell>
          <cell r="P51">
            <v>18.572835000000001</v>
          </cell>
          <cell r="Q51">
            <v>20.195547999999999</v>
          </cell>
          <cell r="R51">
            <v>21.267868</v>
          </cell>
          <cell r="S51">
            <v>23.635560000000002</v>
          </cell>
          <cell r="T51">
            <v>23.255136</v>
          </cell>
          <cell r="U51">
            <v>16.674495</v>
          </cell>
          <cell r="V51">
            <v>15.933666000000001</v>
          </cell>
          <cell r="W51">
            <v>21.249576999999999</v>
          </cell>
          <cell r="X51">
            <v>24.899481000000002</v>
          </cell>
          <cell r="Y51">
            <v>28.635909000000002</v>
          </cell>
          <cell r="Z51">
            <v>32.635711000000001</v>
          </cell>
          <cell r="AA51">
            <v>36.48892</v>
          </cell>
          <cell r="AB51">
            <v>40.447490141949501</v>
          </cell>
        </row>
        <row r="52">
          <cell r="A52" t="str">
            <v>Egypt, Arab Rep.</v>
          </cell>
          <cell r="B52">
            <v>22.371430096820902</v>
          </cell>
          <cell r="C52">
            <v>24.4990026014022</v>
          </cell>
          <cell r="D52">
            <v>28.986429980591801</v>
          </cell>
          <cell r="E52">
            <v>35.430001453501902</v>
          </cell>
          <cell r="F52">
            <v>39.837429180101502</v>
          </cell>
          <cell r="G52">
            <v>46.450005368675598</v>
          </cell>
          <cell r="H52">
            <v>51.428572304394798</v>
          </cell>
          <cell r="I52">
            <v>73.571429824342601</v>
          </cell>
          <cell r="J52">
            <v>88.000001498631093</v>
          </cell>
          <cell r="K52">
            <v>109.71428758270901</v>
          </cell>
          <cell r="L52">
            <v>91.383398207199406</v>
          </cell>
          <cell r="M52">
            <v>46.059646275447399</v>
          </cell>
          <cell r="N52">
            <v>42.006095564622299</v>
          </cell>
          <cell r="O52">
            <v>47.100984475132798</v>
          </cell>
          <cell r="P52">
            <v>51.8793543144971</v>
          </cell>
          <cell r="Q52">
            <v>60.163453270911702</v>
          </cell>
          <cell r="R52">
            <v>67.632270941448695</v>
          </cell>
          <cell r="S52">
            <v>75.864545847229195</v>
          </cell>
          <cell r="T52">
            <v>84.821296815512198</v>
          </cell>
          <cell r="U52">
            <v>89.941520467836298</v>
          </cell>
          <cell r="V52">
            <v>99.154518950437307</v>
          </cell>
          <cell r="W52">
            <v>95.398936170212806</v>
          </cell>
          <cell r="X52">
            <v>87.505773672055398</v>
          </cell>
          <cell r="Y52">
            <v>81.384015594541907</v>
          </cell>
          <cell r="Z52">
            <v>78.801656247462901</v>
          </cell>
          <cell r="AA52">
            <v>89.793649690821994</v>
          </cell>
          <cell r="AB52">
            <v>107.37475364504699</v>
          </cell>
        </row>
        <row r="53">
          <cell r="A53" t="str">
            <v>El Salvador</v>
          </cell>
          <cell r="B53">
            <v>3.8985332489013702</v>
          </cell>
          <cell r="C53">
            <v>3.4372044000000002</v>
          </cell>
          <cell r="D53">
            <v>3.3940035463501501</v>
          </cell>
          <cell r="E53">
            <v>3.2500197329690499</v>
          </cell>
          <cell r="F53">
            <v>2.37672858947368</v>
          </cell>
          <cell r="G53">
            <v>2.3110180307869901</v>
          </cell>
          <cell r="H53">
            <v>2.3268266949488798</v>
          </cell>
          <cell r="I53">
            <v>2.3660920533227201</v>
          </cell>
          <cell r="J53">
            <v>2.7617955292819398</v>
          </cell>
          <cell r="K53">
            <v>3.1565237714285699</v>
          </cell>
          <cell r="L53">
            <v>4.8009078947368398</v>
          </cell>
          <cell r="M53">
            <v>5.3109980049875301</v>
          </cell>
          <cell r="N53">
            <v>5.9546714456391898</v>
          </cell>
          <cell r="O53">
            <v>6.9380114942528701</v>
          </cell>
          <cell r="P53">
            <v>8.08554285714286</v>
          </cell>
          <cell r="Q53">
            <v>9.5004914285714293</v>
          </cell>
          <cell r="R53">
            <v>10.3155428571429</v>
          </cell>
          <cell r="S53">
            <v>11.134616685714301</v>
          </cell>
          <cell r="T53">
            <v>12.0084181714286</v>
          </cell>
          <cell r="U53">
            <v>12.464656</v>
          </cell>
          <cell r="V53">
            <v>13.1341485714286</v>
          </cell>
          <cell r="W53">
            <v>13.812743885714299</v>
          </cell>
          <cell r="X53">
            <v>14.306711999999999</v>
          </cell>
          <cell r="Y53">
            <v>15.046685999999999</v>
          </cell>
          <cell r="Z53">
            <v>15.821622</v>
          </cell>
          <cell r="AA53">
            <v>16.974005714285699</v>
          </cell>
          <cell r="AB53">
            <v>18.341329770594299</v>
          </cell>
        </row>
        <row r="54">
          <cell r="A54" t="str">
            <v>Equatorial Guinea</v>
          </cell>
          <cell r="B54">
            <v>3.1507951533509999E-2</v>
          </cell>
          <cell r="C54">
            <v>2.9654436389062701E-2</v>
          </cell>
          <cell r="D54">
            <v>3.52496494543681E-2</v>
          </cell>
          <cell r="E54">
            <v>3.9752269983729598E-2</v>
          </cell>
          <cell r="F54">
            <v>4.3990846681922199E-2</v>
          </cell>
          <cell r="G54">
            <v>7.3809401875957095E-2</v>
          </cell>
          <cell r="H54">
            <v>9.0788217894119297E-2</v>
          </cell>
          <cell r="I54">
            <v>0.110911670536322</v>
          </cell>
          <cell r="J54">
            <v>0.119453863587896</v>
          </cell>
          <cell r="K54">
            <v>0.104876483943629</v>
          </cell>
          <cell r="L54">
            <v>0.13321957742870399</v>
          </cell>
          <cell r="M54">
            <v>0.13177784321898101</v>
          </cell>
          <cell r="N54">
            <v>0.160058225754873</v>
          </cell>
          <cell r="O54">
            <v>0.16165126331601701</v>
          </cell>
          <cell r="P54">
            <v>0.119778244373567</v>
          </cell>
          <cell r="Q54">
            <v>0.16636755245706999</v>
          </cell>
          <cell r="R54">
            <v>0.27376559947058898</v>
          </cell>
          <cell r="S54">
            <v>0.52599083130666102</v>
          </cell>
          <cell r="T54">
            <v>0.44102333160951301</v>
          </cell>
          <cell r="U54">
            <v>0.73800831384212096</v>
          </cell>
          <cell r="V54">
            <v>1.2312629387837299</v>
          </cell>
          <cell r="W54">
            <v>1.76617938554811</v>
          </cell>
          <cell r="X54">
            <v>2.2087461337548402</v>
          </cell>
          <cell r="Y54">
            <v>2.9897093283506102</v>
          </cell>
          <cell r="Z54">
            <v>4.8499028457219602</v>
          </cell>
          <cell r="AA54">
            <v>7.4773913499434101</v>
          </cell>
          <cell r="AB54">
            <v>9.1354311422772891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0.780392857142857</v>
          </cell>
          <cell r="O55">
            <v>0.47061626935577999</v>
          </cell>
          <cell r="P55">
            <v>0.53420898513100201</v>
          </cell>
          <cell r="Q55">
            <v>0.58875719359494805</v>
          </cell>
          <cell r="R55">
            <v>0.695833957872799</v>
          </cell>
          <cell r="S55">
            <v>0.68998098792351403</v>
          </cell>
          <cell r="T55">
            <v>0.74824744308475399</v>
          </cell>
          <cell r="U55">
            <v>0.72996331236247003</v>
          </cell>
          <cell r="V55">
            <v>0.63826030776767795</v>
          </cell>
          <cell r="W55">
            <v>0.675184171778622</v>
          </cell>
          <cell r="X55">
            <v>0.63484294817299503</v>
          </cell>
          <cell r="Y55">
            <v>0.58477404003508904</v>
          </cell>
          <cell r="Z55">
            <v>0.63483258314792701</v>
          </cell>
          <cell r="AA55">
            <v>0.96115143931951597</v>
          </cell>
          <cell r="AB55">
            <v>1.1600112639045299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0.95277047075717103</v>
          </cell>
          <cell r="O56">
            <v>1.72583623557173</v>
          </cell>
          <cell r="P56">
            <v>2.4131165207351102</v>
          </cell>
          <cell r="Q56">
            <v>3.7559126888942198</v>
          </cell>
          <cell r="R56">
            <v>4.6432463864429296</v>
          </cell>
          <cell r="S56">
            <v>4.9400183694418898</v>
          </cell>
          <cell r="T56">
            <v>5.5438328912466703</v>
          </cell>
          <cell r="U56">
            <v>5.5714825896633897</v>
          </cell>
          <cell r="V56">
            <v>5.6274998325341699</v>
          </cell>
          <cell r="W56">
            <v>6.1916613508310396</v>
          </cell>
          <cell r="X56">
            <v>7.3063882834231597</v>
          </cell>
          <cell r="Y56">
            <v>9.5915165997985206</v>
          </cell>
          <cell r="Z56">
            <v>11.6464578163013</v>
          </cell>
          <cell r="AA56">
            <v>13.7527999873561</v>
          </cell>
          <cell r="AB56">
            <v>16.4097843272597</v>
          </cell>
        </row>
        <row r="57">
          <cell r="A57" t="str">
            <v>Ethiopia</v>
          </cell>
          <cell r="B57">
            <v>7.0845226413414997</v>
          </cell>
          <cell r="C57">
            <v>7.2695757534457002</v>
          </cell>
          <cell r="D57">
            <v>7.64901244411082</v>
          </cell>
          <cell r="E57">
            <v>8.5027449981073904</v>
          </cell>
          <cell r="F57">
            <v>8.0344159733711606</v>
          </cell>
          <cell r="G57">
            <v>9.4087551947957007</v>
          </cell>
          <cell r="H57">
            <v>9.77374942386116</v>
          </cell>
          <cell r="I57">
            <v>10.447188525306199</v>
          </cell>
          <cell r="J57">
            <v>10.825913263638901</v>
          </cell>
          <cell r="K57">
            <v>11.389270973501599</v>
          </cell>
          <cell r="L57">
            <v>12.082576935269101</v>
          </cell>
          <cell r="M57">
            <v>13.3614467391711</v>
          </cell>
          <cell r="N57">
            <v>14.098012280753499</v>
          </cell>
          <cell r="O57">
            <v>8.7710859231905101</v>
          </cell>
          <cell r="P57">
            <v>7.8040040576440202</v>
          </cell>
          <cell r="Q57">
            <v>8.0884292517006795</v>
          </cell>
          <cell r="R57">
            <v>8.4671816745655608</v>
          </cell>
          <cell r="S57">
            <v>8.5463710111909901</v>
          </cell>
          <cell r="T57">
            <v>7.7490943396226397</v>
          </cell>
          <cell r="U57">
            <v>7.6044732237539803</v>
          </cell>
          <cell r="V57">
            <v>7.8996464671246303</v>
          </cell>
          <cell r="W57">
            <v>7.8790125944584402</v>
          </cell>
          <cell r="X57">
            <v>7.4284858948846999</v>
          </cell>
          <cell r="Y57">
            <v>8.02958577854222</v>
          </cell>
          <cell r="Z57">
            <v>9.4847488694292608</v>
          </cell>
          <cell r="AA57">
            <v>11.373281659517801</v>
          </cell>
          <cell r="AB57">
            <v>13.315403109396</v>
          </cell>
        </row>
        <row r="58">
          <cell r="A58" t="str">
            <v>Fiji</v>
          </cell>
          <cell r="B58">
            <v>1.2027416017185</v>
          </cell>
          <cell r="C58">
            <v>1.2357445519510799</v>
          </cell>
          <cell r="D58">
            <v>1.1940603613118099</v>
          </cell>
          <cell r="E58">
            <v>1.1230848676814</v>
          </cell>
          <cell r="F58">
            <v>1.1780010859830099</v>
          </cell>
          <cell r="G58">
            <v>1.14125576043807</v>
          </cell>
          <cell r="H58">
            <v>1.29026744698189</v>
          </cell>
          <cell r="I58">
            <v>1.1779476455975699</v>
          </cell>
          <cell r="J58">
            <v>1.1100096801166099</v>
          </cell>
          <cell r="K58">
            <v>1.1826741573033701</v>
          </cell>
          <cell r="L58">
            <v>1.33701725855191</v>
          </cell>
          <cell r="M58">
            <v>1.3838837185267301</v>
          </cell>
          <cell r="N58">
            <v>1.53241120898387</v>
          </cell>
          <cell r="O58">
            <v>1.6361012469394001</v>
          </cell>
          <cell r="P58">
            <v>1.82573209254674</v>
          </cell>
          <cell r="Q58">
            <v>1.9909220194358901</v>
          </cell>
          <cell r="R58">
            <v>2.1109527542221902</v>
          </cell>
          <cell r="S58">
            <v>2.1202140370928402</v>
          </cell>
          <cell r="T58">
            <v>1.65279467154325</v>
          </cell>
          <cell r="U58">
            <v>1.86837595989084</v>
          </cell>
          <cell r="V58">
            <v>1.6525221680662401</v>
          </cell>
          <cell r="W58">
            <v>1.66187769265402</v>
          </cell>
          <cell r="X58">
            <v>1.81147012572369</v>
          </cell>
          <cell r="Y58">
            <v>2.2389503443124399</v>
          </cell>
          <cell r="Z58">
            <v>2.6271634924333198</v>
          </cell>
          <cell r="AA58">
            <v>2.8160119047619099</v>
          </cell>
          <cell r="AB58">
            <v>2.9771816037735901</v>
          </cell>
        </row>
        <row r="59">
          <cell r="A59" t="str">
            <v>Finland</v>
          </cell>
          <cell r="B59">
            <v>53.140121281203903</v>
          </cell>
          <cell r="C59">
            <v>52.0272413239123</v>
          </cell>
          <cell r="D59">
            <v>52.537268632375103</v>
          </cell>
          <cell r="E59">
            <v>50.442939158042897</v>
          </cell>
          <cell r="F59">
            <v>52.364303493873599</v>
          </cell>
          <cell r="G59">
            <v>55.464876594206899</v>
          </cell>
          <cell r="H59">
            <v>72.623461854957</v>
          </cell>
          <cell r="I59">
            <v>90.505727766691393</v>
          </cell>
          <cell r="J59">
            <v>107.77130862264799</v>
          </cell>
          <cell r="K59">
            <v>117.51333928597499</v>
          </cell>
          <cell r="L59">
            <v>139.82969198619699</v>
          </cell>
          <cell r="M59">
            <v>126.42215322106</v>
          </cell>
          <cell r="N59">
            <v>110.810428214292</v>
          </cell>
          <cell r="O59">
            <v>87.420676916395607</v>
          </cell>
          <cell r="P59">
            <v>100.713895463808</v>
          </cell>
          <cell r="Q59">
            <v>130.75026286338601</v>
          </cell>
          <cell r="R59">
            <v>128.52515748530399</v>
          </cell>
          <cell r="S59">
            <v>123.428095513621</v>
          </cell>
          <cell r="T59">
            <v>130.46582753736001</v>
          </cell>
          <cell r="U59">
            <v>130.948369752834</v>
          </cell>
          <cell r="V59">
            <v>122.222193893333</v>
          </cell>
          <cell r="W59">
            <v>125.26904438666701</v>
          </cell>
          <cell r="X59">
            <v>135.971805101667</v>
          </cell>
          <cell r="Y59">
            <v>165.030703695</v>
          </cell>
          <cell r="Z59">
            <v>189.41117327083299</v>
          </cell>
          <cell r="AA59">
            <v>195.78534730999999</v>
          </cell>
          <cell r="AB59">
            <v>210.837181514918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</row>
        <row r="61">
          <cell r="A61" t="str">
            <v>France</v>
          </cell>
          <cell r="B61">
            <v>691.20775206217695</v>
          </cell>
          <cell r="C61">
            <v>606.50922037676696</v>
          </cell>
          <cell r="D61">
            <v>576.23882726156796</v>
          </cell>
          <cell r="E61">
            <v>554.90023618335204</v>
          </cell>
          <cell r="F61">
            <v>526.64628428262699</v>
          </cell>
          <cell r="G61">
            <v>553.90959514994404</v>
          </cell>
          <cell r="H61">
            <v>765.56032917529797</v>
          </cell>
          <cell r="I61">
            <v>926.703339716752</v>
          </cell>
          <cell r="J61">
            <v>1007.1321960059601</v>
          </cell>
          <cell r="K61">
            <v>1009.82849810292</v>
          </cell>
          <cell r="L61">
            <v>1245.6631072185801</v>
          </cell>
          <cell r="M61">
            <v>1243.5491112708601</v>
          </cell>
          <cell r="N61">
            <v>1372.50396572573</v>
          </cell>
          <cell r="O61">
            <v>1292.6594457510701</v>
          </cell>
          <cell r="P61">
            <v>1366.4806655667601</v>
          </cell>
          <cell r="Q61">
            <v>1571.8898555451401</v>
          </cell>
          <cell r="R61">
            <v>1575.33812290891</v>
          </cell>
          <cell r="S61">
            <v>1427.07336863201</v>
          </cell>
          <cell r="T61">
            <v>1475.5492212634199</v>
          </cell>
          <cell r="U61">
            <v>1456.8044807055101</v>
          </cell>
          <cell r="V61">
            <v>1333.0352373083299</v>
          </cell>
          <cell r="W61">
            <v>1341.3929788</v>
          </cell>
          <cell r="X61">
            <v>1463.8969292916699</v>
          </cell>
          <cell r="Y61">
            <v>1804.9872765375001</v>
          </cell>
          <cell r="Z61">
            <v>2059.7049280583301</v>
          </cell>
          <cell r="AA61">
            <v>2127.1677724149999</v>
          </cell>
          <cell r="AB61">
            <v>2231.6312265208499</v>
          </cell>
        </row>
        <row r="62">
          <cell r="A62" t="str">
            <v>Gabon</v>
          </cell>
          <cell r="B62">
            <v>4.2810742292404198</v>
          </cell>
          <cell r="C62">
            <v>3.86044387006759</v>
          </cell>
          <cell r="D62">
            <v>3.61802138214111</v>
          </cell>
          <cell r="E62">
            <v>3.46397970199585</v>
          </cell>
          <cell r="F62">
            <v>3.3312354452133102</v>
          </cell>
          <cell r="G62">
            <v>3.5079810981750499</v>
          </cell>
          <cell r="H62">
            <v>4.5913339519500704</v>
          </cell>
          <cell r="I62">
            <v>3.4738000917434602</v>
          </cell>
          <cell r="J62">
            <v>3.8304891454696701</v>
          </cell>
          <cell r="K62">
            <v>4.1865801476465903</v>
          </cell>
          <cell r="L62">
            <v>5.9522156722310999</v>
          </cell>
          <cell r="M62">
            <v>5.4029563460413703</v>
          </cell>
          <cell r="N62">
            <v>5.5924288790660803</v>
          </cell>
          <cell r="O62">
            <v>5.4062720723266002</v>
          </cell>
          <cell r="P62">
            <v>4.1908547910662799</v>
          </cell>
          <cell r="Q62">
            <v>4.95874186116398</v>
          </cell>
          <cell r="R62">
            <v>5.6940670511191502</v>
          </cell>
          <cell r="S62">
            <v>5.32681138314459</v>
          </cell>
          <cell r="T62">
            <v>4.4834307992202698</v>
          </cell>
          <cell r="U62">
            <v>4.6691353504036801</v>
          </cell>
          <cell r="V62">
            <v>5.0958854219646996</v>
          </cell>
          <cell r="W62">
            <v>4.7086921748196398</v>
          </cell>
          <cell r="X62">
            <v>4.96993143752547</v>
          </cell>
          <cell r="Y62">
            <v>6.0801241650233999</v>
          </cell>
          <cell r="Z62">
            <v>7.1875652373809098</v>
          </cell>
          <cell r="AA62">
            <v>8.6807847610437907</v>
          </cell>
          <cell r="AB62">
            <v>9.1241701288700607</v>
          </cell>
        </row>
        <row r="63">
          <cell r="A63" t="str">
            <v>Gambia, The</v>
          </cell>
          <cell r="B63">
            <v>0.25253916663203102</v>
          </cell>
          <cell r="C63">
            <v>0.27253769891997898</v>
          </cell>
          <cell r="D63">
            <v>0.23961001211142499</v>
          </cell>
          <cell r="E63">
            <v>0.24470777864787199</v>
          </cell>
          <cell r="F63">
            <v>0.20982150593255899</v>
          </cell>
          <cell r="G63">
            <v>0.19089637570503201</v>
          </cell>
          <cell r="H63">
            <v>0.21450460776302499</v>
          </cell>
          <cell r="I63">
            <v>0.20357681715446199</v>
          </cell>
          <cell r="J63">
            <v>0.242651369273884</v>
          </cell>
          <cell r="K63">
            <v>0.27630677494014499</v>
          </cell>
          <cell r="L63">
            <v>0.290981331323728</v>
          </cell>
          <cell r="M63">
            <v>0.35017794830452098</v>
          </cell>
          <cell r="N63">
            <v>0.332976674139707</v>
          </cell>
          <cell r="O63">
            <v>0.37526479353451597</v>
          </cell>
          <cell r="P63">
            <v>0.36662566040047001</v>
          </cell>
          <cell r="Q63">
            <v>0.38146921334188799</v>
          </cell>
          <cell r="R63">
            <v>0.40047122077831099</v>
          </cell>
          <cell r="S63">
            <v>0.40980869624614802</v>
          </cell>
          <cell r="T63">
            <v>0.42084573503919498</v>
          </cell>
          <cell r="U63">
            <v>0.43193503255422</v>
          </cell>
          <cell r="V63">
            <v>0.420903700750556</v>
          </cell>
          <cell r="W63">
            <v>0.417917555058684</v>
          </cell>
          <cell r="X63">
            <v>0.36972713658873702</v>
          </cell>
          <cell r="Y63">
            <v>0.35302514713785599</v>
          </cell>
          <cell r="Z63">
            <v>0.401021471133514</v>
          </cell>
          <cell r="AA63">
            <v>0.461320089602413</v>
          </cell>
          <cell r="AB63">
            <v>0.50671552789033703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15.252030978808699</v>
          </cell>
          <cell r="O64">
            <v>0.76446354668479599</v>
          </cell>
          <cell r="P64">
            <v>0.82252164164640695</v>
          </cell>
          <cell r="Q64">
            <v>1.89655969301881</v>
          </cell>
          <cell r="R64">
            <v>3.0459981310091999</v>
          </cell>
          <cell r="S64">
            <v>3.5749670285727499</v>
          </cell>
          <cell r="T64">
            <v>3.6199569483871499</v>
          </cell>
          <cell r="U64">
            <v>2.8032740486632099</v>
          </cell>
          <cell r="V64">
            <v>3.0420622120223801</v>
          </cell>
          <cell r="W64">
            <v>3.2053836845557102</v>
          </cell>
          <cell r="X64">
            <v>3.39519301015816</v>
          </cell>
          <cell r="Y64">
            <v>3.99187553110841</v>
          </cell>
          <cell r="Z64">
            <v>5.11127354817389</v>
          </cell>
          <cell r="AA64">
            <v>6.39300841638733</v>
          </cell>
          <cell r="AB64">
            <v>7.8296512859004901</v>
          </cell>
        </row>
        <row r="65">
          <cell r="A65" t="str">
            <v>Germany</v>
          </cell>
          <cell r="B65">
            <v>826.14207025641394</v>
          </cell>
          <cell r="C65">
            <v>695.07369000107201</v>
          </cell>
          <cell r="D65">
            <v>671.15521261349704</v>
          </cell>
          <cell r="E65">
            <v>669.57295958219095</v>
          </cell>
          <cell r="F65">
            <v>630.85261202740901</v>
          </cell>
          <cell r="G65">
            <v>639.69468384830896</v>
          </cell>
          <cell r="H65">
            <v>913.64134498182102</v>
          </cell>
          <cell r="I65">
            <v>1136.9286710425299</v>
          </cell>
          <cell r="J65">
            <v>1225.7279784560901</v>
          </cell>
          <cell r="K65">
            <v>1216.79619194254</v>
          </cell>
          <cell r="L65">
            <v>1547.0255822583499</v>
          </cell>
          <cell r="M65">
            <v>1815.0610268919399</v>
          </cell>
          <cell r="N65">
            <v>2066.72857330842</v>
          </cell>
          <cell r="O65">
            <v>2005.5571632982701</v>
          </cell>
          <cell r="P65">
            <v>2151.0250333917602</v>
          </cell>
          <cell r="Q65">
            <v>2524.9490826435199</v>
          </cell>
          <cell r="R65">
            <v>2439.3463385526302</v>
          </cell>
          <cell r="S65">
            <v>2163.23343363705</v>
          </cell>
          <cell r="T65">
            <v>2187.4839675764301</v>
          </cell>
          <cell r="U65">
            <v>2146.4322544966699</v>
          </cell>
          <cell r="V65">
            <v>1905.7946875</v>
          </cell>
          <cell r="W65">
            <v>1892.5954030666701</v>
          </cell>
          <cell r="X65">
            <v>2024.06026961667</v>
          </cell>
          <cell r="Y65">
            <v>2444.2836412500001</v>
          </cell>
          <cell r="Z65">
            <v>2744.2209566666702</v>
          </cell>
          <cell r="AA65">
            <v>2791.7369549999999</v>
          </cell>
          <cell r="AB65">
            <v>2897.0320300112498</v>
          </cell>
        </row>
        <row r="66">
          <cell r="A66" t="str">
            <v>Ghana</v>
          </cell>
          <cell r="B66">
            <v>15.7196819754844</v>
          </cell>
          <cell r="C66">
            <v>27.826101540034301</v>
          </cell>
          <cell r="D66">
            <v>33.1240179034832</v>
          </cell>
          <cell r="E66">
            <v>21.9611795662634</v>
          </cell>
          <cell r="F66">
            <v>7.9219039786834502</v>
          </cell>
          <cell r="G66">
            <v>6.6471166273280202</v>
          </cell>
          <cell r="H66">
            <v>6.04029858602423</v>
          </cell>
          <cell r="I66">
            <v>5.11294163093436</v>
          </cell>
          <cell r="J66">
            <v>5.5086317133641796</v>
          </cell>
          <cell r="K66">
            <v>5.5769221035882603</v>
          </cell>
          <cell r="L66">
            <v>6.6135572273971999</v>
          </cell>
          <cell r="M66">
            <v>7.32754349395959</v>
          </cell>
          <cell r="N66">
            <v>6.7568100931832298</v>
          </cell>
          <cell r="O66">
            <v>5.9656965898163099</v>
          </cell>
          <cell r="P66">
            <v>5.4403063273211298</v>
          </cell>
          <cell r="Q66">
            <v>6.4574405681301297</v>
          </cell>
          <cell r="R66">
            <v>6.9255318174275704</v>
          </cell>
          <cell r="S66">
            <v>6.88402568896836</v>
          </cell>
          <cell r="T66">
            <v>7.4740293038182397</v>
          </cell>
          <cell r="U66">
            <v>7.7098139680234299</v>
          </cell>
          <cell r="V66">
            <v>4.9774925921167696</v>
          </cell>
          <cell r="W66">
            <v>5.30915830400125</v>
          </cell>
          <cell r="X66">
            <v>6.1596190787539999</v>
          </cell>
          <cell r="Y66">
            <v>7.6241671221139402</v>
          </cell>
          <cell r="Z66">
            <v>8.8718720021192805</v>
          </cell>
          <cell r="AA66">
            <v>10.7203465842128</v>
          </cell>
          <cell r="AB66">
            <v>12.893771979654399</v>
          </cell>
        </row>
        <row r="67">
          <cell r="A67" t="str">
            <v>Greece</v>
          </cell>
          <cell r="B67">
            <v>61.608380676703597</v>
          </cell>
          <cell r="C67">
            <v>56.847425053969502</v>
          </cell>
          <cell r="D67">
            <v>59.321855994434898</v>
          </cell>
          <cell r="E67">
            <v>53.637165603560298</v>
          </cell>
          <cell r="F67">
            <v>52.235639312551498</v>
          </cell>
          <cell r="G67">
            <v>51.832796118183502</v>
          </cell>
          <cell r="H67">
            <v>60.986372778597698</v>
          </cell>
          <cell r="I67">
            <v>70.957142618516201</v>
          </cell>
          <cell r="J67">
            <v>82.632214525492699</v>
          </cell>
          <cell r="K67">
            <v>85.632366227812796</v>
          </cell>
          <cell r="L67">
            <v>105.88221206593199</v>
          </cell>
          <cell r="M67">
            <v>114.18217830966501</v>
          </cell>
          <cell r="N67">
            <v>125.821062354896</v>
          </cell>
          <cell r="O67">
            <v>117.84155859592499</v>
          </cell>
          <cell r="P67">
            <v>126.129369591515</v>
          </cell>
          <cell r="Q67">
            <v>148.03113993511599</v>
          </cell>
          <cell r="R67">
            <v>156.50509586074199</v>
          </cell>
          <cell r="S67">
            <v>152.893423595256</v>
          </cell>
          <cell r="T67">
            <v>153.74369416374901</v>
          </cell>
          <cell r="U67">
            <v>158.29140131172801</v>
          </cell>
          <cell r="V67">
            <v>146.54914267423601</v>
          </cell>
          <cell r="W67">
            <v>150.45934625999999</v>
          </cell>
          <cell r="X67">
            <v>170.94270242416701</v>
          </cell>
          <cell r="Y67">
            <v>222.32294815500001</v>
          </cell>
          <cell r="Z67">
            <v>264.493068591667</v>
          </cell>
          <cell r="AA67">
            <v>284.22647777999998</v>
          </cell>
          <cell r="AB67">
            <v>307.70867843400401</v>
          </cell>
        </row>
        <row r="68">
          <cell r="A68" t="str">
            <v>Grenada</v>
          </cell>
          <cell r="B68">
            <v>8.1291040412854093E-2</v>
          </cell>
          <cell r="C68">
            <v>8.7888895097583797E-2</v>
          </cell>
          <cell r="D68">
            <v>9.5229636356893105E-2</v>
          </cell>
          <cell r="E68">
            <v>0.101211118260922</v>
          </cell>
          <cell r="F68">
            <v>0.11010000777774399</v>
          </cell>
          <cell r="G68">
            <v>0.12821112016826999</v>
          </cell>
          <cell r="H68">
            <v>0.144011121284423</v>
          </cell>
          <cell r="I68">
            <v>0.167229641443156</v>
          </cell>
          <cell r="J68">
            <v>0.18453334636923799</v>
          </cell>
          <cell r="K68">
            <v>0.21306297801427301</v>
          </cell>
          <cell r="L68">
            <v>0.22107038598734399</v>
          </cell>
          <cell r="M68">
            <v>0.24157038743551601</v>
          </cell>
          <cell r="N68">
            <v>0.25091483254007602</v>
          </cell>
          <cell r="O68">
            <v>0.25003705470028997</v>
          </cell>
          <cell r="P68">
            <v>0.26299261117105899</v>
          </cell>
          <cell r="Q68">
            <v>0.27708890846315298</v>
          </cell>
          <cell r="R68">
            <v>0.29818520624974598</v>
          </cell>
          <cell r="S68">
            <v>0.32104817082780701</v>
          </cell>
          <cell r="T68">
            <v>0.35275558047510602</v>
          </cell>
          <cell r="U68">
            <v>0.37966298978332103</v>
          </cell>
          <cell r="V68">
            <v>0.41043333333333298</v>
          </cell>
          <cell r="W68">
            <v>0.39461481481481497</v>
          </cell>
          <cell r="X68">
            <v>0.40750370370370398</v>
          </cell>
          <cell r="Y68">
            <v>0.443744444444444</v>
          </cell>
          <cell r="Z68">
            <v>0.42631655555555598</v>
          </cell>
          <cell r="AA68">
            <v>0.50385433333333296</v>
          </cell>
          <cell r="AB68">
            <v>0.52927722222222195</v>
          </cell>
        </row>
        <row r="69">
          <cell r="A69" t="str">
            <v>Guatemala</v>
          </cell>
          <cell r="B69">
            <v>7.8793993000326097</v>
          </cell>
          <cell r="C69">
            <v>8.6076996275937603</v>
          </cell>
          <cell r="D69">
            <v>8.7180004140827698</v>
          </cell>
          <cell r="E69">
            <v>9.0500004298519201</v>
          </cell>
          <cell r="F69">
            <v>9.4700004498008497</v>
          </cell>
          <cell r="G69">
            <v>11.1800005310215</v>
          </cell>
          <cell r="H69">
            <v>8.4469337345411297</v>
          </cell>
          <cell r="I69">
            <v>7.0844206489918999</v>
          </cell>
          <cell r="J69">
            <v>7.8428267033564802</v>
          </cell>
          <cell r="K69">
            <v>8.3104111717119196</v>
          </cell>
          <cell r="L69">
            <v>7.6090757496983299</v>
          </cell>
          <cell r="M69">
            <v>9.4195846164116208</v>
          </cell>
          <cell r="N69">
            <v>10.410308453447</v>
          </cell>
          <cell r="O69">
            <v>11.3991645134011</v>
          </cell>
          <cell r="P69">
            <v>12.966101125372299</v>
          </cell>
          <cell r="Q69">
            <v>14.656918449108</v>
          </cell>
          <cell r="R69">
            <v>15.6563043874587</v>
          </cell>
          <cell r="S69">
            <v>17.775311305136899</v>
          </cell>
          <cell r="T69">
            <v>19.193395511289602</v>
          </cell>
          <cell r="U69">
            <v>18.316205838473799</v>
          </cell>
          <cell r="V69">
            <v>19.288401365954499</v>
          </cell>
          <cell r="W69">
            <v>21.042724532036502</v>
          </cell>
          <cell r="X69">
            <v>23.308770480840799</v>
          </cell>
          <cell r="Y69">
            <v>24.8976538081412</v>
          </cell>
          <cell r="Z69">
            <v>27.2699959679857</v>
          </cell>
          <cell r="AA69">
            <v>31.788948878315001</v>
          </cell>
          <cell r="AB69">
            <v>35.304014834745303</v>
          </cell>
        </row>
        <row r="70">
          <cell r="A70" t="str">
            <v>Guinea</v>
          </cell>
          <cell r="B70">
            <v>1.72476014455982</v>
          </cell>
          <cell r="C70">
            <v>1.71098984925243</v>
          </cell>
          <cell r="D70">
            <v>1.6783352157098801</v>
          </cell>
          <cell r="E70">
            <v>1.6414392419055599</v>
          </cell>
          <cell r="F70">
            <v>1.6722826798180399</v>
          </cell>
          <cell r="G70">
            <v>1.7770655600245</v>
          </cell>
          <cell r="H70">
            <v>1.9226008993840999</v>
          </cell>
          <cell r="I70">
            <v>2.0415380570289301</v>
          </cell>
          <cell r="J70">
            <v>2.3842957637254898</v>
          </cell>
          <cell r="K70">
            <v>2.4320293804369402</v>
          </cell>
          <cell r="L70">
            <v>2.6667508204998698</v>
          </cell>
          <cell r="M70">
            <v>3.0150582055840101</v>
          </cell>
          <cell r="N70">
            <v>3.2846203915014498</v>
          </cell>
          <cell r="O70">
            <v>3.2790966062135798</v>
          </cell>
          <cell r="P70">
            <v>3.3830929493195399</v>
          </cell>
          <cell r="Q70">
            <v>3.6937106397180899</v>
          </cell>
          <cell r="R70">
            <v>3.8689688175222399</v>
          </cell>
          <cell r="S70">
            <v>3.7837004380226502</v>
          </cell>
          <cell r="T70">
            <v>3.58837600841533</v>
          </cell>
          <cell r="U70">
            <v>3.4612821747425802</v>
          </cell>
          <cell r="V70">
            <v>3.1123625564461799</v>
          </cell>
          <cell r="W70">
            <v>3.03911356148281</v>
          </cell>
          <cell r="X70">
            <v>3.2100017727786598</v>
          </cell>
          <cell r="Y70">
            <v>3.62444347802957</v>
          </cell>
          <cell r="Z70">
            <v>3.9701867201615499</v>
          </cell>
          <cell r="AA70">
            <v>3.3310809785201698</v>
          </cell>
          <cell r="AB70">
            <v>3.31720284277023</v>
          </cell>
        </row>
        <row r="71">
          <cell r="A71" t="str">
            <v>Guinea-Bissau</v>
          </cell>
          <cell r="B71">
            <v>0.138993685627046</v>
          </cell>
          <cell r="C71">
            <v>0.17775892521865899</v>
          </cell>
          <cell r="D71">
            <v>0.202180381472466</v>
          </cell>
          <cell r="E71">
            <v>0.228059407268493</v>
          </cell>
          <cell r="F71">
            <v>0.15859733147454599</v>
          </cell>
          <cell r="G71">
            <v>0.23302502430200001</v>
          </cell>
          <cell r="H71">
            <v>0.22751651984101701</v>
          </cell>
          <cell r="I71">
            <v>0.19251818547265301</v>
          </cell>
          <cell r="J71">
            <v>0.17919285552891601</v>
          </cell>
          <cell r="K71">
            <v>0.21559012431271299</v>
          </cell>
          <cell r="L71">
            <v>0.262080650161156</v>
          </cell>
          <cell r="M71">
            <v>0.25657839769235602</v>
          </cell>
          <cell r="N71">
            <v>0.22685115717236401</v>
          </cell>
          <cell r="O71">
            <v>0.23690096962621199</v>
          </cell>
          <cell r="P71">
            <v>0.23562443186292201</v>
          </cell>
          <cell r="Q71">
            <v>0.25390571944231299</v>
          </cell>
          <cell r="R71">
            <v>0.27027906152793602</v>
          </cell>
          <cell r="S71">
            <v>0.27117221915524398</v>
          </cell>
          <cell r="T71">
            <v>0.205889129434145</v>
          </cell>
          <cell r="U71">
            <v>0.22447294068569701</v>
          </cell>
          <cell r="V71">
            <v>0.216084383021589</v>
          </cell>
          <cell r="W71">
            <v>0.19918431322286501</v>
          </cell>
          <cell r="X71">
            <v>0.20432568763257</v>
          </cell>
          <cell r="Y71">
            <v>0.23638331770735699</v>
          </cell>
          <cell r="Z71">
            <v>0.27023849507159498</v>
          </cell>
          <cell r="AA71">
            <v>0.30163579172147797</v>
          </cell>
          <cell r="AB71">
            <v>0.30480661838918699</v>
          </cell>
        </row>
        <row r="72">
          <cell r="A72" t="str">
            <v>Guyana</v>
          </cell>
          <cell r="B72">
            <v>0.32723946990686598</v>
          </cell>
          <cell r="C72">
            <v>0.31420778321583098</v>
          </cell>
          <cell r="D72">
            <v>0.269111818714454</v>
          </cell>
          <cell r="E72">
            <v>0.27326545360931598</v>
          </cell>
          <cell r="F72">
            <v>0.25410718869508497</v>
          </cell>
          <cell r="G72">
            <v>0.27108966789258798</v>
          </cell>
          <cell r="H72">
            <v>0.30664356111458302</v>
          </cell>
          <cell r="I72">
            <v>0.28325210406179502</v>
          </cell>
          <cell r="J72">
            <v>0.36000001709908203</v>
          </cell>
          <cell r="K72">
            <v>0.38035627608002998</v>
          </cell>
          <cell r="L72">
            <v>0.39624791599299403</v>
          </cell>
          <cell r="M72">
            <v>0.30604066494265503</v>
          </cell>
          <cell r="N72">
            <v>0.36565081101827401</v>
          </cell>
          <cell r="O72">
            <v>0.44024465895698001</v>
          </cell>
          <cell r="P72">
            <v>0.52493335826632803</v>
          </cell>
          <cell r="Q72">
            <v>0.63050717280462398</v>
          </cell>
          <cell r="R72">
            <v>0.70640518444957301</v>
          </cell>
          <cell r="S72">
            <v>0.74914332611896906</v>
          </cell>
          <cell r="T72">
            <v>0.71762129654365203</v>
          </cell>
          <cell r="U72">
            <v>0.69631194608007396</v>
          </cell>
          <cell r="V72">
            <v>0.71200441497940004</v>
          </cell>
          <cell r="W72">
            <v>0.69524523558101003</v>
          </cell>
          <cell r="X72">
            <v>0.72261249333864297</v>
          </cell>
          <cell r="Y72">
            <v>0.74520920519219402</v>
          </cell>
          <cell r="Z72">
            <v>0.78612538798665399</v>
          </cell>
          <cell r="AA72">
            <v>0.81756812209345697</v>
          </cell>
          <cell r="AB72">
            <v>0.87026094516624497</v>
          </cell>
        </row>
        <row r="73">
          <cell r="A73" t="str">
            <v>Haiti</v>
          </cell>
          <cell r="B73">
            <v>1.54569152069543</v>
          </cell>
          <cell r="C73">
            <v>1.70160075826622</v>
          </cell>
          <cell r="D73">
            <v>1.7697687171204599</v>
          </cell>
          <cell r="E73">
            <v>1.8995432751903001</v>
          </cell>
          <cell r="F73">
            <v>2.1048031359425199</v>
          </cell>
          <cell r="G73">
            <v>2.3372498143997098</v>
          </cell>
          <cell r="H73">
            <v>2.5969136660300198</v>
          </cell>
          <cell r="I73">
            <v>1.2794475552120801</v>
          </cell>
          <cell r="J73">
            <v>0.84129079953644403</v>
          </cell>
          <cell r="K73">
            <v>0.77769475533468602</v>
          </cell>
          <cell r="L73">
            <v>0.98989374860943002</v>
          </cell>
          <cell r="M73">
            <v>0.88778381066357903</v>
          </cell>
          <cell r="N73">
            <v>0.53289567939250904</v>
          </cell>
          <cell r="O73">
            <v>0.61028127251285502</v>
          </cell>
          <cell r="P73">
            <v>1.73108914448735</v>
          </cell>
          <cell r="Q73">
            <v>2.5415845415224099</v>
          </cell>
          <cell r="R73">
            <v>2.8642880279116301</v>
          </cell>
          <cell r="S73">
            <v>3.1155468148120402</v>
          </cell>
          <cell r="T73">
            <v>3.6392171083916098</v>
          </cell>
          <cell r="U73">
            <v>3.9723320367150801</v>
          </cell>
          <cell r="V73">
            <v>3.5143735468635402</v>
          </cell>
          <cell r="W73">
            <v>3.41556145108482</v>
          </cell>
          <cell r="X73">
            <v>3.0966880896033002</v>
          </cell>
          <cell r="Y73">
            <v>2.68350222715299</v>
          </cell>
          <cell r="Z73">
            <v>3.5310897332706199</v>
          </cell>
          <cell r="AA73">
            <v>3.9833790402534599</v>
          </cell>
          <cell r="AB73">
            <v>4.4728162302294097</v>
          </cell>
        </row>
        <row r="74">
          <cell r="A74" t="str">
            <v>Honduras</v>
          </cell>
          <cell r="B74">
            <v>2.56600012187846</v>
          </cell>
          <cell r="C74">
            <v>2.81950013391906</v>
          </cell>
          <cell r="D74">
            <v>2.9035001379088499</v>
          </cell>
          <cell r="E74">
            <v>3.0770001461496501</v>
          </cell>
          <cell r="F74">
            <v>3.31900015764404</v>
          </cell>
          <cell r="G74">
            <v>3.63950017286697</v>
          </cell>
          <cell r="H74">
            <v>3.8085001808940402</v>
          </cell>
          <cell r="I74">
            <v>4.1525001972331603</v>
          </cell>
          <cell r="J74">
            <v>4.6255002196994504</v>
          </cell>
          <cell r="K74">
            <v>5.1670002454193202</v>
          </cell>
          <cell r="L74">
            <v>3.04889382547973</v>
          </cell>
          <cell r="M74">
            <v>3.06846409558747</v>
          </cell>
          <cell r="N74">
            <v>3.4194772370659301</v>
          </cell>
          <cell r="O74">
            <v>3.50594281322237</v>
          </cell>
          <cell r="P74">
            <v>3.4323740898546999</v>
          </cell>
          <cell r="Q74">
            <v>3.9127533806645398</v>
          </cell>
          <cell r="R74">
            <v>4.03545748942794</v>
          </cell>
          <cell r="S74">
            <v>4.6620637034432404</v>
          </cell>
          <cell r="T74">
            <v>5.2018957483383996</v>
          </cell>
          <cell r="U74">
            <v>5.3744164281535998</v>
          </cell>
          <cell r="V74">
            <v>5.9544084573539697</v>
          </cell>
          <cell r="W74">
            <v>6.3213601527585697</v>
          </cell>
          <cell r="X74">
            <v>6.5022163360779004</v>
          </cell>
          <cell r="Y74">
            <v>6.8596478236890404</v>
          </cell>
          <cell r="Z74">
            <v>7.4542065909694299</v>
          </cell>
          <cell r="AA74">
            <v>8.2942416961484096</v>
          </cell>
          <cell r="AB74">
            <v>8.9812811143737399</v>
          </cell>
        </row>
        <row r="75">
          <cell r="A75" t="str">
            <v>Hong Kong, China</v>
          </cell>
          <cell r="B75">
            <v>28.584688828353102</v>
          </cell>
          <cell r="C75">
            <v>30.71021228056</v>
          </cell>
          <cell r="D75">
            <v>31.897811463475598</v>
          </cell>
          <cell r="E75">
            <v>29.5467803523225</v>
          </cell>
          <cell r="F75">
            <v>32.933395086198203</v>
          </cell>
          <cell r="G75">
            <v>35.027077169200403</v>
          </cell>
          <cell r="H75">
            <v>40.909850318497497</v>
          </cell>
          <cell r="I75">
            <v>50.465565652029497</v>
          </cell>
          <cell r="J75">
            <v>59.600999242318899</v>
          </cell>
          <cell r="K75">
            <v>68.753035169221903</v>
          </cell>
          <cell r="L75">
            <v>76.890112188025299</v>
          </cell>
          <cell r="M75">
            <v>88.831997936795204</v>
          </cell>
          <cell r="N75">
            <v>104.007969077288</v>
          </cell>
          <cell r="O75">
            <v>119.96474863717</v>
          </cell>
          <cell r="P75">
            <v>135.534903705511</v>
          </cell>
          <cell r="Q75">
            <v>144.23000683347701</v>
          </cell>
          <cell r="R75">
            <v>158.96582741784499</v>
          </cell>
          <cell r="S75">
            <v>176.312562620595</v>
          </cell>
          <cell r="T75">
            <v>166.90878189940599</v>
          </cell>
          <cell r="U75">
            <v>163.28774271724299</v>
          </cell>
          <cell r="V75">
            <v>168.75406046390799</v>
          </cell>
          <cell r="W75">
            <v>166.54117835303001</v>
          </cell>
          <cell r="X75">
            <v>163.70940473810799</v>
          </cell>
          <cell r="Y75">
            <v>158.47317851466499</v>
          </cell>
          <cell r="Z75">
            <v>165.82253449569299</v>
          </cell>
          <cell r="AA75">
            <v>177.78356849449301</v>
          </cell>
          <cell r="AB75">
            <v>189.53755401429399</v>
          </cell>
        </row>
        <row r="76">
          <cell r="A76" t="str">
            <v>Hungary</v>
          </cell>
          <cell r="B76">
            <v>22.163553435039098</v>
          </cell>
          <cell r="C76">
            <v>22.7284889805942</v>
          </cell>
          <cell r="D76">
            <v>23.146553901678999</v>
          </cell>
          <cell r="E76">
            <v>21.006394250471502</v>
          </cell>
          <cell r="F76">
            <v>20.366590836533199</v>
          </cell>
          <cell r="G76">
            <v>20.623910102674799</v>
          </cell>
          <cell r="H76">
            <v>23.7562497068106</v>
          </cell>
          <cell r="I76">
            <v>26.109343356163802</v>
          </cell>
          <cell r="J76">
            <v>28.571163145901799</v>
          </cell>
          <cell r="K76">
            <v>29.167762068668299</v>
          </cell>
          <cell r="L76">
            <v>33.0556815401102</v>
          </cell>
          <cell r="M76">
            <v>33.428864462460098</v>
          </cell>
          <cell r="N76">
            <v>37.254436226757797</v>
          </cell>
          <cell r="O76">
            <v>38.596096331556801</v>
          </cell>
          <cell r="P76">
            <v>41.506199850942203</v>
          </cell>
          <cell r="Q76">
            <v>44.668812435886998</v>
          </cell>
          <cell r="R76">
            <v>45.162728741756503</v>
          </cell>
          <cell r="S76">
            <v>45.723583184249499</v>
          </cell>
          <cell r="T76">
            <v>47.049214480608804</v>
          </cell>
          <cell r="U76">
            <v>48.0442343846087</v>
          </cell>
          <cell r="V76">
            <v>47.958147158277001</v>
          </cell>
          <cell r="W76">
            <v>53.317288561555401</v>
          </cell>
          <cell r="X76">
            <v>66.710428353540195</v>
          </cell>
          <cell r="Y76">
            <v>84.4186678951434</v>
          </cell>
          <cell r="Z76">
            <v>102.158794878645</v>
          </cell>
          <cell r="AA76">
            <v>111.567797777861</v>
          </cell>
          <cell r="AB76">
            <v>114.27338948256001</v>
          </cell>
        </row>
        <row r="77">
          <cell r="A77" t="str">
            <v>Iceland</v>
          </cell>
          <cell r="B77">
            <v>3.38694291373309</v>
          </cell>
          <cell r="C77">
            <v>3.46852690560126</v>
          </cell>
          <cell r="D77">
            <v>3.2846107310475698</v>
          </cell>
          <cell r="E77">
            <v>2.79686555108304</v>
          </cell>
          <cell r="F77">
            <v>2.8495103265205901</v>
          </cell>
          <cell r="G77">
            <v>2.94004533551312</v>
          </cell>
          <cell r="H77">
            <v>3.9311981881767202</v>
          </cell>
          <cell r="I77">
            <v>5.4417567877482798</v>
          </cell>
          <cell r="J77">
            <v>6.06672094613534</v>
          </cell>
          <cell r="K77">
            <v>5.6252265089844</v>
          </cell>
          <cell r="L77">
            <v>6.3826765680586597</v>
          </cell>
          <cell r="M77">
            <v>6.8222756755899896</v>
          </cell>
          <cell r="N77">
            <v>6.9929117538968102</v>
          </cell>
          <cell r="O77">
            <v>6.1459724782025296</v>
          </cell>
          <cell r="P77">
            <v>6.3029785944724299</v>
          </cell>
          <cell r="Q77">
            <v>7.0245203363775497</v>
          </cell>
          <cell r="R77">
            <v>7.3343524923832897</v>
          </cell>
          <cell r="S77">
            <v>7.4278334926363696</v>
          </cell>
          <cell r="T77">
            <v>8.2476958984666506</v>
          </cell>
          <cell r="U77">
            <v>8.6811582818412791</v>
          </cell>
          <cell r="V77">
            <v>8.6778727057415495</v>
          </cell>
          <cell r="W77">
            <v>7.8941860388744498</v>
          </cell>
          <cell r="X77">
            <v>8.8246566283909704</v>
          </cell>
          <cell r="Y77">
            <v>10.837880881706999</v>
          </cell>
          <cell r="Z77">
            <v>13.0626636573258</v>
          </cell>
          <cell r="AA77">
            <v>16.080921853537301</v>
          </cell>
          <cell r="AB77">
            <v>16.578810360528799</v>
          </cell>
        </row>
        <row r="78">
          <cell r="A78" t="str">
            <v>India</v>
          </cell>
          <cell r="B78">
            <v>176.62370515122601</v>
          </cell>
          <cell r="C78">
            <v>189.02214446997499</v>
          </cell>
          <cell r="D78">
            <v>195.43435210445099</v>
          </cell>
          <cell r="E78">
            <v>211.25990997992801</v>
          </cell>
          <cell r="F78">
            <v>211.99973473306801</v>
          </cell>
          <cell r="G78">
            <v>219.90134655640901</v>
          </cell>
          <cell r="H78">
            <v>242.06020694187501</v>
          </cell>
          <cell r="I78">
            <v>267.13602391344</v>
          </cell>
          <cell r="J78">
            <v>293.120575843013</v>
          </cell>
          <cell r="K78">
            <v>291.95752005527498</v>
          </cell>
          <cell r="L78">
            <v>315.566834952492</v>
          </cell>
          <cell r="M78">
            <v>280.07885061209998</v>
          </cell>
          <cell r="N78">
            <v>281.75008054761901</v>
          </cell>
          <cell r="O78">
            <v>274.82570074513302</v>
          </cell>
          <cell r="P78">
            <v>313.01058219942502</v>
          </cell>
          <cell r="Q78">
            <v>355.62361071240502</v>
          </cell>
          <cell r="R78">
            <v>376.35514644354902</v>
          </cell>
          <cell r="S78">
            <v>409.97959497994299</v>
          </cell>
          <cell r="T78">
            <v>412.68540864631302</v>
          </cell>
          <cell r="U78">
            <v>440.75993556099201</v>
          </cell>
          <cell r="V78">
            <v>461.32900854426498</v>
          </cell>
          <cell r="W78">
            <v>473.86691428601603</v>
          </cell>
          <cell r="X78">
            <v>494.848456371373</v>
          </cell>
          <cell r="Y78">
            <v>576.54715997409801</v>
          </cell>
          <cell r="Z78">
            <v>667.34241511766697</v>
          </cell>
          <cell r="AA78">
            <v>780.78387022692698</v>
          </cell>
          <cell r="AB78">
            <v>886.86678717597397</v>
          </cell>
        </row>
        <row r="79">
          <cell r="A79" t="str">
            <v>Indonesia</v>
          </cell>
          <cell r="B79">
            <v>95.374860725578699</v>
          </cell>
          <cell r="C79">
            <v>106.47028827527799</v>
          </cell>
          <cell r="D79">
            <v>109.304642116984</v>
          </cell>
          <cell r="E79">
            <v>99.075113807504195</v>
          </cell>
          <cell r="F79">
            <v>101.456311425851</v>
          </cell>
          <cell r="G79">
            <v>101.13943966276901</v>
          </cell>
          <cell r="H79">
            <v>92.728213808808206</v>
          </cell>
          <cell r="I79">
            <v>87.864590688923599</v>
          </cell>
          <cell r="J79">
            <v>97.550800014977796</v>
          </cell>
          <cell r="K79">
            <v>111.466946671391</v>
          </cell>
          <cell r="L79">
            <v>125.721788776842</v>
          </cell>
          <cell r="M79">
            <v>140.82056549445201</v>
          </cell>
          <cell r="N79">
            <v>152.84847535085399</v>
          </cell>
          <cell r="O79">
            <v>174.601455213972</v>
          </cell>
          <cell r="P79">
            <v>195.465711779614</v>
          </cell>
          <cell r="Q79">
            <v>223.361006018278</v>
          </cell>
          <cell r="R79">
            <v>250.746096587751</v>
          </cell>
          <cell r="S79">
            <v>238.40793155220101</v>
          </cell>
          <cell r="T79">
            <v>105.469472107405</v>
          </cell>
          <cell r="U79">
            <v>154.70502651247401</v>
          </cell>
          <cell r="V79">
            <v>165.520626238668</v>
          </cell>
          <cell r="W79">
            <v>160.657467766395</v>
          </cell>
          <cell r="X79">
            <v>195.593218417522</v>
          </cell>
          <cell r="Y79">
            <v>234.83403982351101</v>
          </cell>
          <cell r="Z79">
            <v>257.00548064877199</v>
          </cell>
          <cell r="AA79">
            <v>286.95680086871602</v>
          </cell>
          <cell r="AB79">
            <v>364.23901340401102</v>
          </cell>
        </row>
        <row r="80">
          <cell r="A80" t="str">
            <v>Iran, Islamic Rep.</v>
          </cell>
          <cell r="B80">
            <v>93.772160914125706</v>
          </cell>
          <cell r="C80">
            <v>106.589084833961</v>
          </cell>
          <cell r="D80">
            <v>133.393175216081</v>
          </cell>
          <cell r="E80">
            <v>162.432193372265</v>
          </cell>
          <cell r="F80">
            <v>168.411102972008</v>
          </cell>
          <cell r="G80">
            <v>79.863967860706694</v>
          </cell>
          <cell r="H80">
            <v>83.336090158046005</v>
          </cell>
          <cell r="I80">
            <v>95.985558685810503</v>
          </cell>
          <cell r="J80">
            <v>84.167368919201706</v>
          </cell>
          <cell r="K80">
            <v>81.218629430113396</v>
          </cell>
          <cell r="L80">
            <v>84.973364637786801</v>
          </cell>
          <cell r="M80">
            <v>97.361328147536398</v>
          </cell>
          <cell r="N80">
            <v>114.775365255132</v>
          </cell>
          <cell r="O80">
            <v>85.8774180580875</v>
          </cell>
          <cell r="P80">
            <v>67.093769937207597</v>
          </cell>
          <cell r="Q80">
            <v>90.838371354381493</v>
          </cell>
          <cell r="R80">
            <v>110.622689810567</v>
          </cell>
          <cell r="S80">
            <v>106.350944426179</v>
          </cell>
          <cell r="T80">
            <v>97.869171866760894</v>
          </cell>
          <cell r="U80">
            <v>104.656042245759</v>
          </cell>
          <cell r="V80">
            <v>96.440162166962494</v>
          </cell>
          <cell r="W80">
            <v>115.434905035298</v>
          </cell>
          <cell r="X80">
            <v>116.42083438049799</v>
          </cell>
          <cell r="Y80">
            <v>133.96921033566801</v>
          </cell>
          <cell r="Z80">
            <v>161.260580341782</v>
          </cell>
          <cell r="AA80">
            <v>188.47939286505601</v>
          </cell>
          <cell r="AB80">
            <v>212.49167046417401</v>
          </cell>
        </row>
        <row r="81">
          <cell r="A81" t="str">
            <v>Ireland</v>
          </cell>
          <cell r="B81">
            <v>21.247882948199901</v>
          </cell>
          <cell r="C81">
            <v>20.2534391518431</v>
          </cell>
          <cell r="D81">
            <v>21.135134954325402</v>
          </cell>
          <cell r="E81">
            <v>20.446849909644101</v>
          </cell>
          <cell r="F81">
            <v>19.721317971546799</v>
          </cell>
          <cell r="G81">
            <v>21.000368175780402</v>
          </cell>
          <cell r="H81">
            <v>28.1591038621747</v>
          </cell>
          <cell r="I81">
            <v>33.384596011028201</v>
          </cell>
          <cell r="J81">
            <v>36.572857332377801</v>
          </cell>
          <cell r="K81">
            <v>37.721755147631598</v>
          </cell>
          <cell r="L81">
            <v>47.801946943723301</v>
          </cell>
          <cell r="M81">
            <v>48.449833418873403</v>
          </cell>
          <cell r="N81">
            <v>54.470801197090303</v>
          </cell>
          <cell r="O81">
            <v>50.472645741921298</v>
          </cell>
          <cell r="P81">
            <v>55.383529779793001</v>
          </cell>
          <cell r="Q81">
            <v>67.127680623911601</v>
          </cell>
          <cell r="R81">
            <v>74.130211302004497</v>
          </cell>
          <cell r="S81">
            <v>81.378416863578806</v>
          </cell>
          <cell r="T81">
            <v>88.3450386898202</v>
          </cell>
          <cell r="U81">
            <v>96.666713369824095</v>
          </cell>
          <cell r="V81">
            <v>96.609131595759195</v>
          </cell>
          <cell r="W81">
            <v>104.56980959311601</v>
          </cell>
          <cell r="X81">
            <v>122.72436588756401</v>
          </cell>
          <cell r="Y81">
            <v>157.11851803823899</v>
          </cell>
          <cell r="Z81">
            <v>183.47335049837301</v>
          </cell>
          <cell r="AA81">
            <v>200.769391006093</v>
          </cell>
          <cell r="AB81">
            <v>222.079616552516</v>
          </cell>
        </row>
        <row r="82">
          <cell r="A82" t="str">
            <v>Israel</v>
          </cell>
          <cell r="B82">
            <v>23.925641046572601</v>
          </cell>
          <cell r="C82">
            <v>25.314344798931501</v>
          </cell>
          <cell r="D82">
            <v>27.3297010661942</v>
          </cell>
          <cell r="E82">
            <v>32.480840615738003</v>
          </cell>
          <cell r="F82">
            <v>36.422040586543801</v>
          </cell>
          <cell r="G82">
            <v>27.870305115274402</v>
          </cell>
          <cell r="H82">
            <v>31.332341413739599</v>
          </cell>
          <cell r="I82">
            <v>37.428171091886398</v>
          </cell>
          <cell r="J82">
            <v>46.3711979236015</v>
          </cell>
          <cell r="K82">
            <v>47.256360417315001</v>
          </cell>
          <cell r="L82">
            <v>55.677376064707097</v>
          </cell>
          <cell r="M82">
            <v>63.368773811484402</v>
          </cell>
          <cell r="N82">
            <v>70.687911591544903</v>
          </cell>
          <cell r="O82">
            <v>70.954891855622705</v>
          </cell>
          <cell r="P82">
            <v>80.947554572477102</v>
          </cell>
          <cell r="Q82">
            <v>94.010769686040604</v>
          </cell>
          <cell r="R82">
            <v>103.772465671437</v>
          </cell>
          <cell r="S82">
            <v>107.615010271394</v>
          </cell>
          <cell r="T82">
            <v>108.460572966787</v>
          </cell>
          <cell r="U82">
            <v>108.28460605736799</v>
          </cell>
          <cell r="V82">
            <v>120.999598172557</v>
          </cell>
          <cell r="W82">
            <v>118.65887617241199</v>
          </cell>
          <cell r="X82">
            <v>109.38204982920099</v>
          </cell>
          <cell r="Y82">
            <v>115.260275667784</v>
          </cell>
          <cell r="Z82">
            <v>122.502924134886</v>
          </cell>
          <cell r="AA82">
            <v>129.84088886465699</v>
          </cell>
          <cell r="AB82">
            <v>140.19529136768401</v>
          </cell>
        </row>
        <row r="83">
          <cell r="A83" t="str">
            <v>Italy</v>
          </cell>
          <cell r="B83">
            <v>460.62944947144302</v>
          </cell>
          <cell r="C83">
            <v>417.72736411627301</v>
          </cell>
          <cell r="D83">
            <v>412.83349808832003</v>
          </cell>
          <cell r="E83">
            <v>428.41181450983203</v>
          </cell>
          <cell r="F83">
            <v>423.27544735311602</v>
          </cell>
          <cell r="G83">
            <v>437.10311438635301</v>
          </cell>
          <cell r="H83">
            <v>619.07729921044995</v>
          </cell>
          <cell r="I83">
            <v>777.00851915558906</v>
          </cell>
          <cell r="J83">
            <v>860.86079785963602</v>
          </cell>
          <cell r="K83">
            <v>895.33690591222796</v>
          </cell>
          <cell r="L83">
            <v>1135.5429303472899</v>
          </cell>
          <cell r="M83">
            <v>1198.9848067569801</v>
          </cell>
          <cell r="N83">
            <v>1271.90725349794</v>
          </cell>
          <cell r="O83">
            <v>1022.6620295642</v>
          </cell>
          <cell r="P83">
            <v>1054.8969478030599</v>
          </cell>
          <cell r="Q83">
            <v>1126.63063709785</v>
          </cell>
          <cell r="R83">
            <v>1259.9471107808699</v>
          </cell>
          <cell r="S83">
            <v>1193.6171274890301</v>
          </cell>
          <cell r="T83">
            <v>1218.6663150372001</v>
          </cell>
          <cell r="U83">
            <v>1202.3979576521499</v>
          </cell>
          <cell r="V83">
            <v>1100.5627514415</v>
          </cell>
          <cell r="W83">
            <v>1118.3183734823299</v>
          </cell>
          <cell r="X83">
            <v>1223.23597623925</v>
          </cell>
          <cell r="Y83">
            <v>1510.0546861867499</v>
          </cell>
          <cell r="Z83">
            <v>1728.8629326124999</v>
          </cell>
          <cell r="AA83">
            <v>1772.7691612399999</v>
          </cell>
          <cell r="AB83">
            <v>1852.5854338260399</v>
          </cell>
        </row>
        <row r="84">
          <cell r="A84" t="str">
            <v>Jamaica</v>
          </cell>
          <cell r="B84">
            <v>2.84606563946708</v>
          </cell>
          <cell r="C84">
            <v>3.12637674925397</v>
          </cell>
          <cell r="D84">
            <v>3.5895900242571899</v>
          </cell>
          <cell r="E84">
            <v>3.1905314145897998</v>
          </cell>
          <cell r="F84">
            <v>2.35135827180157</v>
          </cell>
          <cell r="G84">
            <v>2.2116665961318001</v>
          </cell>
          <cell r="H84">
            <v>2.6289305864417698</v>
          </cell>
          <cell r="I84">
            <v>2.9649310190409301</v>
          </cell>
          <cell r="J84">
            <v>3.5336409131843798</v>
          </cell>
          <cell r="K84">
            <v>4.0971982575819004</v>
          </cell>
          <cell r="L84">
            <v>5.1748677737318998</v>
          </cell>
          <cell r="M84">
            <v>4.8575269152027802</v>
          </cell>
          <cell r="N84">
            <v>4.0552878298619097</v>
          </cell>
          <cell r="O84">
            <v>5.5803332716124396</v>
          </cell>
          <cell r="P84">
            <v>6.7836218487395001</v>
          </cell>
          <cell r="Q84">
            <v>5.1448068804838396</v>
          </cell>
          <cell r="R84">
            <v>6.9477068010118899</v>
          </cell>
          <cell r="S84">
            <v>7.2598716184435599</v>
          </cell>
          <cell r="T84">
            <v>7.6376532523364</v>
          </cell>
          <cell r="U84">
            <v>7.31645810557825</v>
          </cell>
          <cell r="V84">
            <v>7.4670325090213403</v>
          </cell>
          <cell r="W84">
            <v>7.8941855580932998</v>
          </cell>
          <cell r="X84">
            <v>8.0795750299930909</v>
          </cell>
          <cell r="Y84">
            <v>7.8144253178027396</v>
          </cell>
          <cell r="Z84">
            <v>8.8007973962571207</v>
          </cell>
          <cell r="AA84">
            <v>9.3976921655092305</v>
          </cell>
          <cell r="AB84">
            <v>10.5653117183601</v>
          </cell>
        </row>
        <row r="85">
          <cell r="A85" t="str">
            <v>Japan</v>
          </cell>
          <cell r="B85">
            <v>1059.5583562060101</v>
          </cell>
          <cell r="C85">
            <v>1168.8680358963099</v>
          </cell>
          <cell r="D85">
            <v>1087.0415565686999</v>
          </cell>
          <cell r="E85">
            <v>1182.5695645723799</v>
          </cell>
          <cell r="F85">
            <v>1259.45258679672</v>
          </cell>
          <cell r="G85">
            <v>1356.71712770711</v>
          </cell>
          <cell r="H85">
            <v>2007.3554384295501</v>
          </cell>
          <cell r="I85">
            <v>2426.4807830816999</v>
          </cell>
          <cell r="J85">
            <v>2940.9577224280401</v>
          </cell>
          <cell r="K85">
            <v>2946.8322655735601</v>
          </cell>
          <cell r="L85">
            <v>3031.6202972683</v>
          </cell>
          <cell r="M85">
            <v>3454.3515648922698</v>
          </cell>
          <cell r="N85">
            <v>3770.26633845061</v>
          </cell>
          <cell r="O85">
            <v>4337.1377376299897</v>
          </cell>
          <cell r="P85">
            <v>4767.1558180296097</v>
          </cell>
          <cell r="Q85">
            <v>5277.8671159239002</v>
          </cell>
          <cell r="R85">
            <v>4638.4285208370602</v>
          </cell>
          <cell r="S85">
            <v>4263.8491822631504</v>
          </cell>
          <cell r="T85">
            <v>3871.9607188135501</v>
          </cell>
          <cell r="U85">
            <v>4384.2654122058402</v>
          </cell>
          <cell r="V85">
            <v>4668.7863516808302</v>
          </cell>
          <cell r="W85">
            <v>4097.9583762435896</v>
          </cell>
          <cell r="X85">
            <v>3925.11313485247</v>
          </cell>
          <cell r="Y85">
            <v>4234.91747358456</v>
          </cell>
          <cell r="Z85">
            <v>4608.1363223165199</v>
          </cell>
          <cell r="AA85">
            <v>4557.1159291966196</v>
          </cell>
          <cell r="AB85">
            <v>4367.4587881779198</v>
          </cell>
        </row>
        <row r="86">
          <cell r="A86" t="str">
            <v>Jordan</v>
          </cell>
          <cell r="B86">
            <v>3.9077491474996</v>
          </cell>
          <cell r="C86">
            <v>4.3883671627340401</v>
          </cell>
          <cell r="D86">
            <v>4.6837923784893398</v>
          </cell>
          <cell r="E86">
            <v>4.92176301104928</v>
          </cell>
          <cell r="F86">
            <v>4.9718824500783896</v>
          </cell>
          <cell r="G86">
            <v>5.0011823899800003</v>
          </cell>
          <cell r="H86">
            <v>6.4040846304599199</v>
          </cell>
          <cell r="I86">
            <v>6.7508719633333403</v>
          </cell>
          <cell r="J86">
            <v>6.3242244779999996</v>
          </cell>
          <cell r="K86">
            <v>4.2524371312499998</v>
          </cell>
          <cell r="L86">
            <v>4.1605842432499998</v>
          </cell>
          <cell r="M86">
            <v>4.3450628949999999</v>
          </cell>
          <cell r="N86">
            <v>5.3691789891955004</v>
          </cell>
          <cell r="O86">
            <v>5.5316199250700198</v>
          </cell>
          <cell r="P86">
            <v>6.1973518191462604</v>
          </cell>
          <cell r="Q86">
            <v>6.7305169998516403</v>
          </cell>
          <cell r="R86">
            <v>6.9283284319653697</v>
          </cell>
          <cell r="S86">
            <v>7.2462517891418896</v>
          </cell>
          <cell r="T86">
            <v>7.9122995740570197</v>
          </cell>
          <cell r="U86">
            <v>8.1491051316646796</v>
          </cell>
          <cell r="V86">
            <v>8.46053477325035</v>
          </cell>
          <cell r="W86">
            <v>8.9752961350400309</v>
          </cell>
          <cell r="X86">
            <v>9.5824717910578201</v>
          </cell>
          <cell r="Y86">
            <v>10.195680843721</v>
          </cell>
          <cell r="Z86">
            <v>11.398204960431899</v>
          </cell>
          <cell r="AA86">
            <v>12.7121289231858</v>
          </cell>
          <cell r="AB86">
            <v>14.3176853930982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2.87668323797195</v>
          </cell>
          <cell r="O87">
            <v>5.1523322228944197</v>
          </cell>
          <cell r="P87">
            <v>11.6492836676218</v>
          </cell>
          <cell r="Q87">
            <v>16.594265145007601</v>
          </cell>
          <cell r="R87">
            <v>20.8933051306016</v>
          </cell>
          <cell r="S87">
            <v>22.129050394729099</v>
          </cell>
          <cell r="T87">
            <v>21.6230490324761</v>
          </cell>
          <cell r="U87">
            <v>16.9554953097748</v>
          </cell>
          <cell r="V87">
            <v>18.275168378076</v>
          </cell>
          <cell r="W87">
            <v>22.134587549013499</v>
          </cell>
          <cell r="X87">
            <v>24.599485702653102</v>
          </cell>
          <cell r="Y87">
            <v>30.859611046600001</v>
          </cell>
          <cell r="Z87">
            <v>43.1516470026096</v>
          </cell>
          <cell r="AA87">
            <v>57.1236717338952</v>
          </cell>
          <cell r="AB87">
            <v>77.236894281862106</v>
          </cell>
        </row>
        <row r="88">
          <cell r="A88" t="str">
            <v>Kenya</v>
          </cell>
          <cell r="B88">
            <v>10.0994853125093</v>
          </cell>
          <cell r="C88">
            <v>9.5126580151608309</v>
          </cell>
          <cell r="D88">
            <v>9.1586867123934006</v>
          </cell>
          <cell r="E88">
            <v>8.4699524944005091</v>
          </cell>
          <cell r="F88">
            <v>8.7883992114661993</v>
          </cell>
          <cell r="G88">
            <v>8.7460024093188498</v>
          </cell>
          <cell r="H88">
            <v>10.3872944883669</v>
          </cell>
          <cell r="I88">
            <v>11.387076502986799</v>
          </cell>
          <cell r="J88">
            <v>11.8063392166972</v>
          </cell>
          <cell r="K88">
            <v>11.704724484865499</v>
          </cell>
          <cell r="L88">
            <v>12.1796518935347</v>
          </cell>
          <cell r="M88">
            <v>11.5012751160615</v>
          </cell>
          <cell r="N88">
            <v>11.327290465824699</v>
          </cell>
          <cell r="O88">
            <v>7.8693768561629396</v>
          </cell>
          <cell r="P88">
            <v>9.4219509643524102</v>
          </cell>
          <cell r="Q88">
            <v>11.943806589560999</v>
          </cell>
          <cell r="R88">
            <v>12.0458367087368</v>
          </cell>
          <cell r="S88">
            <v>13.281243626880199</v>
          </cell>
          <cell r="T88">
            <v>13.7671246305938</v>
          </cell>
          <cell r="U88">
            <v>12.8825034735441</v>
          </cell>
          <cell r="V88">
            <v>12.3161606804698</v>
          </cell>
          <cell r="W88">
            <v>13.0585101103298</v>
          </cell>
          <cell r="X88">
            <v>13.190803945191099</v>
          </cell>
          <cell r="Y88">
            <v>15.0361725440141</v>
          </cell>
          <cell r="Z88">
            <v>16.198572723544</v>
          </cell>
          <cell r="AA88">
            <v>18.7303556941255</v>
          </cell>
          <cell r="AB88">
            <v>23.186511890232499</v>
          </cell>
        </row>
        <row r="89">
          <cell r="A89" t="str">
            <v>Kiribati</v>
          </cell>
          <cell r="B89">
            <v>2.7955354939112099E-2</v>
          </cell>
          <cell r="C89">
            <v>2.9309450899654501E-2</v>
          </cell>
          <cell r="D89">
            <v>2.9231938683897798E-2</v>
          </cell>
          <cell r="E89">
            <v>2.72524839886161E-2</v>
          </cell>
          <cell r="F89">
            <v>2.9466600795818799E-2</v>
          </cell>
          <cell r="G89">
            <v>2.29862394639085E-2</v>
          </cell>
          <cell r="H89">
            <v>2.3158127934424799E-2</v>
          </cell>
          <cell r="I89">
            <v>2.39490518025142E-2</v>
          </cell>
          <cell r="J89">
            <v>3.0956951761866601E-2</v>
          </cell>
          <cell r="K89">
            <v>2.9624676716923801E-2</v>
          </cell>
          <cell r="L89">
            <v>2.8439766569013401E-2</v>
          </cell>
          <cell r="M89">
            <v>3.3659383946746599E-2</v>
          </cell>
          <cell r="N89">
            <v>3.38862226493905E-2</v>
          </cell>
          <cell r="O89">
            <v>3.29828921803633E-2</v>
          </cell>
          <cell r="P89">
            <v>3.96823041338226E-2</v>
          </cell>
          <cell r="Q89">
            <v>4.6018028058052197E-2</v>
          </cell>
          <cell r="R89">
            <v>4.9925334034204398E-2</v>
          </cell>
          <cell r="S89">
            <v>4.7810467764360202E-2</v>
          </cell>
          <cell r="T89">
            <v>4.8052044499419203E-2</v>
          </cell>
          <cell r="U89">
            <v>5.3795065465665599E-2</v>
          </cell>
          <cell r="V89">
            <v>4.6704131853580501E-2</v>
          </cell>
          <cell r="W89">
            <v>4.50860956966877E-2</v>
          </cell>
          <cell r="X89">
            <v>4.8739493667943501E-2</v>
          </cell>
          <cell r="Y89">
            <v>5.8478887342267499E-2</v>
          </cell>
          <cell r="Z89">
            <v>5.8230000955517003E-2</v>
          </cell>
          <cell r="AA89">
            <v>5.5916503915224597E-2</v>
          </cell>
          <cell r="AB89">
            <v>6.0254214966601098E-2</v>
          </cell>
        </row>
        <row r="90">
          <cell r="A90" t="str">
            <v>Korea, Rep.</v>
          </cell>
          <cell r="B90">
            <v>64.000085081607594</v>
          </cell>
          <cell r="C90">
            <v>71.482621584987896</v>
          </cell>
          <cell r="D90">
            <v>76.247138368959796</v>
          </cell>
          <cell r="E90">
            <v>84.547662332055907</v>
          </cell>
          <cell r="F90">
            <v>93.225734549269404</v>
          </cell>
          <cell r="G90">
            <v>96.676465204870894</v>
          </cell>
          <cell r="H90">
            <v>111.313509579636</v>
          </cell>
          <cell r="I90">
            <v>140.11001386792299</v>
          </cell>
          <cell r="J90">
            <v>187.73245706229301</v>
          </cell>
          <cell r="K90">
            <v>230.48543104204199</v>
          </cell>
          <cell r="L90">
            <v>263.83870673906301</v>
          </cell>
          <cell r="M90">
            <v>308.27391728228002</v>
          </cell>
          <cell r="N90">
            <v>329.92845893025799</v>
          </cell>
          <cell r="O90">
            <v>362.15990441104202</v>
          </cell>
          <cell r="P90">
            <v>423.454819073127</v>
          </cell>
          <cell r="Q90">
            <v>517.20624848025295</v>
          </cell>
          <cell r="R90">
            <v>558.03105426542197</v>
          </cell>
          <cell r="S90">
            <v>527.26244056425401</v>
          </cell>
          <cell r="T90">
            <v>348.46544212460401</v>
          </cell>
          <cell r="U90">
            <v>445.556987724875</v>
          </cell>
          <cell r="V90">
            <v>511.96112505989601</v>
          </cell>
          <cell r="W90">
            <v>481.97916394238098</v>
          </cell>
          <cell r="X90">
            <v>547.85613908283096</v>
          </cell>
          <cell r="Y90">
            <v>608.33663072426305</v>
          </cell>
          <cell r="Z90">
            <v>681.22697380858904</v>
          </cell>
          <cell r="AA90">
            <v>791.57153762007897</v>
          </cell>
          <cell r="AB90">
            <v>888.26670582025702</v>
          </cell>
        </row>
        <row r="91">
          <cell r="A91" t="str">
            <v>Kuwait</v>
          </cell>
          <cell r="B91">
            <v>28.723662854795901</v>
          </cell>
          <cell r="C91">
            <v>25.248815517947701</v>
          </cell>
          <cell r="D91">
            <v>21.58305939808</v>
          </cell>
          <cell r="E91">
            <v>20.317264876138999</v>
          </cell>
          <cell r="F91">
            <v>21.456673485714798</v>
          </cell>
          <cell r="G91">
            <v>21.540167685687202</v>
          </cell>
          <cell r="H91">
            <v>17.376251817238199</v>
          </cell>
          <cell r="I91">
            <v>20.817318319309901</v>
          </cell>
          <cell r="J91">
            <v>19.280814634433298</v>
          </cell>
          <cell r="K91">
            <v>23.8549608857228</v>
          </cell>
          <cell r="L91">
            <v>18.2927482488669</v>
          </cell>
          <cell r="M91">
            <v>10.8262975898198</v>
          </cell>
          <cell r="N91">
            <v>19.8657031415148</v>
          </cell>
          <cell r="O91">
            <v>23.995962497623001</v>
          </cell>
          <cell r="P91">
            <v>24.796088066557498</v>
          </cell>
          <cell r="Q91">
            <v>27.1890993801475</v>
          </cell>
          <cell r="R91">
            <v>31.492391946307499</v>
          </cell>
          <cell r="S91">
            <v>30.350415404215902</v>
          </cell>
          <cell r="T91">
            <v>25.944740781855</v>
          </cell>
          <cell r="U91">
            <v>30.122920409224999</v>
          </cell>
          <cell r="V91">
            <v>37.720726280795901</v>
          </cell>
          <cell r="W91">
            <v>34.900521852576603</v>
          </cell>
          <cell r="X91">
            <v>38.140318124999901</v>
          </cell>
          <cell r="Y91">
            <v>47.834817520749901</v>
          </cell>
          <cell r="Z91">
            <v>59.267513358833298</v>
          </cell>
          <cell r="AA91">
            <v>80.780479452054806</v>
          </cell>
          <cell r="AB91">
            <v>96.131566759673603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0.92049685413235405</v>
          </cell>
          <cell r="O92">
            <v>0.66683690826614805</v>
          </cell>
          <cell r="P92">
            <v>1.10956762897699</v>
          </cell>
          <cell r="Q92">
            <v>1.49357996052441</v>
          </cell>
          <cell r="R92">
            <v>1.8125251957063799</v>
          </cell>
          <cell r="S92">
            <v>1.76283535880593</v>
          </cell>
          <cell r="T92">
            <v>1.67397225131185</v>
          </cell>
          <cell r="U92">
            <v>1.2666349511921799</v>
          </cell>
          <cell r="V92">
            <v>1.3679282107631501</v>
          </cell>
          <cell r="W92">
            <v>1.52524405029476</v>
          </cell>
          <cell r="X92">
            <v>1.60643114360532</v>
          </cell>
          <cell r="Y92">
            <v>1.9191784297376799</v>
          </cell>
          <cell r="Z92">
            <v>2.2145890577935199</v>
          </cell>
          <cell r="AA92">
            <v>2.4595846750191899</v>
          </cell>
          <cell r="AB92">
            <v>2.8218027938607002</v>
          </cell>
        </row>
        <row r="93">
          <cell r="A93" t="str">
            <v>Lao PDR</v>
          </cell>
          <cell r="B93">
            <v>0.95687741407707705</v>
          </cell>
          <cell r="C93">
            <v>0.55920215579510602</v>
          </cell>
          <cell r="D93">
            <v>0.55958340001405604</v>
          </cell>
          <cell r="E93">
            <v>1.0237382653139799</v>
          </cell>
          <cell r="F93">
            <v>1.4658148251505001</v>
          </cell>
          <cell r="G93">
            <v>1.84321198293505</v>
          </cell>
          <cell r="H93">
            <v>1.2888623497159899</v>
          </cell>
          <cell r="I93">
            <v>0.90783500460572897</v>
          </cell>
          <cell r="J93">
            <v>0.59139192134367302</v>
          </cell>
          <cell r="K93">
            <v>0.73047946250602103</v>
          </cell>
          <cell r="L93">
            <v>0.87155049786628702</v>
          </cell>
          <cell r="M93">
            <v>1.0270270270270301</v>
          </cell>
          <cell r="N93">
            <v>1.17754532775453</v>
          </cell>
          <cell r="O93">
            <v>1.32635983263598</v>
          </cell>
          <cell r="P93">
            <v>1.54102920723227</v>
          </cell>
          <cell r="Q93">
            <v>1.79053627760252</v>
          </cell>
          <cell r="R93">
            <v>1.86362900178157</v>
          </cell>
          <cell r="S93">
            <v>1.7584265010903399</v>
          </cell>
          <cell r="T93">
            <v>1.2856276531231099</v>
          </cell>
          <cell r="U93">
            <v>1.47299145750143</v>
          </cell>
          <cell r="V93">
            <v>1.7351191051170201</v>
          </cell>
          <cell r="W93">
            <v>1.7616915861811</v>
          </cell>
          <cell r="X93">
            <v>1.8295019545134401</v>
          </cell>
          <cell r="Y93">
            <v>2.1488719866180799</v>
          </cell>
          <cell r="Z93">
            <v>2.5080458771478402</v>
          </cell>
          <cell r="AA93">
            <v>2.8847068897255599</v>
          </cell>
          <cell r="AB93">
            <v>3.5339145551321098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1.3648776291988101</v>
          </cell>
          <cell r="O94">
            <v>2.1701251602501701</v>
          </cell>
          <cell r="P94">
            <v>3.6474816010709401</v>
          </cell>
          <cell r="Q94">
            <v>4.8910302992006498</v>
          </cell>
          <cell r="R94">
            <v>5.58529278256922</v>
          </cell>
          <cell r="S94">
            <v>6.1341176470588303</v>
          </cell>
          <cell r="T94">
            <v>6.6169539417914702</v>
          </cell>
          <cell r="U94">
            <v>7.2885286243235496</v>
          </cell>
          <cell r="V94">
            <v>7.8330684253915903</v>
          </cell>
          <cell r="W94">
            <v>8.3130521566025202</v>
          </cell>
          <cell r="X94">
            <v>9.3147891026245908</v>
          </cell>
          <cell r="Y94">
            <v>11.1864526007262</v>
          </cell>
          <cell r="Z94">
            <v>13.7373974208675</v>
          </cell>
          <cell r="AA94">
            <v>15.8261665141811</v>
          </cell>
          <cell r="AB94">
            <v>19.6209426651724</v>
          </cell>
        </row>
        <row r="95">
          <cell r="A95" t="str">
            <v>Lebanon</v>
          </cell>
          <cell r="B95">
            <v>4.07437704004181</v>
          </cell>
          <cell r="C95">
            <v>3.8944101218854801</v>
          </cell>
          <cell r="D95">
            <v>2.65603709723952</v>
          </cell>
          <cell r="E95">
            <v>3.6599800300202499</v>
          </cell>
          <cell r="F95">
            <v>4.3266169154775298</v>
          </cell>
          <cell r="G95">
            <v>3.6138699352290198</v>
          </cell>
          <cell r="H95">
            <v>2.81720719598452</v>
          </cell>
          <cell r="I95">
            <v>3.2981079201198198</v>
          </cell>
          <cell r="J95">
            <v>3.3135399740888101</v>
          </cell>
          <cell r="K95">
            <v>2.7179976100289598</v>
          </cell>
          <cell r="L95">
            <v>2.8384406118513401</v>
          </cell>
          <cell r="M95">
            <v>4.4516267460233303</v>
          </cell>
          <cell r="N95">
            <v>5.5458896130339701</v>
          </cell>
          <cell r="O95">
            <v>7.5350863818840903</v>
          </cell>
          <cell r="P95">
            <v>9.1095769432782294</v>
          </cell>
          <cell r="Q95">
            <v>11.118543943768501</v>
          </cell>
          <cell r="R95">
            <v>12.997227949461999</v>
          </cell>
          <cell r="S95">
            <v>15.594835165365399</v>
          </cell>
          <cell r="T95">
            <v>16.910279121176401</v>
          </cell>
          <cell r="U95">
            <v>17.010057973593501</v>
          </cell>
          <cell r="V95">
            <v>16.822098293380801</v>
          </cell>
          <cell r="W95">
            <v>17.2118723840677</v>
          </cell>
          <cell r="X95">
            <v>18.716855944168401</v>
          </cell>
          <cell r="Y95">
            <v>19.801794909329001</v>
          </cell>
          <cell r="Z95">
            <v>21.369424298117501</v>
          </cell>
          <cell r="AA95">
            <v>21.4281679907041</v>
          </cell>
          <cell r="AB95">
            <v>22.6216297292574</v>
          </cell>
        </row>
        <row r="96">
          <cell r="A96" t="str">
            <v>Lesotho</v>
          </cell>
          <cell r="B96">
            <v>0.44637897127044701</v>
          </cell>
          <cell r="C96">
            <v>0.453860115741755</v>
          </cell>
          <cell r="D96">
            <v>0.410101028938818</v>
          </cell>
          <cell r="E96">
            <v>0.43532408383233701</v>
          </cell>
          <cell r="F96">
            <v>0.39352829430782299</v>
          </cell>
          <cell r="G96">
            <v>0.30545383696124201</v>
          </cell>
          <cell r="H96">
            <v>0.34142588631313803</v>
          </cell>
          <cell r="I96">
            <v>0.46558929693131101</v>
          </cell>
          <cell r="J96">
            <v>0.50724881019166301</v>
          </cell>
          <cell r="K96">
            <v>0.54131650289176603</v>
          </cell>
          <cell r="L96">
            <v>0.65016440482237603</v>
          </cell>
          <cell r="M96">
            <v>0.71549126788006701</v>
          </cell>
          <cell r="N96">
            <v>0.83449561898471503</v>
          </cell>
          <cell r="O96">
            <v>0.82060868003905596</v>
          </cell>
          <cell r="P96">
            <v>0.85687152179530701</v>
          </cell>
          <cell r="Q96">
            <v>0.96537774587382497</v>
          </cell>
          <cell r="R96">
            <v>0.94114712664051803</v>
          </cell>
          <cell r="S96">
            <v>1.0110619171865101</v>
          </cell>
          <cell r="T96">
            <v>0.87434400183755401</v>
          </cell>
          <cell r="U96">
            <v>0.91901717649492398</v>
          </cell>
          <cell r="V96">
            <v>0.82764651061982797</v>
          </cell>
          <cell r="W96">
            <v>0.69934435093207103</v>
          </cell>
          <cell r="X96">
            <v>0.75926993864490999</v>
          </cell>
          <cell r="Y96">
            <v>1.1180995792632</v>
          </cell>
          <cell r="Z96">
            <v>1.3915699960467001</v>
          </cell>
          <cell r="AA96">
            <v>1.49145405055971</v>
          </cell>
          <cell r="AB96">
            <v>1.6341684267727099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</row>
        <row r="98">
          <cell r="A98" t="str">
            <v>Libya</v>
          </cell>
          <cell r="B98">
            <v>36.757214200306201</v>
          </cell>
          <cell r="C98">
            <v>31.7545844502554</v>
          </cell>
          <cell r="D98">
            <v>31.659872530901701</v>
          </cell>
          <cell r="E98">
            <v>30.170274346102001</v>
          </cell>
          <cell r="F98">
            <v>28.251698906269301</v>
          </cell>
          <cell r="G98">
            <v>27.788943914619502</v>
          </cell>
          <cell r="H98">
            <v>22.641270012638099</v>
          </cell>
          <cell r="I98">
            <v>21.0437716857057</v>
          </cell>
          <cell r="J98">
            <v>23.6608380562718</v>
          </cell>
          <cell r="K98">
            <v>25.102181340280001</v>
          </cell>
          <cell r="L98">
            <v>28.925695151853699</v>
          </cell>
          <cell r="M98">
            <v>32.0059189462416</v>
          </cell>
          <cell r="N98">
            <v>32.430870257595998</v>
          </cell>
          <cell r="O98">
            <v>29.186517088083999</v>
          </cell>
          <cell r="P98">
            <v>27.180516201741899</v>
          </cell>
          <cell r="Q98">
            <v>30.8570797324438</v>
          </cell>
          <cell r="R98">
            <v>33.681367484153498</v>
          </cell>
          <cell r="S98">
            <v>34.4749829055352</v>
          </cell>
          <cell r="T98">
            <v>28.2732347429775</v>
          </cell>
          <cell r="U98">
            <v>33.957245536227198</v>
          </cell>
          <cell r="V98">
            <v>36.124814920984299</v>
          </cell>
          <cell r="W98">
            <v>32.199365897456502</v>
          </cell>
          <cell r="X98">
            <v>19.831786071501298</v>
          </cell>
          <cell r="Y98">
            <v>24.015148455901699</v>
          </cell>
          <cell r="Z98">
            <v>30.474869671579199</v>
          </cell>
          <cell r="AA98">
            <v>41.685357210850299</v>
          </cell>
          <cell r="AB98">
            <v>50.3297841039102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1.9681169777182601</v>
          </cell>
          <cell r="O99">
            <v>2.7775637429930198</v>
          </cell>
          <cell r="P99">
            <v>4.3496807596572102</v>
          </cell>
          <cell r="Q99">
            <v>6.3919665788940501</v>
          </cell>
          <cell r="R99">
            <v>8.0724591160161694</v>
          </cell>
          <cell r="S99">
            <v>9.8444374718891208</v>
          </cell>
          <cell r="T99">
            <v>11.0943467954626</v>
          </cell>
          <cell r="U99">
            <v>10.8398589082289</v>
          </cell>
          <cell r="V99">
            <v>11.418449499596299</v>
          </cell>
          <cell r="W99">
            <v>12.146159686591499</v>
          </cell>
          <cell r="X99">
            <v>14.134295662057699</v>
          </cell>
          <cell r="Y99">
            <v>18.558156189872001</v>
          </cell>
          <cell r="Z99">
            <v>22.508405852265899</v>
          </cell>
          <cell r="AA99">
            <v>25.666722040926299</v>
          </cell>
          <cell r="AB99">
            <v>29.784465849017401</v>
          </cell>
        </row>
        <row r="100">
          <cell r="A100" t="str">
            <v>Luxembourg</v>
          </cell>
          <cell r="B100">
            <v>6.4733522226102398</v>
          </cell>
          <cell r="C100">
            <v>5.5826783641839901</v>
          </cell>
          <cell r="D100">
            <v>4.5845547780230902</v>
          </cell>
          <cell r="E100">
            <v>4.5001926879883198</v>
          </cell>
          <cell r="F100">
            <v>4.4117092366398003</v>
          </cell>
          <cell r="G100">
            <v>4.5711887809477698</v>
          </cell>
          <cell r="H100">
            <v>6.6511850970488497</v>
          </cell>
          <cell r="I100">
            <v>8.26075396180841</v>
          </cell>
          <cell r="J100">
            <v>9.3575017199182398</v>
          </cell>
          <cell r="K100">
            <v>9.96349757086921</v>
          </cell>
          <cell r="L100">
            <v>12.705033875495401</v>
          </cell>
          <cell r="M100">
            <v>13.765826811082199</v>
          </cell>
          <cell r="N100">
            <v>15.4207473820871</v>
          </cell>
          <cell r="O100">
            <v>15.809812367428499</v>
          </cell>
          <cell r="P100">
            <v>17.593656194327899</v>
          </cell>
          <cell r="Q100">
            <v>20.696141548966999</v>
          </cell>
          <cell r="R100">
            <v>20.5884630013934</v>
          </cell>
          <cell r="S100">
            <v>18.539886751270899</v>
          </cell>
          <cell r="T100">
            <v>19.379838629311202</v>
          </cell>
          <cell r="U100">
            <v>21.215541231970299</v>
          </cell>
          <cell r="V100">
            <v>20.329031079666699</v>
          </cell>
          <cell r="W100">
            <v>20.216278567</v>
          </cell>
          <cell r="X100">
            <v>22.742841278250001</v>
          </cell>
          <cell r="Y100">
            <v>28.956647461500001</v>
          </cell>
          <cell r="Z100">
            <v>33.564363613749997</v>
          </cell>
          <cell r="AA100">
            <v>36.620712282</v>
          </cell>
          <cell r="AB100">
            <v>40.577218581317702</v>
          </cell>
        </row>
        <row r="101">
          <cell r="A101" t="str">
            <v>Macedonia, FYR</v>
          </cell>
          <cell r="B101">
            <v>4.05958823972695</v>
          </cell>
          <cell r="C101">
            <v>3.9998254617890798</v>
          </cell>
          <cell r="D101">
            <v>3.4741264069942002</v>
          </cell>
          <cell r="E101">
            <v>2.5689328268537799</v>
          </cell>
          <cell r="F101">
            <v>2.4605222002536098</v>
          </cell>
          <cell r="G101">
            <v>2.4872598342322698</v>
          </cell>
          <cell r="H101">
            <v>3.4567029385362802</v>
          </cell>
          <cell r="I101">
            <v>3.9612012375085199</v>
          </cell>
          <cell r="J101">
            <v>3.5358522055808299</v>
          </cell>
          <cell r="K101">
            <v>5.6943820076318401</v>
          </cell>
          <cell r="L101">
            <v>9.1564438508688308</v>
          </cell>
          <cell r="M101">
            <v>15.600234004848099</v>
          </cell>
          <cell r="N101">
            <v>2.3227825256555601</v>
          </cell>
          <cell r="O101">
            <v>2.55509000250259</v>
          </cell>
          <cell r="P101">
            <v>3.38651209402471</v>
          </cell>
          <cell r="Q101">
            <v>4.3163880414697404</v>
          </cell>
          <cell r="R101">
            <v>4.42042817567354</v>
          </cell>
          <cell r="S101">
            <v>3.73456285621468</v>
          </cell>
          <cell r="T101">
            <v>3.5834143472767801</v>
          </cell>
          <cell r="U101">
            <v>3.6748646075080198</v>
          </cell>
          <cell r="V101">
            <v>3.5828011641083299</v>
          </cell>
          <cell r="W101">
            <v>3.4371372402072402</v>
          </cell>
          <cell r="X101">
            <v>3.7691692992190799</v>
          </cell>
          <cell r="Y101">
            <v>4.6309662653420496</v>
          </cell>
          <cell r="Z101">
            <v>5.3766914969640798</v>
          </cell>
          <cell r="AA101">
            <v>5.7751746962975101</v>
          </cell>
          <cell r="AB101">
            <v>6.2480252209792804</v>
          </cell>
        </row>
        <row r="102">
          <cell r="A102" t="str">
            <v>Madagascar</v>
          </cell>
          <cell r="B102">
            <v>4.0416469474680596</v>
          </cell>
          <cell r="C102">
            <v>3.5951895423481801</v>
          </cell>
          <cell r="D102">
            <v>3.5264826022762401</v>
          </cell>
          <cell r="E102">
            <v>3.5119037763568799</v>
          </cell>
          <cell r="F102">
            <v>2.9394290914032899</v>
          </cell>
          <cell r="G102">
            <v>2.8577572515218299</v>
          </cell>
          <cell r="H102">
            <v>3.25841643001894</v>
          </cell>
          <cell r="I102">
            <v>2.56562444485647</v>
          </cell>
          <cell r="J102">
            <v>2.4424586924823002</v>
          </cell>
          <cell r="K102">
            <v>2.4979458190525499</v>
          </cell>
          <cell r="L102">
            <v>3.0813868503303801</v>
          </cell>
          <cell r="M102">
            <v>2.6771275716837502</v>
          </cell>
          <cell r="N102">
            <v>3.00059014840188</v>
          </cell>
          <cell r="O102">
            <v>3.3707284463935601</v>
          </cell>
          <cell r="P102">
            <v>2.9769504313185502</v>
          </cell>
          <cell r="Q102">
            <v>3.1598541664492799</v>
          </cell>
          <cell r="R102">
            <v>4.0048114103292196</v>
          </cell>
          <cell r="S102">
            <v>3.53999891755084</v>
          </cell>
          <cell r="T102">
            <v>3.7381057904645298</v>
          </cell>
          <cell r="U102">
            <v>3.72308557915607</v>
          </cell>
          <cell r="V102">
            <v>3.8663900951402002</v>
          </cell>
          <cell r="W102">
            <v>4.5274986104159298</v>
          </cell>
          <cell r="X102">
            <v>4.5571335352865496</v>
          </cell>
          <cell r="Y102">
            <v>5.46379449331699</v>
          </cell>
          <cell r="Z102">
            <v>4.3591493023432202</v>
          </cell>
          <cell r="AA102">
            <v>5.0342465252400102</v>
          </cell>
          <cell r="AB102">
            <v>5.4891315878640699</v>
          </cell>
        </row>
        <row r="103">
          <cell r="A103" t="str">
            <v>Malawi</v>
          </cell>
          <cell r="B103">
            <v>1.2376554611501001</v>
          </cell>
          <cell r="C103">
            <v>1.23768569194683</v>
          </cell>
          <cell r="D103">
            <v>1.1801042160113699</v>
          </cell>
          <cell r="E103">
            <v>1.2231869254341201</v>
          </cell>
          <cell r="F103">
            <v>1.2080090561765999</v>
          </cell>
          <cell r="G103">
            <v>1.1313477982665301</v>
          </cell>
          <cell r="H103">
            <v>1.1808070495943299</v>
          </cell>
          <cell r="I103">
            <v>1.1608185810657901</v>
          </cell>
          <cell r="J103">
            <v>1.3344395424198601</v>
          </cell>
          <cell r="K103">
            <v>1.5217249501721299</v>
          </cell>
          <cell r="L103">
            <v>1.7293048481072999</v>
          </cell>
          <cell r="M103">
            <v>2.2035458209966801</v>
          </cell>
          <cell r="N103">
            <v>1.7995171093164599</v>
          </cell>
          <cell r="O103">
            <v>2.0706368674479898</v>
          </cell>
          <cell r="P103">
            <v>1.19987197151356</v>
          </cell>
          <cell r="Q103">
            <v>1.39740918128446</v>
          </cell>
          <cell r="R103">
            <v>2.28110364349698</v>
          </cell>
          <cell r="S103">
            <v>2.66375865700169</v>
          </cell>
          <cell r="T103">
            <v>1.7508403597179401</v>
          </cell>
          <cell r="U103">
            <v>1.77592547883873</v>
          </cell>
          <cell r="V103">
            <v>1.7434128154475099</v>
          </cell>
          <cell r="W103">
            <v>1.71650245623107</v>
          </cell>
          <cell r="X103">
            <v>1.93467587713258</v>
          </cell>
          <cell r="Y103">
            <v>1.7654967818492</v>
          </cell>
          <cell r="Z103">
            <v>1.90282073839522</v>
          </cell>
          <cell r="AA103">
            <v>2.0755713000596501</v>
          </cell>
          <cell r="AB103">
            <v>2.2384018928388798</v>
          </cell>
        </row>
        <row r="104">
          <cell r="A104" t="str">
            <v>Malaysia</v>
          </cell>
          <cell r="B104">
            <v>24.937656077448299</v>
          </cell>
          <cell r="C104">
            <v>25.463193027042099</v>
          </cell>
          <cell r="D104">
            <v>27.287726836385399</v>
          </cell>
          <cell r="E104">
            <v>30.5187920951903</v>
          </cell>
          <cell r="F104">
            <v>34.565859859577998</v>
          </cell>
          <cell r="G104">
            <v>31.7722451767557</v>
          </cell>
          <cell r="H104">
            <v>28.243103095785202</v>
          </cell>
          <cell r="I104">
            <v>32.181696598627099</v>
          </cell>
          <cell r="J104">
            <v>35.2718812626645</v>
          </cell>
          <cell r="K104">
            <v>38.844874849349203</v>
          </cell>
          <cell r="L104">
            <v>44.024548042441502</v>
          </cell>
          <cell r="M104">
            <v>49.133849678193499</v>
          </cell>
          <cell r="N104">
            <v>59.151291512915101</v>
          </cell>
          <cell r="O104">
            <v>66.894837030418401</v>
          </cell>
          <cell r="P104">
            <v>74.480813931334097</v>
          </cell>
          <cell r="Q104">
            <v>88.832854176649107</v>
          </cell>
          <cell r="R104">
            <v>100.85178266226799</v>
          </cell>
          <cell r="S104">
            <v>100.16884686477999</v>
          </cell>
          <cell r="T104">
            <v>72.174854754866999</v>
          </cell>
          <cell r="U104">
            <v>79.148421052631605</v>
          </cell>
          <cell r="V104">
            <v>90.32</v>
          </cell>
          <cell r="W104">
            <v>88.000789473684193</v>
          </cell>
          <cell r="X104">
            <v>95.266315789473694</v>
          </cell>
          <cell r="Y104">
            <v>103.992368421053</v>
          </cell>
          <cell r="Z104">
            <v>118.46105263157899</v>
          </cell>
          <cell r="AA104">
            <v>130.83531105661001</v>
          </cell>
          <cell r="AB104">
            <v>150.923204419889</v>
          </cell>
        </row>
        <row r="105">
          <cell r="A105" t="str">
            <v>Maldives</v>
          </cell>
          <cell r="B105">
            <v>5.83162521113968E-2</v>
          </cell>
          <cell r="C105">
            <v>6.8302406917073399E-2</v>
          </cell>
          <cell r="D105">
            <v>8.1056340765335896E-2</v>
          </cell>
          <cell r="E105">
            <v>8.8001827864806606E-2</v>
          </cell>
          <cell r="F105">
            <v>0.105116783339347</v>
          </cell>
          <cell r="G105">
            <v>0.124750955589224</v>
          </cell>
          <cell r="H105">
            <v>0.14670216724726101</v>
          </cell>
          <cell r="I105">
            <v>0.13866231808473001</v>
          </cell>
          <cell r="J105">
            <v>0.16594286114166301</v>
          </cell>
          <cell r="K105">
            <v>0.18729963346663001</v>
          </cell>
          <cell r="L105">
            <v>0.21504396984924601</v>
          </cell>
          <cell r="M105">
            <v>0.24439676192334001</v>
          </cell>
          <cell r="N105">
            <v>0.28487491957764099</v>
          </cell>
          <cell r="O105">
            <v>0.32241783716197098</v>
          </cell>
          <cell r="P105">
            <v>0.35601339570854001</v>
          </cell>
          <cell r="Q105">
            <v>0.39898533984706902</v>
          </cell>
          <cell r="R105">
            <v>0.450382825358983</v>
          </cell>
          <cell r="S105">
            <v>0.508223603456331</v>
          </cell>
          <cell r="T105">
            <v>0.54009639987214697</v>
          </cell>
          <cell r="U105">
            <v>0.589239756801616</v>
          </cell>
          <cell r="V105">
            <v>0.62433401074556105</v>
          </cell>
          <cell r="W105">
            <v>0.62496425125421295</v>
          </cell>
          <cell r="X105">
            <v>0.64070312500000004</v>
          </cell>
          <cell r="Y105">
            <v>0.69243750000000004</v>
          </cell>
          <cell r="Z105">
            <v>0.80612180471185102</v>
          </cell>
          <cell r="AA105">
            <v>0.79525121440290603</v>
          </cell>
          <cell r="AB105">
            <v>0.98791667919277304</v>
          </cell>
        </row>
        <row r="106">
          <cell r="A106" t="str">
            <v>Mali</v>
          </cell>
          <cell r="B106">
            <v>1.68509305718</v>
          </cell>
          <cell r="C106">
            <v>1.39334853492537</v>
          </cell>
          <cell r="D106">
            <v>1.2471239856042</v>
          </cell>
          <cell r="E106">
            <v>1.2219832163886799</v>
          </cell>
          <cell r="F106">
            <v>1.2172101182100801</v>
          </cell>
          <cell r="G106">
            <v>1.22730904670531</v>
          </cell>
          <cell r="H106">
            <v>1.6948208541702801</v>
          </cell>
          <cell r="I106">
            <v>1.96409686748955</v>
          </cell>
          <cell r="J106">
            <v>1.9667893765567499</v>
          </cell>
          <cell r="K106">
            <v>2.02174027165292</v>
          </cell>
          <cell r="L106">
            <v>2.7515956117914802</v>
          </cell>
          <cell r="M106">
            <v>2.7806312443217398</v>
          </cell>
          <cell r="N106">
            <v>2.8764565042367298</v>
          </cell>
          <cell r="O106">
            <v>2.8702134597376698</v>
          </cell>
          <cell r="P106">
            <v>2.1574466053068901</v>
          </cell>
          <cell r="Q106">
            <v>2.8165375341981602</v>
          </cell>
          <cell r="R106">
            <v>2.8798994524896</v>
          </cell>
          <cell r="S106">
            <v>2.7558354056604402</v>
          </cell>
          <cell r="T106">
            <v>3.0089308320187</v>
          </cell>
          <cell r="U106">
            <v>2.9212794588758602</v>
          </cell>
          <cell r="V106">
            <v>2.6744527344917701</v>
          </cell>
          <cell r="W106">
            <v>3.0183415089599102</v>
          </cell>
          <cell r="X106">
            <v>3.3428242598249298</v>
          </cell>
          <cell r="Y106">
            <v>4.4289387870093</v>
          </cell>
          <cell r="Z106">
            <v>4.9438075403222603</v>
          </cell>
          <cell r="AA106">
            <v>5.4117183530727599</v>
          </cell>
          <cell r="AB106">
            <v>6.1911571747182501</v>
          </cell>
        </row>
        <row r="107">
          <cell r="A107" t="str">
            <v>Malta</v>
          </cell>
          <cell r="B107">
            <v>1.1352447095917899</v>
          </cell>
          <cell r="C107">
            <v>1.1235507385729699</v>
          </cell>
          <cell r="D107">
            <v>1.0909169027376899</v>
          </cell>
          <cell r="E107">
            <v>1.06319107036229</v>
          </cell>
          <cell r="F107">
            <v>1.00440118786901</v>
          </cell>
          <cell r="G107">
            <v>1.0190481764935599</v>
          </cell>
          <cell r="H107">
            <v>1.30450471505774</v>
          </cell>
          <cell r="I107">
            <v>1.6162639190191599</v>
          </cell>
          <cell r="J107">
            <v>1.8356117682154001</v>
          </cell>
          <cell r="K107">
            <v>1.9894464347666301</v>
          </cell>
          <cell r="L107">
            <v>2.3164306715245502</v>
          </cell>
          <cell r="M107">
            <v>2.5014739938136299</v>
          </cell>
          <cell r="N107">
            <v>2.75212983321914</v>
          </cell>
          <cell r="O107">
            <v>2.4601630982514702</v>
          </cell>
          <cell r="P107">
            <v>2.7241547111103999</v>
          </cell>
          <cell r="Q107">
            <v>3.24559039287726</v>
          </cell>
          <cell r="R107">
            <v>3.3331483582160399</v>
          </cell>
          <cell r="S107">
            <v>3.33954688874495</v>
          </cell>
          <cell r="T107">
            <v>3.5070683036867898</v>
          </cell>
          <cell r="U107">
            <v>3.6458682153094299</v>
          </cell>
          <cell r="V107">
            <v>3.5710939325078499</v>
          </cell>
          <cell r="W107">
            <v>3.6324991045260999</v>
          </cell>
          <cell r="X107">
            <v>3.8818538317781499</v>
          </cell>
          <cell r="Y107">
            <v>4.9199321782675502</v>
          </cell>
          <cell r="Z107">
            <v>5.4284296246365598</v>
          </cell>
          <cell r="AA107">
            <v>5.6669544591658703</v>
          </cell>
          <cell r="AB107">
            <v>6.0847057009852303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</row>
        <row r="109">
          <cell r="A109" t="str">
            <v>Mauritania</v>
          </cell>
          <cell r="B109">
            <v>0.81044566948626895</v>
          </cell>
          <cell r="C109">
            <v>0.85496890527529501</v>
          </cell>
          <cell r="D109">
            <v>0.85750728364015605</v>
          </cell>
          <cell r="E109">
            <v>0.89803550797442899</v>
          </cell>
          <cell r="F109">
            <v>0.82634992680344899</v>
          </cell>
          <cell r="G109">
            <v>0.78091199021148905</v>
          </cell>
          <cell r="H109">
            <v>0.91771187908833396</v>
          </cell>
          <cell r="I109">
            <v>1.03993477659025</v>
          </cell>
          <cell r="J109">
            <v>1.1168719114624599</v>
          </cell>
          <cell r="K109">
            <v>1.1152107344478599</v>
          </cell>
          <cell r="L109">
            <v>1.21349612236675</v>
          </cell>
          <cell r="M109">
            <v>1.3901752869252799</v>
          </cell>
          <cell r="N109">
            <v>1.4643924165236299</v>
          </cell>
          <cell r="O109">
            <v>1.2499449994323599</v>
          </cell>
          <cell r="P109">
            <v>1.3158794029657099</v>
          </cell>
          <cell r="Q109">
            <v>1.4152748913820501</v>
          </cell>
          <cell r="R109">
            <v>1.4426194569158399</v>
          </cell>
          <cell r="S109">
            <v>1.4019745502565399</v>
          </cell>
          <cell r="T109">
            <v>1.2190438788140701</v>
          </cell>
          <cell r="U109">
            <v>1.1946282805760999</v>
          </cell>
          <cell r="V109">
            <v>1.0812075268046999</v>
          </cell>
          <cell r="W109">
            <v>1.12156485214482</v>
          </cell>
          <cell r="X109">
            <v>1.1496557427515</v>
          </cell>
          <cell r="Y109">
            <v>1.28517908740271</v>
          </cell>
          <cell r="Z109">
            <v>1.4945804034103101</v>
          </cell>
          <cell r="AA109">
            <v>1.85733411144578</v>
          </cell>
          <cell r="AB109">
            <v>2.66257788812747</v>
          </cell>
        </row>
        <row r="110">
          <cell r="A110" t="str">
            <v>Mauritius</v>
          </cell>
          <cell r="B110">
            <v>1.20007976542463</v>
          </cell>
          <cell r="C110">
            <v>1.1888021655847301</v>
          </cell>
          <cell r="D110">
            <v>1.0907148388401999</v>
          </cell>
          <cell r="E110">
            <v>1.1294331472043</v>
          </cell>
          <cell r="F110">
            <v>1.09311218691746</v>
          </cell>
          <cell r="G110">
            <v>1.0155639654117701</v>
          </cell>
          <cell r="H110">
            <v>1.2798363497603999</v>
          </cell>
          <cell r="I110">
            <v>1.7101820979076101</v>
          </cell>
          <cell r="J110">
            <v>2.0741308847950402</v>
          </cell>
          <cell r="K110">
            <v>2.1690599034136699</v>
          </cell>
          <cell r="L110">
            <v>2.3853957427253998</v>
          </cell>
          <cell r="M110">
            <v>2.8438489619417799</v>
          </cell>
          <cell r="N110">
            <v>2.9999705466483801</v>
          </cell>
          <cell r="O110">
            <v>3.4091771839995002</v>
          </cell>
          <cell r="P110">
            <v>3.4382482999720501</v>
          </cell>
          <cell r="Q110">
            <v>3.9754382546604901</v>
          </cell>
          <cell r="R110">
            <v>4.1733883468330601</v>
          </cell>
          <cell r="S110">
            <v>4.2714496654134901</v>
          </cell>
          <cell r="T110">
            <v>4.1552259811992096</v>
          </cell>
          <cell r="U110">
            <v>4.1926318843149</v>
          </cell>
          <cell r="V110">
            <v>4.5218611706693697</v>
          </cell>
          <cell r="W110">
            <v>4.5364955994212899</v>
          </cell>
          <cell r="X110">
            <v>4.5149406710792697</v>
          </cell>
          <cell r="Y110">
            <v>5.1587563939844099</v>
          </cell>
          <cell r="Z110">
            <v>5.93008265389361</v>
          </cell>
          <cell r="AA110">
            <v>6.2060755599105297</v>
          </cell>
          <cell r="AB110">
            <v>6.4020535791933497</v>
          </cell>
        </row>
        <row r="111">
          <cell r="A111" t="str">
            <v>Mexico</v>
          </cell>
          <cell r="B111">
            <v>205.66073374500499</v>
          </cell>
          <cell r="C111">
            <v>264.13989108236899</v>
          </cell>
          <cell r="D111">
            <v>191.69024240564599</v>
          </cell>
          <cell r="E111">
            <v>156.278522324839</v>
          </cell>
          <cell r="F111">
            <v>184.29793363798899</v>
          </cell>
          <cell r="G111">
            <v>195.56874532869699</v>
          </cell>
          <cell r="H111">
            <v>135.40588332054</v>
          </cell>
          <cell r="I111">
            <v>148.490652726897</v>
          </cell>
          <cell r="J111">
            <v>183.191279565239</v>
          </cell>
          <cell r="K111">
            <v>222.955901261984</v>
          </cell>
          <cell r="L111">
            <v>262.70977600796402</v>
          </cell>
          <cell r="M111">
            <v>314.50685738111798</v>
          </cell>
          <cell r="N111">
            <v>363.66115351367301</v>
          </cell>
          <cell r="O111">
            <v>403.24297944509198</v>
          </cell>
          <cell r="P111">
            <v>420.77344170818702</v>
          </cell>
          <cell r="Q111">
            <v>286.18424709943503</v>
          </cell>
          <cell r="R111">
            <v>332.33691891838498</v>
          </cell>
          <cell r="S111">
            <v>400.87035675084002</v>
          </cell>
          <cell r="T111">
            <v>421.02602151459598</v>
          </cell>
          <cell r="U111">
            <v>480.59287853536699</v>
          </cell>
          <cell r="V111">
            <v>580.79104030430005</v>
          </cell>
          <cell r="W111">
            <v>621.85861415847899</v>
          </cell>
          <cell r="X111">
            <v>648.62921180790795</v>
          </cell>
          <cell r="Y111">
            <v>638.74530681665306</v>
          </cell>
          <cell r="Z111">
            <v>683.48564472397698</v>
          </cell>
          <cell r="AA111">
            <v>767.69026378190699</v>
          </cell>
          <cell r="AB111">
            <v>840.01168104202702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0.86355862157756702</v>
          </cell>
          <cell r="O113">
            <v>1.11036586334385</v>
          </cell>
          <cell r="P113">
            <v>1.1581906658372001</v>
          </cell>
          <cell r="Q113">
            <v>1.4399762222222201</v>
          </cell>
          <cell r="R113">
            <v>1.6952463043478301</v>
          </cell>
          <cell r="S113">
            <v>1.9301196969697001</v>
          </cell>
          <cell r="T113">
            <v>1.69548866171004</v>
          </cell>
          <cell r="U113">
            <v>1.17125038022814</v>
          </cell>
          <cell r="V113">
            <v>1.2888173773129501</v>
          </cell>
          <cell r="W113">
            <v>1.48034188034188</v>
          </cell>
          <cell r="X113">
            <v>1.6618286303691201</v>
          </cell>
          <cell r="Y113">
            <v>1.98055940996985</v>
          </cell>
          <cell r="Z113">
            <v>2.5979328532826398</v>
          </cell>
          <cell r="AA113">
            <v>2.98833250989613</v>
          </cell>
          <cell r="AB113">
            <v>3.2420754127467002</v>
          </cell>
        </row>
        <row r="114">
          <cell r="A114" t="str">
            <v>Mongolia</v>
          </cell>
          <cell r="B114">
            <v>2.2821284573627501</v>
          </cell>
          <cell r="C114">
            <v>2.38774939009524</v>
          </cell>
          <cell r="D114">
            <v>2.4788823358199701</v>
          </cell>
          <cell r="E114">
            <v>2.56958950018688</v>
          </cell>
          <cell r="F114">
            <v>2.37353575667969</v>
          </cell>
          <cell r="G114">
            <v>2.75644123007842</v>
          </cell>
          <cell r="H114">
            <v>3.0424838615338499</v>
          </cell>
          <cell r="I114">
            <v>3.41887350514983</v>
          </cell>
          <cell r="J114">
            <v>3.43366682975708</v>
          </cell>
          <cell r="K114">
            <v>3.57698030864927</v>
          </cell>
          <cell r="L114">
            <v>2.2408994274290701</v>
          </cell>
          <cell r="M114">
            <v>2.3602580692520601</v>
          </cell>
          <cell r="N114">
            <v>1.3199442487405</v>
          </cell>
          <cell r="O114">
            <v>0.66043700780927606</v>
          </cell>
          <cell r="P114">
            <v>0.78600418955011597</v>
          </cell>
          <cell r="Q114">
            <v>1.22656761145376</v>
          </cell>
          <cell r="R114">
            <v>1.17898504879605</v>
          </cell>
          <cell r="S114">
            <v>1.05397917011626</v>
          </cell>
          <cell r="T114">
            <v>0.97212880016028103</v>
          </cell>
          <cell r="U114">
            <v>0.90554386351612703</v>
          </cell>
          <cell r="V114">
            <v>0.94745233602323697</v>
          </cell>
          <cell r="W114">
            <v>1.01814773311721</v>
          </cell>
          <cell r="X114">
            <v>1.1212219642530099</v>
          </cell>
          <cell r="Y114">
            <v>1.28532538768459</v>
          </cell>
          <cell r="Z114">
            <v>1.6252041639911099</v>
          </cell>
          <cell r="AA114">
            <v>2.0944203442421201</v>
          </cell>
          <cell r="AB114">
            <v>2.8027465940879601</v>
          </cell>
        </row>
        <row r="115">
          <cell r="A115" t="str">
            <v>Morocco</v>
          </cell>
          <cell r="B115">
            <v>18.8205890564691</v>
          </cell>
          <cell r="C115">
            <v>15.2803128506989</v>
          </cell>
          <cell r="D115">
            <v>15.423766905963101</v>
          </cell>
          <cell r="E115">
            <v>13.941526101875599</v>
          </cell>
          <cell r="F115">
            <v>12.751200301000701</v>
          </cell>
          <cell r="G115">
            <v>12.870260389063301</v>
          </cell>
          <cell r="H115">
            <v>16.994483119821499</v>
          </cell>
          <cell r="I115">
            <v>18.745958259880702</v>
          </cell>
          <cell r="J115">
            <v>22.198795505450899</v>
          </cell>
          <cell r="K115">
            <v>22.847726815899598</v>
          </cell>
          <cell r="L115">
            <v>25.820235981844199</v>
          </cell>
          <cell r="M115">
            <v>27.836559831391298</v>
          </cell>
          <cell r="N115">
            <v>28.450920164560898</v>
          </cell>
          <cell r="O115">
            <v>26.801892126425098</v>
          </cell>
          <cell r="P115">
            <v>30.352097180017001</v>
          </cell>
          <cell r="Q115">
            <v>32.9852717767454</v>
          </cell>
          <cell r="R115">
            <v>36.638853754513697</v>
          </cell>
          <cell r="S115">
            <v>33.414383940279897</v>
          </cell>
          <cell r="T115">
            <v>35.817410029883</v>
          </cell>
          <cell r="U115">
            <v>35.2487785482448</v>
          </cell>
          <cell r="V115">
            <v>33.335180542993903</v>
          </cell>
          <cell r="W115">
            <v>33.901207425478702</v>
          </cell>
          <cell r="X115">
            <v>36.093085926866898</v>
          </cell>
          <cell r="Y115">
            <v>43.813286495387899</v>
          </cell>
          <cell r="Z115">
            <v>50.030656986436298</v>
          </cell>
          <cell r="AA115">
            <v>51.621011824580002</v>
          </cell>
          <cell r="AB115">
            <v>57.407335120846703</v>
          </cell>
        </row>
        <row r="116">
          <cell r="A116" t="str">
            <v>Mozambique</v>
          </cell>
          <cell r="B116">
            <v>3.31596655463238</v>
          </cell>
          <cell r="C116">
            <v>3.58480938972406</v>
          </cell>
          <cell r="D116">
            <v>3.6617288262973999</v>
          </cell>
          <cell r="E116">
            <v>3.2798589890524901</v>
          </cell>
          <cell r="F116">
            <v>3.4165514646108202</v>
          </cell>
          <cell r="G116">
            <v>4.5158811082802499</v>
          </cell>
          <cell r="H116">
            <v>5.3005261213454702</v>
          </cell>
          <cell r="I116">
            <v>2.39489977753481</v>
          </cell>
          <cell r="J116">
            <v>2.1046418907984799</v>
          </cell>
          <cell r="K116">
            <v>2.1991253695702202</v>
          </cell>
          <cell r="L116">
            <v>2.5356813578058399</v>
          </cell>
          <cell r="M116">
            <v>2.7103741847433702</v>
          </cell>
          <cell r="N116">
            <v>2.0705193491018301</v>
          </cell>
          <cell r="O116">
            <v>2.1452719091828301</v>
          </cell>
          <cell r="P116">
            <v>2.24351068172464</v>
          </cell>
          <cell r="Q116">
            <v>2.2847795163584599</v>
          </cell>
          <cell r="R116">
            <v>2.8970534944998501</v>
          </cell>
          <cell r="S116">
            <v>3.4488898302010398</v>
          </cell>
          <cell r="T116">
            <v>3.9587166083873302</v>
          </cell>
          <cell r="U116">
            <v>4.0910559413532397</v>
          </cell>
          <cell r="V116">
            <v>3.7193514786984898</v>
          </cell>
          <cell r="W116">
            <v>3.6965623484826202</v>
          </cell>
          <cell r="X116">
            <v>4.0938493925170301</v>
          </cell>
          <cell r="Y116">
            <v>4.78938868433639</v>
          </cell>
          <cell r="Z116">
            <v>5.9127405159494097</v>
          </cell>
          <cell r="AA116">
            <v>6.6363425578374704</v>
          </cell>
          <cell r="AB116">
            <v>7.2956378255005196</v>
          </cell>
        </row>
        <row r="117">
          <cell r="A117" t="str">
            <v>Myanmar</v>
          </cell>
          <cell r="B117">
            <v>6.2552245586833797</v>
          </cell>
          <cell r="C117">
            <v>6.2959595747991903</v>
          </cell>
          <cell r="D117">
            <v>6.3552502255503498</v>
          </cell>
          <cell r="E117">
            <v>6.5574753154434502</v>
          </cell>
          <cell r="F117">
            <v>6.6947444825030704</v>
          </cell>
          <cell r="G117">
            <v>7.33326392842321</v>
          </cell>
          <cell r="H117">
            <v>8.8539365681511502</v>
          </cell>
          <cell r="I117">
            <v>11.274577058656</v>
          </cell>
          <cell r="J117">
            <v>12.620624497901099</v>
          </cell>
          <cell r="K117">
            <v>19.875977790290399</v>
          </cell>
          <cell r="L117">
            <v>2.7884973765258199</v>
          </cell>
          <cell r="M117">
            <v>2.3773515220576402</v>
          </cell>
          <cell r="N117">
            <v>2.6840955479445698</v>
          </cell>
          <cell r="O117">
            <v>3.1385159107956602</v>
          </cell>
          <cell r="P117">
            <v>4.1196885286226603</v>
          </cell>
          <cell r="Q117">
            <v>5.4865095436133799</v>
          </cell>
          <cell r="R117">
            <v>4.9553806903114701</v>
          </cell>
          <cell r="S117">
            <v>4.6562118315246002</v>
          </cell>
          <cell r="T117">
            <v>6.4594621037042597</v>
          </cell>
          <cell r="U117">
            <v>8.4868336661112398</v>
          </cell>
          <cell r="V117">
            <v>8.9050689506970393</v>
          </cell>
          <cell r="W117">
            <v>6.4777897740553199</v>
          </cell>
          <cell r="X117">
            <v>6.7776327778430003</v>
          </cell>
          <cell r="Y117">
            <v>10.4671091521801</v>
          </cell>
          <cell r="Z117">
            <v>10.785774743107</v>
          </cell>
          <cell r="AA117">
            <v>12.150830727169399</v>
          </cell>
          <cell r="AB117">
            <v>13.001568095184201</v>
          </cell>
        </row>
        <row r="118">
          <cell r="A118" t="str">
            <v>Namibia</v>
          </cell>
          <cell r="B118">
            <v>3.0087667649596002</v>
          </cell>
          <cell r="C118">
            <v>2.3011431002687699</v>
          </cell>
          <cell r="D118">
            <v>2.04761235345436</v>
          </cell>
          <cell r="E118">
            <v>1.8817929075274999</v>
          </cell>
          <cell r="F118">
            <v>1.5864124706877301</v>
          </cell>
          <cell r="G118">
            <v>1.3210890111190801</v>
          </cell>
          <cell r="H118">
            <v>1.48916849378421</v>
          </cell>
          <cell r="I118">
            <v>1.88786495257299</v>
          </cell>
          <cell r="J118">
            <v>2.0760446985592802</v>
          </cell>
          <cell r="K118">
            <v>2.6047230165822199</v>
          </cell>
          <cell r="L118">
            <v>2.8379550959934501</v>
          </cell>
          <cell r="M118">
            <v>2.85424154851176</v>
          </cell>
          <cell r="N118">
            <v>3.0138546521815899</v>
          </cell>
          <cell r="O118">
            <v>2.8912970275813499</v>
          </cell>
          <cell r="P118">
            <v>3.25351438149703</v>
          </cell>
          <cell r="Q118">
            <v>3.5031706644609901</v>
          </cell>
          <cell r="R118">
            <v>3.49385532073364</v>
          </cell>
          <cell r="S118">
            <v>3.6357519588479201</v>
          </cell>
          <cell r="T118">
            <v>3.39666642562731</v>
          </cell>
          <cell r="U118">
            <v>3.3835533526361399</v>
          </cell>
          <cell r="V118">
            <v>3.4158580018167899</v>
          </cell>
          <cell r="W118">
            <v>3.2181391803156401</v>
          </cell>
          <cell r="X118">
            <v>3.1281368821292799</v>
          </cell>
          <cell r="Y118">
            <v>4.4736737742408801</v>
          </cell>
          <cell r="Z118">
            <v>5.6095443340206801</v>
          </cell>
          <cell r="AA118">
            <v>6.0607013187055001</v>
          </cell>
          <cell r="AB118">
            <v>6.3159527326440204</v>
          </cell>
        </row>
        <row r="119">
          <cell r="A119" t="str">
            <v>Nepal</v>
          </cell>
          <cell r="B119">
            <v>1.84429103711431</v>
          </cell>
          <cell r="C119">
            <v>2.0979968849849802</v>
          </cell>
          <cell r="D119">
            <v>2.1290300349784799</v>
          </cell>
          <cell r="E119">
            <v>2.26181943123638</v>
          </cell>
          <cell r="F119">
            <v>1.96510261577338</v>
          </cell>
          <cell r="G119">
            <v>2.35282828282828</v>
          </cell>
          <cell r="H119">
            <v>2.8143434343434302</v>
          </cell>
          <cell r="I119">
            <v>2.9430414746543798</v>
          </cell>
          <cell r="J119">
            <v>3.46423423423423</v>
          </cell>
          <cell r="K119">
            <v>3.4735019455252898</v>
          </cell>
          <cell r="L119">
            <v>3.6184744576627001</v>
          </cell>
          <cell r="M119">
            <v>3.92147608489072</v>
          </cell>
          <cell r="N119">
            <v>3.40121158129176</v>
          </cell>
          <cell r="O119">
            <v>3.66004166666667</v>
          </cell>
          <cell r="P119">
            <v>4.0667755102040797</v>
          </cell>
          <cell r="Q119">
            <v>4.4011044176706804</v>
          </cell>
          <cell r="R119">
            <v>4.5215803814713897</v>
          </cell>
          <cell r="S119">
            <v>4.9186919165351597</v>
          </cell>
          <cell r="T119">
            <v>4.8562550443906396</v>
          </cell>
          <cell r="U119">
            <v>5.0336423841059599</v>
          </cell>
          <cell r="V119">
            <v>5.4942522079050198</v>
          </cell>
          <cell r="W119">
            <v>5.59557823129252</v>
          </cell>
          <cell r="X119">
            <v>5.5683787699196596</v>
          </cell>
          <cell r="Y119">
            <v>5.8731984083648401</v>
          </cell>
          <cell r="Z119">
            <v>6.7574175074993201</v>
          </cell>
          <cell r="AA119">
            <v>7.5153726434376598</v>
          </cell>
          <cell r="AB119">
            <v>7.9935164184960401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</row>
        <row r="121">
          <cell r="A121" t="str">
            <v>Netherlands</v>
          </cell>
          <cell r="B121">
            <v>178.376937574495</v>
          </cell>
          <cell r="C121">
            <v>150.24417375220699</v>
          </cell>
          <cell r="D121">
            <v>145.47012770886101</v>
          </cell>
          <cell r="E121">
            <v>141.64426669512599</v>
          </cell>
          <cell r="F121">
            <v>131.81976094764201</v>
          </cell>
          <cell r="G121">
            <v>133.66612926462901</v>
          </cell>
          <cell r="H121">
            <v>187.08614803286699</v>
          </cell>
          <cell r="I121">
            <v>229.58906828806801</v>
          </cell>
          <cell r="J121">
            <v>244.81214061649399</v>
          </cell>
          <cell r="K121">
            <v>241.455450744205</v>
          </cell>
          <cell r="L121">
            <v>299.67354852240101</v>
          </cell>
          <cell r="M121">
            <v>307.79001372498601</v>
          </cell>
          <cell r="N121">
            <v>339.40673853289599</v>
          </cell>
          <cell r="O121">
            <v>329.24576392233598</v>
          </cell>
          <cell r="P121">
            <v>354.07510578331897</v>
          </cell>
          <cell r="Q121">
            <v>419.34792257945799</v>
          </cell>
          <cell r="R121">
            <v>418.10591240086598</v>
          </cell>
          <cell r="S121">
            <v>387.01265121216198</v>
          </cell>
          <cell r="T121">
            <v>403.20176034840898</v>
          </cell>
          <cell r="U121">
            <v>411.99657637218297</v>
          </cell>
          <cell r="V121">
            <v>386.2040958</v>
          </cell>
          <cell r="W121">
            <v>400.99833065666701</v>
          </cell>
          <cell r="X121">
            <v>439.35701820166702</v>
          </cell>
          <cell r="Y121">
            <v>539.34252198750005</v>
          </cell>
          <cell r="Z121">
            <v>609.03751925833296</v>
          </cell>
          <cell r="AA121">
            <v>629.91103272999999</v>
          </cell>
          <cell r="AB121">
            <v>663.11923038194004</v>
          </cell>
        </row>
        <row r="122">
          <cell r="A122" t="str">
            <v>New Zealand</v>
          </cell>
          <cell r="B122">
            <v>22.3831842201927</v>
          </cell>
          <cell r="C122">
            <v>23.2966141815543</v>
          </cell>
          <cell r="D122">
            <v>23.063630273491199</v>
          </cell>
          <cell r="E122">
            <v>22.316683741633</v>
          </cell>
          <cell r="F122">
            <v>22.210547609002099</v>
          </cell>
          <cell r="G122">
            <v>22.429495200000002</v>
          </cell>
          <cell r="H122">
            <v>27.252363734497099</v>
          </cell>
          <cell r="I122">
            <v>36.031731624999999</v>
          </cell>
          <cell r="J122">
            <v>44.196410133333302</v>
          </cell>
          <cell r="K122">
            <v>42.679654499999998</v>
          </cell>
          <cell r="L122">
            <v>44.024465550000002</v>
          </cell>
          <cell r="M122">
            <v>42.253625700000001</v>
          </cell>
          <cell r="N122">
            <v>40.158116249999999</v>
          </cell>
          <cell r="O122">
            <v>43.454541075000002</v>
          </cell>
          <cell r="P122">
            <v>51.184329341093303</v>
          </cell>
          <cell r="Q122">
            <v>60.316469637449998</v>
          </cell>
          <cell r="R122">
            <v>66.945558618087503</v>
          </cell>
          <cell r="S122">
            <v>66.815248507327496</v>
          </cell>
          <cell r="T122">
            <v>54.994062708333303</v>
          </cell>
          <cell r="U122">
            <v>56.993322869769997</v>
          </cell>
          <cell r="V122">
            <v>52.413927915800002</v>
          </cell>
          <cell r="W122">
            <v>51.416089551923797</v>
          </cell>
          <cell r="X122">
            <v>59.901452543361003</v>
          </cell>
          <cell r="Y122">
            <v>79.343478444465205</v>
          </cell>
          <cell r="Z122">
            <v>97.646409466666697</v>
          </cell>
          <cell r="AA122">
            <v>108.416947741667</v>
          </cell>
          <cell r="AB122">
            <v>103.379934026342</v>
          </cell>
        </row>
        <row r="123">
          <cell r="A123" t="str">
            <v>Nicaragua</v>
          </cell>
          <cell r="B123">
            <v>1.4101925100266799</v>
          </cell>
          <cell r="C123">
            <v>1.65997131501799</v>
          </cell>
          <cell r="D123">
            <v>1.9221578694936401</v>
          </cell>
          <cell r="E123">
            <v>2.23200835619497</v>
          </cell>
          <cell r="F123">
            <v>3.05307838546935</v>
          </cell>
          <cell r="G123">
            <v>2.9669398043938902</v>
          </cell>
          <cell r="H123">
            <v>4.4648804076986996</v>
          </cell>
          <cell r="I123">
            <v>2.62421712378036</v>
          </cell>
          <cell r="J123">
            <v>1.15423269582473</v>
          </cell>
          <cell r="K123">
            <v>1.60265013391761</v>
          </cell>
          <cell r="L123">
            <v>0.39967628799999999</v>
          </cell>
          <cell r="M123">
            <v>2.8314303901651701</v>
          </cell>
          <cell r="N123">
            <v>2.9975721599999998</v>
          </cell>
          <cell r="O123">
            <v>2.8684901139891701</v>
          </cell>
          <cell r="P123">
            <v>2.9387961528631101</v>
          </cell>
          <cell r="Q123">
            <v>3.1848285772810399</v>
          </cell>
          <cell r="R123">
            <v>3.3166657744797101</v>
          </cell>
          <cell r="S123">
            <v>3.3841830695655499</v>
          </cell>
          <cell r="T123">
            <v>3.56925537413125</v>
          </cell>
          <cell r="U123">
            <v>3.7398588662183601</v>
          </cell>
          <cell r="V123">
            <v>3.93866360761039</v>
          </cell>
          <cell r="W123">
            <v>4.1022928982043698</v>
          </cell>
          <cell r="X123">
            <v>4.0247143231770002</v>
          </cell>
          <cell r="Y123">
            <v>4.0998217899406004</v>
          </cell>
          <cell r="Z123">
            <v>4.4964174694474801</v>
          </cell>
          <cell r="AA123">
            <v>4.9100661673043202</v>
          </cell>
          <cell r="AB123">
            <v>5.3688644588977699</v>
          </cell>
        </row>
        <row r="124">
          <cell r="A124" t="str">
            <v>Niger</v>
          </cell>
          <cell r="B124">
            <v>2.5085195001893199</v>
          </cell>
          <cell r="C124">
            <v>2.17090494240606</v>
          </cell>
          <cell r="D124">
            <v>2.0175892395240602</v>
          </cell>
          <cell r="E124">
            <v>1.80312811630714</v>
          </cell>
          <cell r="F124">
            <v>1.46100329549616</v>
          </cell>
          <cell r="G124">
            <v>1.44036860615234</v>
          </cell>
          <cell r="H124">
            <v>1.9038406006352899</v>
          </cell>
          <cell r="I124">
            <v>2.2329806348572601</v>
          </cell>
          <cell r="J124">
            <v>2.2803424542555</v>
          </cell>
          <cell r="K124">
            <v>2.1795554998275901</v>
          </cell>
          <cell r="L124">
            <v>2.4800670315139901</v>
          </cell>
          <cell r="M124">
            <v>2.3279619912445502</v>
          </cell>
          <cell r="N124">
            <v>2.3450019194955098</v>
          </cell>
          <cell r="O124">
            <v>2.2206526345528999</v>
          </cell>
          <cell r="P124">
            <v>1.5632204610950999</v>
          </cell>
          <cell r="Q124">
            <v>1.88098577439391</v>
          </cell>
          <cell r="R124">
            <v>1.98777161857143</v>
          </cell>
          <cell r="S124">
            <v>1.84550219421706</v>
          </cell>
          <cell r="T124">
            <v>2.0765673587642199</v>
          </cell>
          <cell r="U124">
            <v>2.0208937909178299</v>
          </cell>
          <cell r="V124">
            <v>1.80303243018698</v>
          </cell>
          <cell r="W124">
            <v>1.9470887856572401</v>
          </cell>
          <cell r="X124">
            <v>2.1773018946184401</v>
          </cell>
          <cell r="Y124">
            <v>2.7363356800916101</v>
          </cell>
          <cell r="Z124">
            <v>2.94805668100306</v>
          </cell>
          <cell r="AA124">
            <v>3.4029097699064801</v>
          </cell>
          <cell r="AB124">
            <v>3.5500784362901698</v>
          </cell>
        </row>
        <row r="125">
          <cell r="A125" t="str">
            <v>Nigeria</v>
          </cell>
          <cell r="B125">
            <v>64.701615981677094</v>
          </cell>
          <cell r="C125">
            <v>61.128643700313198</v>
          </cell>
          <cell r="D125">
            <v>51.974067745502097</v>
          </cell>
          <cell r="E125">
            <v>35.990426402972901</v>
          </cell>
          <cell r="F125">
            <v>34.799818899225798</v>
          </cell>
          <cell r="G125">
            <v>34.820233001575701</v>
          </cell>
          <cell r="H125">
            <v>22.9597732885657</v>
          </cell>
          <cell r="I125">
            <v>22.501226620389101</v>
          </cell>
          <cell r="J125">
            <v>25.379049609777201</v>
          </cell>
          <cell r="K125">
            <v>25.709168417841301</v>
          </cell>
          <cell r="L125">
            <v>32.019259288215203</v>
          </cell>
          <cell r="M125">
            <v>29.714864194530701</v>
          </cell>
          <cell r="N125">
            <v>28.0614739423618</v>
          </cell>
          <cell r="O125">
            <v>21.0099425863764</v>
          </cell>
          <cell r="P125">
            <v>23.388909854918499</v>
          </cell>
          <cell r="Q125">
            <v>35.4753977837224</v>
          </cell>
          <cell r="R125">
            <v>46.470653414058297</v>
          </cell>
          <cell r="S125">
            <v>35.3862294195673</v>
          </cell>
          <cell r="T125">
            <v>32.9777379633287</v>
          </cell>
          <cell r="U125">
            <v>37.330900339985199</v>
          </cell>
          <cell r="V125">
            <v>45.737487248689597</v>
          </cell>
          <cell r="W125">
            <v>47.683306007354403</v>
          </cell>
          <cell r="X125">
            <v>46.090077817652698</v>
          </cell>
          <cell r="Y125">
            <v>57.5638795816227</v>
          </cell>
          <cell r="Z125">
            <v>71.533336086132906</v>
          </cell>
          <cell r="AA125">
            <v>98.563619766166994</v>
          </cell>
          <cell r="AB125">
            <v>115.35025712413299</v>
          </cell>
        </row>
        <row r="126">
          <cell r="A126" t="str">
            <v>Norway</v>
          </cell>
          <cell r="B126">
            <v>63.741404271386202</v>
          </cell>
          <cell r="C126">
            <v>63.028245998994898</v>
          </cell>
          <cell r="D126">
            <v>62.206808063189598</v>
          </cell>
          <cell r="E126">
            <v>60.820400910761798</v>
          </cell>
          <cell r="F126">
            <v>61.322776227613197</v>
          </cell>
          <cell r="G126">
            <v>64.575131584556004</v>
          </cell>
          <cell r="H126">
            <v>77.234254645966303</v>
          </cell>
          <cell r="I126">
            <v>92.544053742904893</v>
          </cell>
          <cell r="J126">
            <v>100.191306465694</v>
          </cell>
          <cell r="K126">
            <v>100.828654095323</v>
          </cell>
          <cell r="L126">
            <v>117.864830106789</v>
          </cell>
          <cell r="M126">
            <v>120.067892368549</v>
          </cell>
          <cell r="N126">
            <v>128.590981629618</v>
          </cell>
          <cell r="O126">
            <v>118.284299527988</v>
          </cell>
          <cell r="P126">
            <v>124.736544873486</v>
          </cell>
          <cell r="Q126">
            <v>149.00714269266399</v>
          </cell>
          <cell r="R126">
            <v>160.17300148272</v>
          </cell>
          <cell r="S126">
            <v>158.54995408569999</v>
          </cell>
          <cell r="T126">
            <v>151.155726920154</v>
          </cell>
          <cell r="U126">
            <v>159.09255060873599</v>
          </cell>
          <cell r="V126">
            <v>168.671183662418</v>
          </cell>
          <cell r="W126">
            <v>170.981980366345</v>
          </cell>
          <cell r="X126">
            <v>193.174722898678</v>
          </cell>
          <cell r="Y126">
            <v>225.30657760715599</v>
          </cell>
          <cell r="Z126">
            <v>258.98611057058298</v>
          </cell>
          <cell r="AA126">
            <v>301.73542372747698</v>
          </cell>
          <cell r="AB126">
            <v>335.28064928263001</v>
          </cell>
        </row>
        <row r="127">
          <cell r="A127" t="str">
            <v>Oman</v>
          </cell>
          <cell r="B127">
            <v>6.3418766663502897</v>
          </cell>
          <cell r="C127">
            <v>7.7194143075316797</v>
          </cell>
          <cell r="D127">
            <v>8.1004284839124399</v>
          </cell>
          <cell r="E127">
            <v>8.4907364297609007</v>
          </cell>
          <cell r="F127">
            <v>9.3575570241199504</v>
          </cell>
          <cell r="G127">
            <v>10.3951941469413</v>
          </cell>
          <cell r="H127">
            <v>8.2292264987412693</v>
          </cell>
          <cell r="I127">
            <v>8.6283485561570092</v>
          </cell>
          <cell r="J127">
            <v>8.3862157486466806</v>
          </cell>
          <cell r="K127">
            <v>9.3721724125983901</v>
          </cell>
          <cell r="L127">
            <v>11.68565448</v>
          </cell>
          <cell r="M127">
            <v>11.34156864</v>
          </cell>
          <cell r="N127">
            <v>12.45237032</v>
          </cell>
          <cell r="O127">
            <v>12.493723040000001</v>
          </cell>
          <cell r="P127">
            <v>12.91869376</v>
          </cell>
          <cell r="Q127">
            <v>13.802705680000001</v>
          </cell>
          <cell r="R127">
            <v>15.277359280000001</v>
          </cell>
          <cell r="S127">
            <v>15.8375716</v>
          </cell>
          <cell r="T127">
            <v>14.084892480000001</v>
          </cell>
          <cell r="U127">
            <v>15.71065256</v>
          </cell>
          <cell r="V127">
            <v>19.867957237199999</v>
          </cell>
          <cell r="W127">
            <v>19.949347358751101</v>
          </cell>
          <cell r="X127">
            <v>20.325304016</v>
          </cell>
          <cell r="Y127">
            <v>21.7843008</v>
          </cell>
          <cell r="Z127">
            <v>24.748952719999998</v>
          </cell>
          <cell r="AA127">
            <v>30.835344880000001</v>
          </cell>
          <cell r="AB127">
            <v>35.991507514853403</v>
          </cell>
        </row>
        <row r="128">
          <cell r="A128" t="str">
            <v>Pakistan</v>
          </cell>
          <cell r="B128">
            <v>28.632287834065799</v>
          </cell>
          <cell r="C128">
            <v>30.837934574155799</v>
          </cell>
          <cell r="D128">
            <v>31.302523396400801</v>
          </cell>
          <cell r="E128">
            <v>32.338756197854202</v>
          </cell>
          <cell r="F128">
            <v>33.762328863371302</v>
          </cell>
          <cell r="G128">
            <v>34.940822941919798</v>
          </cell>
          <cell r="H128">
            <v>36.432205804599597</v>
          </cell>
          <cell r="I128">
            <v>38.982861679725197</v>
          </cell>
          <cell r="J128">
            <v>42.241272046233497</v>
          </cell>
          <cell r="K128">
            <v>43.8688187742585</v>
          </cell>
          <cell r="L128">
            <v>48.043542164570503</v>
          </cell>
          <cell r="M128">
            <v>55.007470337323397</v>
          </cell>
          <cell r="N128">
            <v>59.407169877121703</v>
          </cell>
          <cell r="O128">
            <v>62.879986019241898</v>
          </cell>
          <cell r="P128">
            <v>63.388662155753103</v>
          </cell>
          <cell r="Q128">
            <v>74.065990890276893</v>
          </cell>
          <cell r="R128">
            <v>77.344574118662905</v>
          </cell>
          <cell r="S128">
            <v>76.261325938759597</v>
          </cell>
          <cell r="T128">
            <v>75.966478448419906</v>
          </cell>
          <cell r="U128">
            <v>71.248024921370401</v>
          </cell>
          <cell r="V128">
            <v>74.080317028511701</v>
          </cell>
          <cell r="W128">
            <v>71.457212003960905</v>
          </cell>
          <cell r="X128">
            <v>71.853664562808206</v>
          </cell>
          <cell r="Y128">
            <v>82.591550022240995</v>
          </cell>
          <cell r="Z128">
            <v>98.093856375428601</v>
          </cell>
          <cell r="AA128">
            <v>110.970142535468</v>
          </cell>
          <cell r="AB128">
            <v>128.995850297185</v>
          </cell>
        </row>
        <row r="129">
          <cell r="A129" t="str">
            <v>Panama</v>
          </cell>
          <cell r="B129">
            <v>3.8103000488281298</v>
          </cell>
          <cell r="C129">
            <v>4.3127001953124999</v>
          </cell>
          <cell r="D129">
            <v>4.7647001953124999</v>
          </cell>
          <cell r="E129">
            <v>4.8918999023437504</v>
          </cell>
          <cell r="F129">
            <v>5.1062998046874997</v>
          </cell>
          <cell r="G129">
            <v>5.4020000000000001</v>
          </cell>
          <cell r="H129">
            <v>5.6137001953125001</v>
          </cell>
          <cell r="I129">
            <v>5.6382998046874997</v>
          </cell>
          <cell r="J129">
            <v>4.8745000000000003</v>
          </cell>
          <cell r="K129">
            <v>4.8875000000000002</v>
          </cell>
          <cell r="L129">
            <v>5.3132001953124997</v>
          </cell>
          <cell r="M129">
            <v>5.8422998046875003</v>
          </cell>
          <cell r="N129">
            <v>6.6413999023437498</v>
          </cell>
          <cell r="O129">
            <v>7.2527001953125003</v>
          </cell>
          <cell r="P129">
            <v>7.73389990234375</v>
          </cell>
          <cell r="Q129">
            <v>7.9061000976562497</v>
          </cell>
          <cell r="R129">
            <v>9.3221000000000007</v>
          </cell>
          <cell r="S129">
            <v>10.084</v>
          </cell>
          <cell r="T129">
            <v>10.932499999999999</v>
          </cell>
          <cell r="U129">
            <v>11.456300000000001</v>
          </cell>
          <cell r="V129">
            <v>11.6205</v>
          </cell>
          <cell r="W129">
            <v>11.807499999999999</v>
          </cell>
          <cell r="X129">
            <v>12.272399999999999</v>
          </cell>
          <cell r="Y129">
            <v>12.933199999999999</v>
          </cell>
          <cell r="Z129">
            <v>14.1793</v>
          </cell>
          <cell r="AA129">
            <v>15.4833</v>
          </cell>
          <cell r="AB129">
            <v>17.112738478860901</v>
          </cell>
        </row>
        <row r="130">
          <cell r="A130" t="str">
            <v>Papua New Guinea</v>
          </cell>
          <cell r="B130">
            <v>2.7673031026252999</v>
          </cell>
          <cell r="C130">
            <v>2.71564544913742</v>
          </cell>
          <cell r="D130">
            <v>2.5760000000000001</v>
          </cell>
          <cell r="E130">
            <v>2.5721136554370001</v>
          </cell>
          <cell r="F130">
            <v>2.3756430328785498</v>
          </cell>
          <cell r="G130">
            <v>2.2002999999999999</v>
          </cell>
          <cell r="H130">
            <v>2.39363673805601</v>
          </cell>
          <cell r="I130">
            <v>2.6306574165840799</v>
          </cell>
          <cell r="J130">
            <v>3.6574362524518298</v>
          </cell>
          <cell r="K130">
            <v>3.5588922645477901</v>
          </cell>
          <cell r="L130">
            <v>3.2195938873770098</v>
          </cell>
          <cell r="M130">
            <v>3.7872899159663902</v>
          </cell>
          <cell r="N130">
            <v>4.3779805100559797</v>
          </cell>
          <cell r="O130">
            <v>4.9745502861815201</v>
          </cell>
          <cell r="P130">
            <v>5.5027860696517399</v>
          </cell>
          <cell r="Q130">
            <v>4.8536394264671303</v>
          </cell>
          <cell r="R130">
            <v>5.1525745051945098</v>
          </cell>
          <cell r="S130">
            <v>4.9369595536959601</v>
          </cell>
          <cell r="T130">
            <v>3.7892590074779098</v>
          </cell>
          <cell r="U130">
            <v>3.4624465623406699</v>
          </cell>
          <cell r="V130">
            <v>3.52797506885056</v>
          </cell>
          <cell r="W130">
            <v>3.0824858422035799</v>
          </cell>
          <cell r="X130">
            <v>2.90219367047633</v>
          </cell>
          <cell r="Y130">
            <v>3.50268959558516</v>
          </cell>
          <cell r="Z130">
            <v>3.5143746007055401</v>
          </cell>
          <cell r="AA130">
            <v>4.0109824020082101</v>
          </cell>
          <cell r="AB130">
            <v>4.3380140169308499</v>
          </cell>
        </row>
        <row r="131">
          <cell r="A131" t="str">
            <v>Paraguay</v>
          </cell>
          <cell r="B131">
            <v>4.0948104881574503</v>
          </cell>
          <cell r="C131">
            <v>5.2195168101229896</v>
          </cell>
          <cell r="D131">
            <v>5.4696285740352897</v>
          </cell>
          <cell r="E131">
            <v>6.0687710411369498</v>
          </cell>
          <cell r="F131">
            <v>4.9312541858870702</v>
          </cell>
          <cell r="G131">
            <v>4.2144558628634003</v>
          </cell>
          <cell r="H131">
            <v>5.0324016041720903</v>
          </cell>
          <cell r="I131">
            <v>4.2161858761208899</v>
          </cell>
          <cell r="J131">
            <v>5.5840198541450698</v>
          </cell>
          <cell r="K131">
            <v>4.0458415216301997</v>
          </cell>
          <cell r="L131">
            <v>5.2645877726041199</v>
          </cell>
          <cell r="M131">
            <v>5.8395380920542399</v>
          </cell>
          <cell r="N131">
            <v>6.0388406578268299</v>
          </cell>
          <cell r="O131">
            <v>6.28517957944059</v>
          </cell>
          <cell r="P131">
            <v>6.9406889242965102</v>
          </cell>
          <cell r="Q131">
            <v>8.0658105934793696</v>
          </cell>
          <cell r="R131">
            <v>8.7535855994749099</v>
          </cell>
          <cell r="S131">
            <v>8.8720956503971706</v>
          </cell>
          <cell r="T131">
            <v>7.91513355270079</v>
          </cell>
          <cell r="U131">
            <v>7.3006945653190698</v>
          </cell>
          <cell r="V131">
            <v>7.0951485846385696</v>
          </cell>
          <cell r="W131">
            <v>6.4457641699118797</v>
          </cell>
          <cell r="X131">
            <v>5.0914980443231501</v>
          </cell>
          <cell r="Y131">
            <v>5.5517994373002697</v>
          </cell>
          <cell r="Z131">
            <v>6.9497343104476297</v>
          </cell>
          <cell r="AA131">
            <v>7.4732999886692904</v>
          </cell>
          <cell r="AB131">
            <v>8.7727073425747903</v>
          </cell>
        </row>
        <row r="132">
          <cell r="A132" t="str">
            <v>Peru</v>
          </cell>
          <cell r="B132">
            <v>20.652923199185501</v>
          </cell>
          <cell r="C132">
            <v>24.957382608074202</v>
          </cell>
          <cell r="D132">
            <v>24.814716544137799</v>
          </cell>
          <cell r="E132">
            <v>19.295081799363501</v>
          </cell>
          <cell r="F132">
            <v>19.888084926878001</v>
          </cell>
          <cell r="G132">
            <v>17.209102181936899</v>
          </cell>
          <cell r="H132">
            <v>25.819143762237999</v>
          </cell>
          <cell r="I132">
            <v>42.636584113948302</v>
          </cell>
          <cell r="J132">
            <v>33.733605545923702</v>
          </cell>
          <cell r="K132">
            <v>41.632441798971598</v>
          </cell>
          <cell r="L132">
            <v>28.9750816648403</v>
          </cell>
          <cell r="M132">
            <v>34.544983818770199</v>
          </cell>
          <cell r="N132">
            <v>35.8906187624751</v>
          </cell>
          <cell r="O132">
            <v>34.805025125628099</v>
          </cell>
          <cell r="P132">
            <v>44.858885096700803</v>
          </cell>
          <cell r="Q132">
            <v>53.606901366826797</v>
          </cell>
          <cell r="R132">
            <v>55.837718940936902</v>
          </cell>
          <cell r="S132">
            <v>59.092591434823497</v>
          </cell>
          <cell r="T132">
            <v>56.751535836177503</v>
          </cell>
          <cell r="U132">
            <v>51.553300492610902</v>
          </cell>
          <cell r="V132">
            <v>53.322797803771799</v>
          </cell>
          <cell r="W132">
            <v>53.933070454653397</v>
          </cell>
          <cell r="X132">
            <v>57.040168672415398</v>
          </cell>
          <cell r="Y132">
            <v>61.489773083279402</v>
          </cell>
          <cell r="Z132">
            <v>69.662717888351807</v>
          </cell>
          <cell r="AA132">
            <v>79.393789355218004</v>
          </cell>
          <cell r="AB132">
            <v>93.267836372040506</v>
          </cell>
        </row>
        <row r="133">
          <cell r="A133" t="str">
            <v>Philippines</v>
          </cell>
          <cell r="B133">
            <v>32.450397797394601</v>
          </cell>
          <cell r="C133">
            <v>35.646643186325903</v>
          </cell>
          <cell r="D133">
            <v>37.140160181533098</v>
          </cell>
          <cell r="E133">
            <v>33.212130449289603</v>
          </cell>
          <cell r="F133">
            <v>31.408479700356299</v>
          </cell>
          <cell r="G133">
            <v>30.7342662260038</v>
          </cell>
          <cell r="H133">
            <v>29.868362280208501</v>
          </cell>
          <cell r="I133">
            <v>33.195970171150201</v>
          </cell>
          <cell r="J133">
            <v>37.885488952487201</v>
          </cell>
          <cell r="K133">
            <v>42.647186045591702</v>
          </cell>
          <cell r="L133">
            <v>44.163995206306801</v>
          </cell>
          <cell r="M133">
            <v>45.321216184367103</v>
          </cell>
          <cell r="N133">
            <v>52.981536176930199</v>
          </cell>
          <cell r="O133">
            <v>54.368284426876301</v>
          </cell>
          <cell r="P133">
            <v>64.0844601244644</v>
          </cell>
          <cell r="Q133">
            <v>75.525140810747601</v>
          </cell>
          <cell r="R133">
            <v>84.371353323564705</v>
          </cell>
          <cell r="S133">
            <v>83.735984722460302</v>
          </cell>
          <cell r="T133">
            <v>66.596375287992302</v>
          </cell>
          <cell r="U133">
            <v>76.157135492992794</v>
          </cell>
          <cell r="V133">
            <v>75.912111286481206</v>
          </cell>
          <cell r="W133">
            <v>71.215635978910697</v>
          </cell>
          <cell r="X133">
            <v>76.813915317222893</v>
          </cell>
          <cell r="Y133">
            <v>79.633515773937702</v>
          </cell>
          <cell r="Z133">
            <v>86.7031089446659</v>
          </cell>
          <cell r="AA133">
            <v>98.371437488304096</v>
          </cell>
          <cell r="AB133">
            <v>116.93142487794201</v>
          </cell>
        </row>
        <row r="134">
          <cell r="A134" t="str">
            <v>Poland</v>
          </cell>
          <cell r="B134">
            <v>56.619031126710802</v>
          </cell>
          <cell r="C134">
            <v>53.6467450742987</v>
          </cell>
          <cell r="D134">
            <v>65.186675978413803</v>
          </cell>
          <cell r="E134">
            <v>75.406143415442102</v>
          </cell>
          <cell r="F134">
            <v>75.507124765757595</v>
          </cell>
          <cell r="G134">
            <v>70.775149597333893</v>
          </cell>
          <cell r="H134">
            <v>73.676593389791606</v>
          </cell>
          <cell r="I134">
            <v>63.714433709016802</v>
          </cell>
          <cell r="J134">
            <v>68.612173738032695</v>
          </cell>
          <cell r="K134">
            <v>66.895203739531198</v>
          </cell>
          <cell r="L134">
            <v>62.084055522613703</v>
          </cell>
          <cell r="M134">
            <v>80.451494283198002</v>
          </cell>
          <cell r="N134">
            <v>88.712882620540199</v>
          </cell>
          <cell r="O134">
            <v>90.365963598812996</v>
          </cell>
          <cell r="P134">
            <v>103.682715963959</v>
          </cell>
          <cell r="Q134">
            <v>139.09499257548299</v>
          </cell>
          <cell r="R134">
            <v>156.66078249582799</v>
          </cell>
          <cell r="S134">
            <v>157.081565471836</v>
          </cell>
          <cell r="T134">
            <v>171.99584967226701</v>
          </cell>
          <cell r="U134">
            <v>167.94160050409599</v>
          </cell>
          <cell r="V134">
            <v>171.319206699798</v>
          </cell>
          <cell r="W134">
            <v>190.33325191137999</v>
          </cell>
          <cell r="X134">
            <v>198.029047677411</v>
          </cell>
          <cell r="Y134">
            <v>216.54454987271501</v>
          </cell>
          <cell r="Z134">
            <v>252.66776135741699</v>
          </cell>
          <cell r="AA134">
            <v>303.16112278966199</v>
          </cell>
          <cell r="AB134">
            <v>338.689226207741</v>
          </cell>
        </row>
        <row r="135">
          <cell r="A135" t="str">
            <v>Portugal</v>
          </cell>
          <cell r="B135">
            <v>31.182448995806102</v>
          </cell>
          <cell r="C135">
            <v>31.0574017432135</v>
          </cell>
          <cell r="D135">
            <v>29.337343759990201</v>
          </cell>
          <cell r="E135">
            <v>27.031762108226001</v>
          </cell>
          <cell r="F135">
            <v>24.816989169458001</v>
          </cell>
          <cell r="G135">
            <v>26.040699214740801</v>
          </cell>
          <cell r="H135">
            <v>36.214597441185902</v>
          </cell>
          <cell r="I135">
            <v>45.3157422393422</v>
          </cell>
          <cell r="J135">
            <v>53.012353798024101</v>
          </cell>
          <cell r="K135">
            <v>57.192325509248398</v>
          </cell>
          <cell r="L135">
            <v>75.967643886939001</v>
          </cell>
          <cell r="M135">
            <v>85.975529329857494</v>
          </cell>
          <cell r="N135">
            <v>103.394305734393</v>
          </cell>
          <cell r="O135">
            <v>90.981852595443797</v>
          </cell>
          <cell r="P135">
            <v>95.335351904494999</v>
          </cell>
          <cell r="Q135">
            <v>113.017501155877</v>
          </cell>
          <cell r="R135">
            <v>117.658164006004</v>
          </cell>
          <cell r="S135">
            <v>112.133986208808</v>
          </cell>
          <cell r="T135">
            <v>118.602858597666</v>
          </cell>
          <cell r="U135">
            <v>121.822512180945</v>
          </cell>
          <cell r="V135">
            <v>112.980036781167</v>
          </cell>
          <cell r="W135">
            <v>115.811620236</v>
          </cell>
          <cell r="X135">
            <v>127.906087650667</v>
          </cell>
          <cell r="Y135">
            <v>156.711884274</v>
          </cell>
          <cell r="Z135">
            <v>179.37696266333299</v>
          </cell>
          <cell r="AA135">
            <v>185.644154157</v>
          </cell>
          <cell r="AB135">
            <v>194.988763877439</v>
          </cell>
        </row>
        <row r="136">
          <cell r="A136" t="str">
            <v>Qatar</v>
          </cell>
          <cell r="B136">
            <v>7.8291663488375196</v>
          </cell>
          <cell r="C136">
            <v>8.6612641713323004</v>
          </cell>
          <cell r="D136">
            <v>7.5967036927240201</v>
          </cell>
          <cell r="E136">
            <v>6.4675826045082196</v>
          </cell>
          <cell r="F136">
            <v>6.7043956658644701</v>
          </cell>
          <cell r="G136">
            <v>6.2717036566992403</v>
          </cell>
          <cell r="H136">
            <v>4.9500000851495001</v>
          </cell>
          <cell r="I136">
            <v>5.2162088483950004</v>
          </cell>
          <cell r="J136">
            <v>5.0038465302170003</v>
          </cell>
          <cell r="K136">
            <v>5.2879120596968701</v>
          </cell>
          <cell r="L136">
            <v>7.36043956043956</v>
          </cell>
          <cell r="M136">
            <v>6.8835164835164804</v>
          </cell>
          <cell r="N136">
            <v>7.6461538461538501</v>
          </cell>
          <cell r="O136">
            <v>7.1565934065934096</v>
          </cell>
          <cell r="P136">
            <v>7.3744505494505503</v>
          </cell>
          <cell r="Q136">
            <v>8.1379120879120901</v>
          </cell>
          <cell r="R136">
            <v>9.0593406593406591</v>
          </cell>
          <cell r="S136">
            <v>11.2978021978022</v>
          </cell>
          <cell r="T136">
            <v>10.2554945054945</v>
          </cell>
          <cell r="U136">
            <v>12.393131868131899</v>
          </cell>
          <cell r="V136">
            <v>17.759890109890101</v>
          </cell>
          <cell r="W136">
            <v>17.538186813186801</v>
          </cell>
          <cell r="X136">
            <v>19.3634615384615</v>
          </cell>
          <cell r="Y136">
            <v>23.5337912087912</v>
          </cell>
          <cell r="Z136">
            <v>31.734065934065899</v>
          </cell>
          <cell r="AA136">
            <v>42.462912087912102</v>
          </cell>
          <cell r="AB136">
            <v>52.722252747252703</v>
          </cell>
        </row>
        <row r="137">
          <cell r="A137" t="str">
            <v>Romania</v>
          </cell>
          <cell r="B137">
            <v>45.591111283254598</v>
          </cell>
          <cell r="C137">
            <v>54.764042873445298</v>
          </cell>
          <cell r="D137">
            <v>54.818806916318799</v>
          </cell>
          <cell r="E137">
            <v>47.914799654945703</v>
          </cell>
          <cell r="F137">
            <v>38.718093855021898</v>
          </cell>
          <cell r="G137">
            <v>47.685673589009198</v>
          </cell>
          <cell r="H137">
            <v>51.914713606016399</v>
          </cell>
          <cell r="I137">
            <v>58.061413752833701</v>
          </cell>
          <cell r="J137">
            <v>60.026966606935297</v>
          </cell>
          <cell r="K137">
            <v>53.613613390000097</v>
          </cell>
          <cell r="L137">
            <v>38.247882300490403</v>
          </cell>
          <cell r="M137">
            <v>29.6249663948383</v>
          </cell>
          <cell r="N137">
            <v>19.5783122749251</v>
          </cell>
          <cell r="O137">
            <v>26.357142034949799</v>
          </cell>
          <cell r="P137">
            <v>30.072835991633902</v>
          </cell>
          <cell r="Q137">
            <v>35.477509201190301</v>
          </cell>
          <cell r="R137">
            <v>35.314735918987502</v>
          </cell>
          <cell r="S137">
            <v>35.153710043328502</v>
          </cell>
          <cell r="T137">
            <v>42.091994196651903</v>
          </cell>
          <cell r="U137">
            <v>35.729441811284502</v>
          </cell>
          <cell r="V137">
            <v>37.060252860350403</v>
          </cell>
          <cell r="W137">
            <v>40.1876663760466</v>
          </cell>
          <cell r="X137">
            <v>45.824818216816801</v>
          </cell>
          <cell r="Y137">
            <v>59.5063296217619</v>
          </cell>
          <cell r="Z137">
            <v>75.486660517970606</v>
          </cell>
          <cell r="AA137">
            <v>98.565709911926305</v>
          </cell>
          <cell r="AB137">
            <v>121.900832107947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85.571812743464704</v>
          </cell>
          <cell r="O138">
            <v>183.825825110778</v>
          </cell>
          <cell r="P138">
            <v>276.90134084271301</v>
          </cell>
          <cell r="Q138">
            <v>313.450968813457</v>
          </cell>
          <cell r="R138">
            <v>391.77484183578599</v>
          </cell>
          <cell r="S138">
            <v>404.94640846863501</v>
          </cell>
          <cell r="T138">
            <v>271.03778768869302</v>
          </cell>
          <cell r="U138">
            <v>195.90668882242699</v>
          </cell>
          <cell r="V138">
            <v>259.70161486548301</v>
          </cell>
          <cell r="W138">
            <v>306.58317071888501</v>
          </cell>
          <cell r="X138">
            <v>345.48592208417602</v>
          </cell>
          <cell r="Y138">
            <v>431.42888394838201</v>
          </cell>
          <cell r="Z138">
            <v>591.86088906154805</v>
          </cell>
          <cell r="AA138">
            <v>763.87758556167398</v>
          </cell>
          <cell r="AB138">
            <v>979.04842653096898</v>
          </cell>
        </row>
        <row r="139">
          <cell r="A139" t="str">
            <v>Rwanda</v>
          </cell>
          <cell r="B139">
            <v>1.31010369754502</v>
          </cell>
          <cell r="C139">
            <v>1.4872103085094499</v>
          </cell>
          <cell r="D139">
            <v>1.5865191401851599</v>
          </cell>
          <cell r="E139">
            <v>1.6947782292904501</v>
          </cell>
          <cell r="F139">
            <v>1.62373810375561</v>
          </cell>
          <cell r="G139">
            <v>1.92872827582544</v>
          </cell>
          <cell r="H139">
            <v>2.1848490194800001</v>
          </cell>
          <cell r="I139">
            <v>2.42599673231914</v>
          </cell>
          <cell r="J139">
            <v>2.5958307456403098</v>
          </cell>
          <cell r="K139">
            <v>2.7104086946106301</v>
          </cell>
          <cell r="L139">
            <v>2.59180992736077</v>
          </cell>
          <cell r="M139">
            <v>1.9119705929359101</v>
          </cell>
          <cell r="N139">
            <v>2.0289896552106899</v>
          </cell>
          <cell r="O139">
            <v>1.9715250560559801</v>
          </cell>
          <cell r="P139">
            <v>1.1783615230436999</v>
          </cell>
          <cell r="Q139">
            <v>1.29342422756599</v>
          </cell>
          <cell r="R139">
            <v>1.3836406401621399</v>
          </cell>
          <cell r="S139">
            <v>1.8464201136584499</v>
          </cell>
          <cell r="T139">
            <v>1.9805657978448901</v>
          </cell>
          <cell r="U139">
            <v>1.90890305651062</v>
          </cell>
          <cell r="V139">
            <v>1.7936469721400099</v>
          </cell>
          <cell r="W139">
            <v>1.70356846233781</v>
          </cell>
          <cell r="X139">
            <v>1.7320178297173101</v>
          </cell>
          <cell r="Y139">
            <v>1.6837790398985799</v>
          </cell>
          <cell r="Z139">
            <v>1.8347248454146901</v>
          </cell>
          <cell r="AA139">
            <v>2.1534937027456098</v>
          </cell>
          <cell r="AB139">
            <v>2.3969727267685599</v>
          </cell>
        </row>
        <row r="140">
          <cell r="A140" t="str">
            <v>Samoa</v>
          </cell>
          <cell r="B140">
            <v>0.10439508436754601</v>
          </cell>
          <cell r="C140">
            <v>9.8123931930852004E-2</v>
          </cell>
          <cell r="D140">
            <v>0.10063610552694401</v>
          </cell>
          <cell r="E140">
            <v>9.2867212074256897E-2</v>
          </cell>
          <cell r="F140">
            <v>9.1133059004930503E-2</v>
          </cell>
          <cell r="G140">
            <v>8.69917301318852E-2</v>
          </cell>
          <cell r="H140">
            <v>9.2432844390324301E-2</v>
          </cell>
          <cell r="I140">
            <v>0.102054244847316</v>
          </cell>
          <cell r="J140">
            <v>0.113852705407713</v>
          </cell>
          <cell r="K140">
            <v>0.116459365531522</v>
          </cell>
          <cell r="L140">
            <v>0.14994790712214301</v>
          </cell>
          <cell r="M140">
            <v>0.14523422689825499</v>
          </cell>
          <cell r="N140">
            <v>0.158873527546087</v>
          </cell>
          <cell r="O140">
            <v>0.16323648775331701</v>
          </cell>
          <cell r="P140">
            <v>0.12994830617221301</v>
          </cell>
          <cell r="Q140">
            <v>0.19913535945842101</v>
          </cell>
          <cell r="R140">
            <v>0.21240199008855301</v>
          </cell>
          <cell r="S140">
            <v>0.23060348589451701</v>
          </cell>
          <cell r="T140">
            <v>0.224039659337125</v>
          </cell>
          <cell r="U140">
            <v>0.21824084915369299</v>
          </cell>
          <cell r="V140">
            <v>0.21965962883128601</v>
          </cell>
          <cell r="W140">
            <v>0.23189434115282601</v>
          </cell>
          <cell r="X140">
            <v>0.25561162794521203</v>
          </cell>
          <cell r="Y140">
            <v>0.28375777745292602</v>
          </cell>
          <cell r="Z140">
            <v>0.30888200224874701</v>
          </cell>
          <cell r="AA140">
            <v>0.33993790434494098</v>
          </cell>
          <cell r="AB140">
            <v>0.36462734651141498</v>
          </cell>
        </row>
        <row r="141">
          <cell r="A141" t="str">
            <v>Sao Tome and Principe</v>
          </cell>
          <cell r="B141">
            <v>3.9027109389215699E-2</v>
          </cell>
          <cell r="C141">
            <v>4.9654976178174201E-2</v>
          </cell>
          <cell r="D141">
            <v>5.2514980640217201E-2</v>
          </cell>
          <cell r="E141">
            <v>5.2223922766414299E-2</v>
          </cell>
          <cell r="F141">
            <v>4.8353690589006598E-2</v>
          </cell>
          <cell r="G141">
            <v>5.1995557426796901E-2</v>
          </cell>
          <cell r="H141">
            <v>6.4246822536167397E-2</v>
          </cell>
          <cell r="I141">
            <v>5.5867582721358403E-2</v>
          </cell>
          <cell r="J141">
            <v>4.88862376373927E-2</v>
          </cell>
          <cell r="K141">
            <v>4.6019398834555199E-2</v>
          </cell>
          <cell r="L141">
            <v>5.7562919079021502E-2</v>
          </cell>
          <cell r="M141">
            <v>5.6954363355050303E-2</v>
          </cell>
          <cell r="N141">
            <v>4.5459793927555101E-2</v>
          </cell>
          <cell r="O141">
            <v>4.7618381726044497E-2</v>
          </cell>
          <cell r="P141">
            <v>4.9540831717607502E-2</v>
          </cell>
          <cell r="Q141">
            <v>4.54925000201973E-2</v>
          </cell>
          <cell r="R141">
            <v>4.48933272809805E-2</v>
          </cell>
          <cell r="S141">
            <v>4.3931846037770297E-2</v>
          </cell>
          <cell r="T141">
            <v>4.0563761216295E-2</v>
          </cell>
          <cell r="U141">
            <v>4.6932012923163402E-2</v>
          </cell>
          <cell r="V141">
            <v>4.6317964602420401E-2</v>
          </cell>
          <cell r="W141">
            <v>4.7725096573822103E-2</v>
          </cell>
          <cell r="X141">
            <v>5.35608798446566E-2</v>
          </cell>
          <cell r="Y141">
            <v>5.91164162665785E-2</v>
          </cell>
          <cell r="Z141">
            <v>6.4341759444940805E-2</v>
          </cell>
          <cell r="AA141">
            <v>7.1787750573766795E-2</v>
          </cell>
          <cell r="AB141">
            <v>7.9046475476070605E-2</v>
          </cell>
        </row>
        <row r="142">
          <cell r="A142" t="str">
            <v>Saudi Arabia</v>
          </cell>
          <cell r="B142">
            <v>164.29275623685001</v>
          </cell>
          <cell r="C142">
            <v>183.91220809932</v>
          </cell>
          <cell r="D142">
            <v>152.96031514444101</v>
          </cell>
          <cell r="E142">
            <v>128.85962373371899</v>
          </cell>
          <cell r="F142">
            <v>119.292849035187</v>
          </cell>
          <cell r="G142">
            <v>103.894106798743</v>
          </cell>
          <cell r="H142">
            <v>86.954443703369705</v>
          </cell>
          <cell r="I142">
            <v>85.696128170894497</v>
          </cell>
          <cell r="J142">
            <v>88.256074766355098</v>
          </cell>
          <cell r="K142">
            <v>95.344459279038702</v>
          </cell>
          <cell r="L142">
            <v>116.778104138852</v>
          </cell>
          <cell r="M142">
            <v>131.33564753004001</v>
          </cell>
          <cell r="N142">
            <v>136.30387182910499</v>
          </cell>
          <cell r="O142">
            <v>132.15113484646201</v>
          </cell>
          <cell r="P142">
            <v>134.32683578104101</v>
          </cell>
          <cell r="Q142">
            <v>142.45740987983999</v>
          </cell>
          <cell r="R142">
            <v>157.74312416555401</v>
          </cell>
          <cell r="S142">
            <v>164.993858477971</v>
          </cell>
          <cell r="T142">
            <v>145.96742323097499</v>
          </cell>
          <cell r="U142">
            <v>161.17196261682199</v>
          </cell>
          <cell r="V142">
            <v>188.69292389853101</v>
          </cell>
          <cell r="W142">
            <v>183.25687583444599</v>
          </cell>
          <cell r="X142">
            <v>188.80267022696901</v>
          </cell>
          <cell r="Y142">
            <v>214.85922563417901</v>
          </cell>
          <cell r="Z142">
            <v>250.673217623498</v>
          </cell>
          <cell r="AA142">
            <v>309.94472630173601</v>
          </cell>
          <cell r="AB142">
            <v>348.604123028267</v>
          </cell>
        </row>
        <row r="143">
          <cell r="A143" t="str">
            <v>Senegal</v>
          </cell>
          <cell r="B143">
            <v>3.5032754706053399</v>
          </cell>
          <cell r="C143">
            <v>3.1767886396646401</v>
          </cell>
          <cell r="D143">
            <v>3.1097370751955902</v>
          </cell>
          <cell r="E143">
            <v>2.7742428746470602</v>
          </cell>
          <cell r="F143">
            <v>2.7055772415199502</v>
          </cell>
          <cell r="G143">
            <v>2.9622196164939698</v>
          </cell>
          <cell r="H143">
            <v>4.1899317997944001</v>
          </cell>
          <cell r="I143">
            <v>5.0406510896778096</v>
          </cell>
          <cell r="J143">
            <v>4.9851230756325302</v>
          </cell>
          <cell r="K143">
            <v>4.9130389289255501</v>
          </cell>
          <cell r="L143">
            <v>5.7167450575571497</v>
          </cell>
          <cell r="M143">
            <v>5.61717430703857</v>
          </cell>
          <cell r="N143">
            <v>6.0049084558094501</v>
          </cell>
          <cell r="O143">
            <v>5.6788498973865904</v>
          </cell>
          <cell r="P143">
            <v>3.8771984903860099</v>
          </cell>
          <cell r="Q143">
            <v>4.8787213957699898</v>
          </cell>
          <cell r="R143">
            <v>5.0658321185382098</v>
          </cell>
          <cell r="S143">
            <v>4.6722589680318496</v>
          </cell>
          <cell r="T143">
            <v>5.0582248867778601</v>
          </cell>
          <cell r="U143">
            <v>5.1507988865769896</v>
          </cell>
          <cell r="V143">
            <v>4.6933343536924701</v>
          </cell>
          <cell r="W143">
            <v>4.8818359233186701</v>
          </cell>
          <cell r="X143">
            <v>5.35249970979942</v>
          </cell>
          <cell r="Y143">
            <v>6.8282332494118698</v>
          </cell>
          <cell r="Z143">
            <v>7.9578061916080003</v>
          </cell>
          <cell r="AA143">
            <v>8.6152864131973796</v>
          </cell>
          <cell r="AB143">
            <v>9.2420528858045898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16.0926464221874</v>
          </cell>
          <cell r="U144">
            <v>11.132937106405199</v>
          </cell>
          <cell r="V144">
            <v>8.9633246050937991</v>
          </cell>
          <cell r="W144">
            <v>11.758537858299601</v>
          </cell>
          <cell r="X144">
            <v>15.8314713297037</v>
          </cell>
          <cell r="Y144">
            <v>20.3396839185137</v>
          </cell>
          <cell r="Z144">
            <v>24.517897938345602</v>
          </cell>
          <cell r="AA144">
            <v>26.231505255507599</v>
          </cell>
          <cell r="AB144">
            <v>31.588885647207199</v>
          </cell>
        </row>
        <row r="145">
          <cell r="A145" t="str">
            <v>Seychelles</v>
          </cell>
          <cell r="B145">
            <v>0.147357211278102</v>
          </cell>
          <cell r="C145">
            <v>0.153905224008728</v>
          </cell>
          <cell r="D145">
            <v>0.14775944940743599</v>
          </cell>
          <cell r="E145">
            <v>0.14671375376795301</v>
          </cell>
          <cell r="F145">
            <v>0.151312527447619</v>
          </cell>
          <cell r="G145">
            <v>0.16888832821720401</v>
          </cell>
          <cell r="H145">
            <v>0.20785034321979001</v>
          </cell>
          <cell r="I145">
            <v>0.24926740571428599</v>
          </cell>
          <cell r="J145">
            <v>0.28382701779478398</v>
          </cell>
          <cell r="K145">
            <v>0.30483376729192102</v>
          </cell>
          <cell r="L145">
            <v>0.36858475894245701</v>
          </cell>
          <cell r="M145">
            <v>0.37435955608492599</v>
          </cell>
          <cell r="N145">
            <v>0.43365872705974201</v>
          </cell>
          <cell r="O145">
            <v>0.47391681945382602</v>
          </cell>
          <cell r="P145">
            <v>0.486441583100932</v>
          </cell>
          <cell r="Q145">
            <v>0.50821083578328397</v>
          </cell>
          <cell r="R145">
            <v>0.50305835010060396</v>
          </cell>
          <cell r="S145">
            <v>0.56295416978219703</v>
          </cell>
          <cell r="T145">
            <v>0.60835868451516495</v>
          </cell>
          <cell r="U145">
            <v>0.62297577638782797</v>
          </cell>
          <cell r="V145">
            <v>0.61487797123347199</v>
          </cell>
          <cell r="W145">
            <v>0.62225763083204699</v>
          </cell>
          <cell r="X145">
            <v>0.697514005389262</v>
          </cell>
          <cell r="Y145">
            <v>0.70570263823011103</v>
          </cell>
          <cell r="Z145">
            <v>0.69979999999999998</v>
          </cell>
          <cell r="AA145">
            <v>0.72261818181818205</v>
          </cell>
          <cell r="AB145">
            <v>0.74876323622406704</v>
          </cell>
        </row>
        <row r="146">
          <cell r="A146" t="str">
            <v>Sierra Leone</v>
          </cell>
          <cell r="B146">
            <v>1.1657960386867801</v>
          </cell>
          <cell r="C146">
            <v>1.24954867154774</v>
          </cell>
          <cell r="D146">
            <v>1.4049968875573799</v>
          </cell>
          <cell r="E146">
            <v>1.22143061691669</v>
          </cell>
          <cell r="F146">
            <v>1.41321543445813</v>
          </cell>
          <cell r="G146">
            <v>1.20264126300765</v>
          </cell>
          <cell r="H146">
            <v>0.90069172746497395</v>
          </cell>
          <cell r="I146">
            <v>0.78462300354315395</v>
          </cell>
          <cell r="J146">
            <v>1.2861964551751399</v>
          </cell>
          <cell r="K146">
            <v>1.18146696385248</v>
          </cell>
          <cell r="L146">
            <v>0.64964482122897105</v>
          </cell>
          <cell r="M146">
            <v>0.77999509047354298</v>
          </cell>
          <cell r="N146">
            <v>0.679977081081514</v>
          </cell>
          <cell r="O146">
            <v>0.76887373425050298</v>
          </cell>
          <cell r="P146">
            <v>0.91185067654574004</v>
          </cell>
          <cell r="Q146">
            <v>0.87215384615384595</v>
          </cell>
          <cell r="R146">
            <v>0.94170187347271295</v>
          </cell>
          <cell r="S146">
            <v>0.84987770413056196</v>
          </cell>
          <cell r="T146">
            <v>0.67237244343254798</v>
          </cell>
          <cell r="U146">
            <v>0.66939419133133804</v>
          </cell>
          <cell r="V146">
            <v>0.63587757342907603</v>
          </cell>
          <cell r="W146">
            <v>0.80566203110282097</v>
          </cell>
          <cell r="X146">
            <v>0.93580860812484501</v>
          </cell>
          <cell r="Y146">
            <v>0.99109588305031404</v>
          </cell>
          <cell r="Z146">
            <v>1.07304784883682</v>
          </cell>
          <cell r="AA146">
            <v>1.2147865114104699</v>
          </cell>
          <cell r="AB146">
            <v>1.4192404011200299</v>
          </cell>
        </row>
        <row r="147">
          <cell r="A147" t="str">
            <v>Singapore</v>
          </cell>
          <cell r="B147">
            <v>11.7302457765503</v>
          </cell>
          <cell r="C147">
            <v>13.9043006003887</v>
          </cell>
          <cell r="D147">
            <v>15.292998919519199</v>
          </cell>
          <cell r="E147">
            <v>17.4143063426868</v>
          </cell>
          <cell r="F147">
            <v>18.8242059645778</v>
          </cell>
          <cell r="G147">
            <v>17.7422448496303</v>
          </cell>
          <cell r="H147">
            <v>18.0074859365462</v>
          </cell>
          <cell r="I147">
            <v>20.571008001012999</v>
          </cell>
          <cell r="J147">
            <v>25.4210219014373</v>
          </cell>
          <cell r="K147">
            <v>30.1168819515363</v>
          </cell>
          <cell r="L147">
            <v>36.842412093570701</v>
          </cell>
          <cell r="M147">
            <v>43.165118231020799</v>
          </cell>
          <cell r="N147">
            <v>49.714890830587898</v>
          </cell>
          <cell r="O147">
            <v>58.158146501016802</v>
          </cell>
          <cell r="P147">
            <v>70.677935309146605</v>
          </cell>
          <cell r="Q147">
            <v>84.289619895934393</v>
          </cell>
          <cell r="R147">
            <v>92.551929642699506</v>
          </cell>
          <cell r="S147">
            <v>95.865261844000898</v>
          </cell>
          <cell r="T147">
            <v>82.398579510656205</v>
          </cell>
          <cell r="U147">
            <v>82.6107845431643</v>
          </cell>
          <cell r="V147">
            <v>92.716821123419095</v>
          </cell>
          <cell r="W147">
            <v>85.484610479580397</v>
          </cell>
          <cell r="X147">
            <v>88.068484008514901</v>
          </cell>
          <cell r="Y147">
            <v>92.349867503420001</v>
          </cell>
          <cell r="Z147">
            <v>107.405488607555</v>
          </cell>
          <cell r="AA147">
            <v>116.703912376701</v>
          </cell>
          <cell r="AB147">
            <v>132.154665419184</v>
          </cell>
        </row>
        <row r="148">
          <cell r="A148" t="str">
            <v>Slovak Republic</v>
          </cell>
          <cell r="B148">
            <v>40.411366095509401</v>
          </cell>
          <cell r="C148">
            <v>42.876817447540098</v>
          </cell>
          <cell r="D148">
            <v>43.0855821509154</v>
          </cell>
          <cell r="E148">
            <v>42.634353133323899</v>
          </cell>
          <cell r="F148">
            <v>38.613713805314703</v>
          </cell>
          <cell r="G148">
            <v>38.833864121894003</v>
          </cell>
          <cell r="H148">
            <v>45.558256264734602</v>
          </cell>
          <cell r="I148">
            <v>51.097247086498101</v>
          </cell>
          <cell r="J148">
            <v>50.683217756581001</v>
          </cell>
          <cell r="K148">
            <v>49.628402883162799</v>
          </cell>
          <cell r="L148">
            <v>44.939279359734897</v>
          </cell>
          <cell r="M148">
            <v>33.184327494727597</v>
          </cell>
          <cell r="N148">
            <v>11.7657465430656</v>
          </cell>
          <cell r="O148">
            <v>13.369060574589801</v>
          </cell>
          <cell r="P148">
            <v>15.467281270757899</v>
          </cell>
          <cell r="Q148">
            <v>19.696839425294201</v>
          </cell>
          <cell r="R148">
            <v>21.375351156492702</v>
          </cell>
          <cell r="S148">
            <v>21.5639866626314</v>
          </cell>
          <cell r="T148">
            <v>22.423229840988999</v>
          </cell>
          <cell r="U148">
            <v>20.6022878832446</v>
          </cell>
          <cell r="V148">
            <v>20.373953414547099</v>
          </cell>
          <cell r="W148">
            <v>21.108443453217099</v>
          </cell>
          <cell r="X148">
            <v>24.521590451554498</v>
          </cell>
          <cell r="Y148">
            <v>33.005021524057497</v>
          </cell>
          <cell r="Z148">
            <v>42.014508478779803</v>
          </cell>
          <cell r="AA148">
            <v>47.427917435703201</v>
          </cell>
          <cell r="AB148">
            <v>54.968807617508098</v>
          </cell>
        </row>
        <row r="149">
          <cell r="A149" t="str">
            <v>Slovenia</v>
          </cell>
          <cell r="B149">
            <v>7.4383791078617199</v>
          </cell>
          <cell r="C149">
            <v>7.3288758349705097</v>
          </cell>
          <cell r="D149">
            <v>6.3656380297314303</v>
          </cell>
          <cell r="E149">
            <v>4.7070528192422403</v>
          </cell>
          <cell r="F149">
            <v>4.5084121462593103</v>
          </cell>
          <cell r="G149">
            <v>4.5574034838620303</v>
          </cell>
          <cell r="H149">
            <v>6.3337130274625997</v>
          </cell>
          <cell r="I149">
            <v>7.2581047109105903</v>
          </cell>
          <cell r="J149">
            <v>6.47873814321827</v>
          </cell>
          <cell r="K149">
            <v>10.4338099473363</v>
          </cell>
          <cell r="L149">
            <v>16.7773420900423</v>
          </cell>
          <cell r="M149">
            <v>28.5842917764211</v>
          </cell>
          <cell r="N149">
            <v>28.655961128681099</v>
          </cell>
          <cell r="O149">
            <v>24.722333657577401</v>
          </cell>
          <cell r="P149">
            <v>25.048606959930702</v>
          </cell>
          <cell r="Q149">
            <v>31.797629483011999</v>
          </cell>
          <cell r="R149">
            <v>28.9513171270297</v>
          </cell>
          <cell r="S149">
            <v>26.2464322168846</v>
          </cell>
          <cell r="T149">
            <v>27.091460047210798</v>
          </cell>
          <cell r="U149">
            <v>26.752546140958401</v>
          </cell>
          <cell r="V149">
            <v>22.687624042502598</v>
          </cell>
          <cell r="W149">
            <v>21.840691949841101</v>
          </cell>
          <cell r="X149">
            <v>23.663570213315701</v>
          </cell>
          <cell r="Y149">
            <v>28.818743345787201</v>
          </cell>
          <cell r="Z149">
            <v>32.738476114001898</v>
          </cell>
          <cell r="AA149">
            <v>34.407359030785798</v>
          </cell>
          <cell r="AB149">
            <v>37.340342675491399</v>
          </cell>
        </row>
        <row r="150">
          <cell r="A150" t="str">
            <v>Solomon Islands</v>
          </cell>
          <cell r="B150">
            <v>0.17710115934381199</v>
          </cell>
          <cell r="C150">
            <v>0.18765681424303399</v>
          </cell>
          <cell r="D150">
            <v>0.18683497054358</v>
          </cell>
          <cell r="E150">
            <v>0.17552080265245401</v>
          </cell>
          <cell r="F150">
            <v>0.16672525143164099</v>
          </cell>
          <cell r="G150">
            <v>0.14721263817271801</v>
          </cell>
          <cell r="H150">
            <v>0.12534349831307301</v>
          </cell>
          <cell r="I150">
            <v>0.15245595173816301</v>
          </cell>
          <cell r="J150">
            <v>0.168063754188714</v>
          </cell>
          <cell r="K150">
            <v>0.16020363259135001</v>
          </cell>
          <cell r="L150">
            <v>0.20135790589090499</v>
          </cell>
          <cell r="M150">
            <v>0.21406406966709099</v>
          </cell>
          <cell r="N150">
            <v>0.26057314605784399</v>
          </cell>
          <cell r="O150">
            <v>0.28270583700045199</v>
          </cell>
          <cell r="P150">
            <v>0.319735766088241</v>
          </cell>
          <cell r="Q150">
            <v>0.35720397079641703</v>
          </cell>
          <cell r="R150">
            <v>0.39042835146046201</v>
          </cell>
          <cell r="S150">
            <v>0.390689488448695</v>
          </cell>
          <cell r="T150">
            <v>0.32415533884373599</v>
          </cell>
          <cell r="U150">
            <v>0.33174251737077098</v>
          </cell>
          <cell r="V150">
            <v>0.29933347633291002</v>
          </cell>
          <cell r="W150">
            <v>0.27420128762667501</v>
          </cell>
          <cell r="X150">
            <v>0.22778947437559299</v>
          </cell>
          <cell r="Y150">
            <v>0.23148685737545599</v>
          </cell>
          <cell r="Z150">
            <v>0.26505193571326602</v>
          </cell>
          <cell r="AA150">
            <v>0.29402304224319298</v>
          </cell>
          <cell r="AB150">
            <v>0.32091119340413399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</row>
        <row r="152">
          <cell r="A152" t="str">
            <v>South Africa</v>
          </cell>
          <cell r="B152">
            <v>80.546995377503805</v>
          </cell>
          <cell r="C152">
            <v>82.796581196581201</v>
          </cell>
          <cell r="D152">
            <v>75.938852564692894</v>
          </cell>
          <cell r="E152">
            <v>84.687191454986106</v>
          </cell>
          <cell r="F152">
            <v>74.936640238530899</v>
          </cell>
          <cell r="G152">
            <v>57.2727680775618</v>
          </cell>
          <cell r="H152">
            <v>65.423691701335699</v>
          </cell>
          <cell r="I152">
            <v>85.792110821830306</v>
          </cell>
          <cell r="J152">
            <v>92.234885153568598</v>
          </cell>
          <cell r="K152">
            <v>95.978948974143805</v>
          </cell>
          <cell r="L152">
            <v>111.997526761217</v>
          </cell>
          <cell r="M152">
            <v>120.243398891666</v>
          </cell>
          <cell r="N152">
            <v>130.53198204516801</v>
          </cell>
          <cell r="O152">
            <v>130.447546453608</v>
          </cell>
          <cell r="P152">
            <v>135.81992844465699</v>
          </cell>
          <cell r="Q152">
            <v>151.11662531017399</v>
          </cell>
          <cell r="R152">
            <v>143.830648915371</v>
          </cell>
          <cell r="S152">
            <v>148.83554359386201</v>
          </cell>
          <cell r="T152">
            <v>134.21505531853401</v>
          </cell>
          <cell r="U152">
            <v>133.10480770803699</v>
          </cell>
          <cell r="V152">
            <v>132.96439952129001</v>
          </cell>
          <cell r="W152">
            <v>118.56272738896401</v>
          </cell>
          <cell r="X152">
            <v>111.130033756478</v>
          </cell>
          <cell r="Y152">
            <v>166.65472523695601</v>
          </cell>
          <cell r="Z152">
            <v>216.771887936247</v>
          </cell>
          <cell r="AA152">
            <v>241.93342030397801</v>
          </cell>
          <cell r="AB152">
            <v>255.15545572762699</v>
          </cell>
        </row>
        <row r="153">
          <cell r="A153" t="str">
            <v>Spain</v>
          </cell>
          <cell r="B153">
            <v>226.315873802542</v>
          </cell>
          <cell r="C153">
            <v>198.050447409393</v>
          </cell>
          <cell r="D153">
            <v>191.43883723424801</v>
          </cell>
          <cell r="E153">
            <v>167.25520212847701</v>
          </cell>
          <cell r="F153">
            <v>167.435658559275</v>
          </cell>
          <cell r="G153">
            <v>176.11362382835</v>
          </cell>
          <cell r="H153">
            <v>244.09077424454301</v>
          </cell>
          <cell r="I153">
            <v>309.47280977888602</v>
          </cell>
          <cell r="J153">
            <v>364.102205861632</v>
          </cell>
          <cell r="K153">
            <v>401.35901017509099</v>
          </cell>
          <cell r="L153">
            <v>520.40047584157799</v>
          </cell>
          <cell r="M153">
            <v>560.326102943563</v>
          </cell>
          <cell r="N153">
            <v>612.89864139641202</v>
          </cell>
          <cell r="O153">
            <v>513.16521972087196</v>
          </cell>
          <cell r="P153">
            <v>515.81246301190095</v>
          </cell>
          <cell r="Q153">
            <v>597.27845435002905</v>
          </cell>
          <cell r="R153">
            <v>622.65041663339002</v>
          </cell>
          <cell r="S153">
            <v>573.37592127357402</v>
          </cell>
          <cell r="T153">
            <v>601.62493465954401</v>
          </cell>
          <cell r="U153">
            <v>618.69096149965503</v>
          </cell>
          <cell r="V153">
            <v>582.37666769833299</v>
          </cell>
          <cell r="W153">
            <v>609.63109928666699</v>
          </cell>
          <cell r="X153">
            <v>688.67612284833297</v>
          </cell>
          <cell r="Y153">
            <v>884.90757440250002</v>
          </cell>
          <cell r="Z153">
            <v>1044.50729024167</v>
          </cell>
          <cell r="AA153">
            <v>1127.9750935249999</v>
          </cell>
          <cell r="AB153">
            <v>1225.7501735197</v>
          </cell>
        </row>
        <row r="154">
          <cell r="A154" t="str">
            <v>Sri Lanka</v>
          </cell>
          <cell r="B154">
            <v>4.0018749243982104</v>
          </cell>
          <cell r="C154">
            <v>4.4167619245557503</v>
          </cell>
          <cell r="D154">
            <v>4.76830674610801</v>
          </cell>
          <cell r="E154">
            <v>5.1473138382306196</v>
          </cell>
          <cell r="F154">
            <v>6.0335927791222401</v>
          </cell>
          <cell r="G154">
            <v>5.9684348365457502</v>
          </cell>
          <cell r="H154">
            <v>6.3961748065871804</v>
          </cell>
          <cell r="I154">
            <v>6.6605798123721502</v>
          </cell>
          <cell r="J154">
            <v>6.9615931423792503</v>
          </cell>
          <cell r="K154">
            <v>6.9878491968818501</v>
          </cell>
          <cell r="L154">
            <v>8.0319663862050206</v>
          </cell>
          <cell r="M154">
            <v>9.0000362568434795</v>
          </cell>
          <cell r="N154">
            <v>9.7030946534450209</v>
          </cell>
          <cell r="O154">
            <v>10.338215892323101</v>
          </cell>
          <cell r="P154">
            <v>11.718756244922901</v>
          </cell>
          <cell r="Q154">
            <v>13.0292935469464</v>
          </cell>
          <cell r="R154">
            <v>13.8973752464975</v>
          </cell>
          <cell r="S154">
            <v>15.090752790022099</v>
          </cell>
          <cell r="T154">
            <v>15.7949438468836</v>
          </cell>
          <cell r="U154">
            <v>15.6573505230023</v>
          </cell>
          <cell r="V154">
            <v>16.331862796130199</v>
          </cell>
          <cell r="W154">
            <v>15.745687547492301</v>
          </cell>
          <cell r="X154">
            <v>16.536178682741198</v>
          </cell>
          <cell r="Y154">
            <v>18.246413703912499</v>
          </cell>
          <cell r="Z154">
            <v>20.054863182600698</v>
          </cell>
          <cell r="AA154">
            <v>23.534174584340398</v>
          </cell>
          <cell r="AB154">
            <v>26.794458818220601</v>
          </cell>
        </row>
        <row r="155">
          <cell r="A155" t="str">
            <v>St. Kitts and Nevis</v>
          </cell>
          <cell r="B155">
            <v>4.7962966969310898E-2</v>
          </cell>
          <cell r="C155">
            <v>5.51111152073974E-2</v>
          </cell>
          <cell r="D155">
            <v>6.1740752669846397E-2</v>
          </cell>
          <cell r="E155">
            <v>5.1629635254869501E-2</v>
          </cell>
          <cell r="F155">
            <v>6.0148155081583297E-2</v>
          </cell>
          <cell r="G155">
            <v>6.7037039252792599E-2</v>
          </cell>
          <cell r="H155">
            <v>7.8851849655718897E-2</v>
          </cell>
          <cell r="I155">
            <v>9.0185186992129504E-2</v>
          </cell>
          <cell r="J155">
            <v>0.10688889720901</v>
          </cell>
          <cell r="K155">
            <v>0.14322223233784101</v>
          </cell>
          <cell r="L155">
            <v>0.15919814814814801</v>
          </cell>
          <cell r="M155">
            <v>0.164533333333333</v>
          </cell>
          <cell r="N155">
            <v>0.18181481481481501</v>
          </cell>
          <cell r="O155">
            <v>0.19834074074074101</v>
          </cell>
          <cell r="P155">
            <v>0.22174074074074099</v>
          </cell>
          <cell r="Q155">
            <v>0.23062962962962999</v>
          </cell>
          <cell r="R155">
            <v>0.245737037037037</v>
          </cell>
          <cell r="S155">
            <v>0.27491851851851801</v>
          </cell>
          <cell r="T155">
            <v>0.287122222222222</v>
          </cell>
          <cell r="U155">
            <v>0.30502962962962998</v>
          </cell>
          <cell r="V155">
            <v>0.32957777777777802</v>
          </cell>
          <cell r="W155">
            <v>0.34472222222222199</v>
          </cell>
          <cell r="X155">
            <v>0.35524451851851901</v>
          </cell>
          <cell r="Y155">
            <v>0.366325925925926</v>
          </cell>
          <cell r="Z155">
            <v>0.40569148148148099</v>
          </cell>
          <cell r="AA155">
            <v>0.44226296296296302</v>
          </cell>
          <cell r="AB155">
            <v>0.48668087407407401</v>
          </cell>
        </row>
        <row r="156">
          <cell r="A156" t="str">
            <v>St. Lucia</v>
          </cell>
          <cell r="B156">
            <v>0.13340742972025499</v>
          </cell>
          <cell r="C156">
            <v>0.152259288338048</v>
          </cell>
          <cell r="D156">
            <v>0.14359261743326501</v>
          </cell>
          <cell r="E156">
            <v>0.154518547475683</v>
          </cell>
          <cell r="F156">
            <v>0.197074105444977</v>
          </cell>
          <cell r="G156">
            <v>0.22290530159272401</v>
          </cell>
          <cell r="H156">
            <v>0.2702711239483</v>
          </cell>
          <cell r="I156">
            <v>0.29591943204483601</v>
          </cell>
          <cell r="J156">
            <v>0.337213402260162</v>
          </cell>
          <cell r="K156">
            <v>0.381739753581401</v>
          </cell>
          <cell r="L156">
            <v>0.41561330016385201</v>
          </cell>
          <cell r="M156">
            <v>0.44741176728266102</v>
          </cell>
          <cell r="N156">
            <v>0.49612928282413399</v>
          </cell>
          <cell r="O156">
            <v>0.49774817178991598</v>
          </cell>
          <cell r="P156">
            <v>0.51773335792434605</v>
          </cell>
          <cell r="Q156">
            <v>0.55270743365959996</v>
          </cell>
          <cell r="R156">
            <v>0.56827224921370401</v>
          </cell>
          <cell r="S156">
            <v>0.57783206448258495</v>
          </cell>
          <cell r="T156">
            <v>0.63498558571575003</v>
          </cell>
          <cell r="U156">
            <v>0.67052743925574898</v>
          </cell>
          <cell r="V156">
            <v>0.68534818070043801</v>
          </cell>
          <cell r="W156">
            <v>0.66439632785342595</v>
          </cell>
          <cell r="X156">
            <v>0.68212595832516798</v>
          </cell>
          <cell r="Y156">
            <v>0.71567781177064704</v>
          </cell>
          <cell r="Z156">
            <v>0.76319114736074301</v>
          </cell>
          <cell r="AA156">
            <v>0.88240004191175003</v>
          </cell>
          <cell r="AB156">
            <v>0.93319572247256299</v>
          </cell>
        </row>
        <row r="157">
          <cell r="A157" t="str">
            <v>St. Vincent and the Grenadines</v>
          </cell>
          <cell r="B157">
            <v>6.0839368951516197E-2</v>
          </cell>
          <cell r="C157">
            <v>7.4800008836871906E-2</v>
          </cell>
          <cell r="D157">
            <v>8.5448158242992303E-2</v>
          </cell>
          <cell r="E157">
            <v>9.4044455554854994E-2</v>
          </cell>
          <cell r="F157">
            <v>0.103488891976667</v>
          </cell>
          <cell r="G157">
            <v>0.112881484849505</v>
          </cell>
          <cell r="H157">
            <v>0.127974077892413</v>
          </cell>
          <cell r="I157">
            <v>0.14232963387629199</v>
          </cell>
          <cell r="J157">
            <v>0.16457407898443999</v>
          </cell>
          <cell r="K157">
            <v>0.17729630158625301</v>
          </cell>
          <cell r="L157">
            <v>0.198207413321285</v>
          </cell>
          <cell r="M157">
            <v>0.21249259893269401</v>
          </cell>
          <cell r="N157">
            <v>0.23318889584650199</v>
          </cell>
          <cell r="O157">
            <v>0.23877408119833099</v>
          </cell>
          <cell r="P157">
            <v>0.243757653569247</v>
          </cell>
          <cell r="Q157">
            <v>0.26648148943243899</v>
          </cell>
          <cell r="R157">
            <v>0.28151482321431998</v>
          </cell>
          <cell r="S157">
            <v>0.29529260140318198</v>
          </cell>
          <cell r="T157">
            <v>0.32067824134723</v>
          </cell>
          <cell r="U157">
            <v>0.331837576917203</v>
          </cell>
          <cell r="V157">
            <v>0.33501482481058897</v>
          </cell>
          <cell r="W157">
            <v>0.34548149178954801</v>
          </cell>
          <cell r="X157">
            <v>0.36541906645849498</v>
          </cell>
          <cell r="Y157">
            <v>0.38238527437212</v>
          </cell>
          <cell r="Z157">
            <v>0.40785927142848</v>
          </cell>
          <cell r="AA157">
            <v>0.43015927209383997</v>
          </cell>
          <cell r="AB157">
            <v>0.465582185076928</v>
          </cell>
        </row>
        <row r="158">
          <cell r="A158" t="str">
            <v>Sudan</v>
          </cell>
          <cell r="B158">
            <v>9.9019996836483397</v>
          </cell>
          <cell r="C158">
            <v>7.1088887409810697</v>
          </cell>
          <cell r="D158">
            <v>5.1692308891454601</v>
          </cell>
          <cell r="E158">
            <v>7.0599987116229199</v>
          </cell>
          <cell r="F158">
            <v>8.7007680057000005</v>
          </cell>
          <cell r="G158">
            <v>6.0385624132270896</v>
          </cell>
          <cell r="H158">
            <v>8.0564002990722798</v>
          </cell>
          <cell r="I158">
            <v>13.025356986585001</v>
          </cell>
          <cell r="J158">
            <v>10.3980003568331</v>
          </cell>
          <cell r="K158">
            <v>18.347111234323499</v>
          </cell>
          <cell r="L158">
            <v>24.4444444444444</v>
          </cell>
          <cell r="M158">
            <v>27.5227857142857</v>
          </cell>
          <cell r="N158">
            <v>3.3761721930653898</v>
          </cell>
          <cell r="O158">
            <v>5.7121529641017004</v>
          </cell>
          <cell r="P158">
            <v>4.3680798639986804</v>
          </cell>
          <cell r="Q158">
            <v>7.3201069296945898</v>
          </cell>
          <cell r="R158">
            <v>8.7654641923057692</v>
          </cell>
          <cell r="S158">
            <v>11.6754612928054</v>
          </cell>
          <cell r="T158">
            <v>11.3266758549494</v>
          </cell>
          <cell r="U158">
            <v>10.7225205754232</v>
          </cell>
          <cell r="V158">
            <v>12.365418685587301</v>
          </cell>
          <cell r="W158">
            <v>13.380171720021499</v>
          </cell>
          <cell r="X158">
            <v>14.9757366103689</v>
          </cell>
          <cell r="Y158">
            <v>17.7803021665888</v>
          </cell>
          <cell r="Z158">
            <v>21.690532855377</v>
          </cell>
          <cell r="AA158">
            <v>27.8950247280141</v>
          </cell>
          <cell r="AB158">
            <v>37.564039124844797</v>
          </cell>
        </row>
        <row r="159">
          <cell r="A159" t="str">
            <v>Suriname</v>
          </cell>
          <cell r="B159">
            <v>1.1370788001226499</v>
          </cell>
          <cell r="C159">
            <v>1.2758023046776701</v>
          </cell>
          <cell r="D159">
            <v>1.31152476920864</v>
          </cell>
          <cell r="E159">
            <v>1.26824445182476</v>
          </cell>
          <cell r="F159">
            <v>1.2378065849809601</v>
          </cell>
          <cell r="G159">
            <v>1.23656877839598</v>
          </cell>
          <cell r="H159">
            <v>1.3082897675429499</v>
          </cell>
          <cell r="I159">
            <v>1.4312690056919899</v>
          </cell>
          <cell r="J159">
            <v>1.67172219864824</v>
          </cell>
          <cell r="K159">
            <v>2.1347892476738002</v>
          </cell>
          <cell r="L159">
            <v>0.40284264021373201</v>
          </cell>
          <cell r="M159">
            <v>0.44425729751071202</v>
          </cell>
          <cell r="N159">
            <v>0.41168094167446401</v>
          </cell>
          <cell r="O159">
            <v>0.32469933623637998</v>
          </cell>
          <cell r="P159">
            <v>0.60496480200297698</v>
          </cell>
          <cell r="Q159">
            <v>0.69361249013274595</v>
          </cell>
          <cell r="R159">
            <v>0.86085692859592799</v>
          </cell>
          <cell r="S159">
            <v>0.92411475711004998</v>
          </cell>
          <cell r="T159">
            <v>1.1099726212994201</v>
          </cell>
          <cell r="U159">
            <v>0.88602460856349996</v>
          </cell>
          <cell r="V159">
            <v>0.88993532100086703</v>
          </cell>
          <cell r="W159">
            <v>0.76361766307732604</v>
          </cell>
          <cell r="X159">
            <v>1.07989565159057</v>
          </cell>
          <cell r="Y159">
            <v>1.2710328640612301</v>
          </cell>
          <cell r="Z159">
            <v>1.4930710705207599</v>
          </cell>
          <cell r="AA159">
            <v>1.7775299196935399</v>
          </cell>
          <cell r="AB159">
            <v>2.1124069317954302</v>
          </cell>
        </row>
        <row r="160">
          <cell r="A160" t="str">
            <v>Swaziland</v>
          </cell>
          <cell r="B160">
            <v>0.542593560500084</v>
          </cell>
          <cell r="C160">
            <v>0.57560172129129195</v>
          </cell>
          <cell r="D160">
            <v>0.50542916137110805</v>
          </cell>
          <cell r="E160">
            <v>0.52111159742039803</v>
          </cell>
          <cell r="F160">
            <v>0.46053582400109</v>
          </cell>
          <cell r="G160">
            <v>0.36741251512316297</v>
          </cell>
          <cell r="H160">
            <v>0.452411000164476</v>
          </cell>
          <cell r="I160">
            <v>0.584477106999999</v>
          </cell>
          <cell r="J160">
            <v>0.69581683558333296</v>
          </cell>
          <cell r="K160">
            <v>0.69854403450000102</v>
          </cell>
          <cell r="L160">
            <v>0.859905893333335</v>
          </cell>
          <cell r="M160">
            <v>0.91019054933333499</v>
          </cell>
          <cell r="N160">
            <v>1.0025855825000001</v>
          </cell>
          <cell r="O160">
            <v>1.06270353191333</v>
          </cell>
          <cell r="P160">
            <v>1.1463578924443301</v>
          </cell>
          <cell r="Q160">
            <v>1.3646292424031701</v>
          </cell>
          <cell r="R160">
            <v>1.3313085686866699</v>
          </cell>
          <cell r="S160">
            <v>1.4365149512083299</v>
          </cell>
          <cell r="T160">
            <v>1.3573296540941699</v>
          </cell>
          <cell r="U160">
            <v>1.3770982038449999</v>
          </cell>
          <cell r="V160">
            <v>1.3896442835926399</v>
          </cell>
          <cell r="W160">
            <v>1.2607199730329799</v>
          </cell>
          <cell r="X160">
            <v>1.19431369752294</v>
          </cell>
          <cell r="Y160">
            <v>1.9065395851785301</v>
          </cell>
          <cell r="Z160">
            <v>2.3861145134033102</v>
          </cell>
          <cell r="AA160">
            <v>2.6085939462446599</v>
          </cell>
          <cell r="AB160">
            <v>2.6369185294117599</v>
          </cell>
        </row>
        <row r="161">
          <cell r="A161" t="str">
            <v>Sweden</v>
          </cell>
          <cell r="B161">
            <v>131.09496071101401</v>
          </cell>
          <cell r="C161">
            <v>120.30267124029299</v>
          </cell>
          <cell r="D161">
            <v>106.434933549229</v>
          </cell>
          <cell r="E161">
            <v>97.008076067475102</v>
          </cell>
          <cell r="F161">
            <v>100.922253716008</v>
          </cell>
          <cell r="G161">
            <v>105.947918432528</v>
          </cell>
          <cell r="H161">
            <v>139.73676707943801</v>
          </cell>
          <cell r="I161">
            <v>170.30577665232599</v>
          </cell>
          <cell r="J161">
            <v>192.45661123058301</v>
          </cell>
          <cell r="K161">
            <v>202.82184720276601</v>
          </cell>
          <cell r="L161">
            <v>242.84766498449099</v>
          </cell>
          <cell r="M161">
            <v>256.34355528349198</v>
          </cell>
          <cell r="N161">
            <v>266.223851502169</v>
          </cell>
          <cell r="O161">
            <v>200.48775059273399</v>
          </cell>
          <cell r="P161">
            <v>215.56231197067601</v>
          </cell>
          <cell r="Q161">
            <v>251.034379226716</v>
          </cell>
          <cell r="R161">
            <v>272.84967992316302</v>
          </cell>
          <cell r="S161">
            <v>249.68461718560101</v>
          </cell>
          <cell r="T161">
            <v>250.02741894557701</v>
          </cell>
          <cell r="U161">
            <v>253.88137359737101</v>
          </cell>
          <cell r="V161">
            <v>242.792005612043</v>
          </cell>
          <cell r="W161">
            <v>221.87864005907801</v>
          </cell>
          <cell r="X161">
            <v>244.31389179036699</v>
          </cell>
          <cell r="Y161">
            <v>304.85402336357998</v>
          </cell>
          <cell r="Z161">
            <v>349.55738607513899</v>
          </cell>
          <cell r="AA161">
            <v>358.48131142331101</v>
          </cell>
          <cell r="AB161">
            <v>385.29267322534298</v>
          </cell>
        </row>
        <row r="162">
          <cell r="A162" t="str">
            <v>Switzerland</v>
          </cell>
          <cell r="B162">
            <v>109.397812125375</v>
          </cell>
          <cell r="C162">
            <v>100.557876339155</v>
          </cell>
          <cell r="D162">
            <v>102.187066835812</v>
          </cell>
          <cell r="E162">
            <v>101.78971963536</v>
          </cell>
          <cell r="F162">
            <v>97.426045512578199</v>
          </cell>
          <cell r="G162">
            <v>99.477584314279497</v>
          </cell>
          <cell r="H162">
            <v>142.04508413335299</v>
          </cell>
          <cell r="I162">
            <v>177.23770933623501</v>
          </cell>
          <cell r="J162">
            <v>191.97430899736599</v>
          </cell>
          <cell r="K162">
            <v>184.898139139016</v>
          </cell>
          <cell r="L162">
            <v>236.91554927907401</v>
          </cell>
          <cell r="M162">
            <v>240.33891454968301</v>
          </cell>
          <cell r="N162">
            <v>250.275714103442</v>
          </cell>
          <cell r="O162">
            <v>242.613225417292</v>
          </cell>
          <cell r="P162">
            <v>269.55571510721802</v>
          </cell>
          <cell r="Q162">
            <v>315.27611433391502</v>
          </cell>
          <cell r="R162">
            <v>302.88297416384398</v>
          </cell>
          <cell r="S162">
            <v>262.36100703470601</v>
          </cell>
          <cell r="T162">
            <v>269.598559889483</v>
          </cell>
          <cell r="U162">
            <v>265.22953442730199</v>
          </cell>
          <cell r="V162">
            <v>246.321504460684</v>
          </cell>
          <cell r="W162">
            <v>250.57030650783801</v>
          </cell>
          <cell r="X162">
            <v>277.11345651626903</v>
          </cell>
          <cell r="Y162">
            <v>323.065294743734</v>
          </cell>
          <cell r="Z162">
            <v>360.15157294890503</v>
          </cell>
          <cell r="AA162">
            <v>366.51428576173498</v>
          </cell>
          <cell r="AB162">
            <v>377.239674282409</v>
          </cell>
        </row>
        <row r="163">
          <cell r="A163" t="str">
            <v>Syrian Arab Republic</v>
          </cell>
          <cell r="B163">
            <v>12.979747295258599</v>
          </cell>
          <cell r="C163">
            <v>16.652405653212899</v>
          </cell>
          <cell r="D163">
            <v>17.4146841612298</v>
          </cell>
          <cell r="E163">
            <v>18.6491099837591</v>
          </cell>
          <cell r="F163">
            <v>19.1709929513361</v>
          </cell>
          <cell r="G163">
            <v>21.1768454298393</v>
          </cell>
          <cell r="H163">
            <v>25.428245050647401</v>
          </cell>
          <cell r="I163">
            <v>32.4966931034621</v>
          </cell>
          <cell r="J163">
            <v>16.537511896600702</v>
          </cell>
          <cell r="K163">
            <v>9.8487514822554498</v>
          </cell>
          <cell r="L163">
            <v>12.3029802842733</v>
          </cell>
          <cell r="M163">
            <v>14.156428946312101</v>
          </cell>
          <cell r="N163">
            <v>13.682913538099699</v>
          </cell>
          <cell r="O163">
            <v>13.6436337654856</v>
          </cell>
          <cell r="P163">
            <v>15.152528915317699</v>
          </cell>
          <cell r="Q163">
            <v>16.644967700249801</v>
          </cell>
          <cell r="R163">
            <v>17.834532448809799</v>
          </cell>
          <cell r="S163">
            <v>16.645774736243801</v>
          </cell>
          <cell r="T163">
            <v>16.184052650614198</v>
          </cell>
          <cell r="U163">
            <v>16.834366253138601</v>
          </cell>
          <cell r="V163">
            <v>19.860650879566801</v>
          </cell>
          <cell r="W163">
            <v>21.017070616658302</v>
          </cell>
          <cell r="X163">
            <v>22.780284028495</v>
          </cell>
          <cell r="Y163">
            <v>22.718637462376801</v>
          </cell>
          <cell r="Z163">
            <v>24.702503347452101</v>
          </cell>
          <cell r="AA163">
            <v>27.369068488986901</v>
          </cell>
          <cell r="AB163">
            <v>31.5045703753118</v>
          </cell>
        </row>
        <row r="164">
          <cell r="A164" t="str">
            <v>Taiwan, China</v>
          </cell>
          <cell r="B164">
            <v>42.289821450486798</v>
          </cell>
          <cell r="C164">
            <v>49.230619037544301</v>
          </cell>
          <cell r="D164">
            <v>49.627089368928203</v>
          </cell>
          <cell r="E164">
            <v>53.472902831827703</v>
          </cell>
          <cell r="F164">
            <v>60.424608359366601</v>
          </cell>
          <cell r="G164">
            <v>63.432916544899101</v>
          </cell>
          <cell r="H164">
            <v>76.850350221291393</v>
          </cell>
          <cell r="I164">
            <v>104.072303950269</v>
          </cell>
          <cell r="J164">
            <v>125.89176340973</v>
          </cell>
          <cell r="K164">
            <v>152.87445740055799</v>
          </cell>
          <cell r="L164">
            <v>164.78863028380999</v>
          </cell>
          <cell r="M164">
            <v>184.37093315897999</v>
          </cell>
          <cell r="N164">
            <v>218.69405795581</v>
          </cell>
          <cell r="O164">
            <v>231.03355169999901</v>
          </cell>
          <cell r="P164">
            <v>252.28251618316699</v>
          </cell>
          <cell r="Q164">
            <v>274.022432739522</v>
          </cell>
          <cell r="R164">
            <v>289.34147319938597</v>
          </cell>
          <cell r="S164">
            <v>300.81791325366299</v>
          </cell>
          <cell r="T164">
            <v>276.321080683719</v>
          </cell>
          <cell r="U164">
            <v>298.82523092184499</v>
          </cell>
          <cell r="V164">
            <v>321.37351385924097</v>
          </cell>
          <cell r="W164">
            <v>291.88927554585803</v>
          </cell>
          <cell r="X164">
            <v>294.87567349531298</v>
          </cell>
          <cell r="Y164">
            <v>299.60562662895302</v>
          </cell>
          <cell r="Z164">
            <v>322.29854594863201</v>
          </cell>
          <cell r="AA164">
            <v>346.65082771002301</v>
          </cell>
          <cell r="AB164">
            <v>355.70750886198903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0.291336029014093</v>
          </cell>
          <cell r="O165">
            <v>0.67798032991945101</v>
          </cell>
          <cell r="P165">
            <v>0.82936571892584199</v>
          </cell>
          <cell r="Q165">
            <v>0.56930146789796299</v>
          </cell>
          <cell r="R165">
            <v>1.0516937064923999</v>
          </cell>
          <cell r="S165">
            <v>1.1212847784345401</v>
          </cell>
          <cell r="T165">
            <v>1.3200311595338099</v>
          </cell>
          <cell r="U165">
            <v>1.0866857431408901</v>
          </cell>
          <cell r="V165">
            <v>0.99096809580400202</v>
          </cell>
          <cell r="W165">
            <v>1.05684880460324</v>
          </cell>
          <cell r="X165">
            <v>1.21189187753816</v>
          </cell>
          <cell r="Y165">
            <v>1.5547349802250501</v>
          </cell>
          <cell r="Z165">
            <v>2.07321842318215</v>
          </cell>
          <cell r="AA165">
            <v>2.3107440381832798</v>
          </cell>
          <cell r="AB165">
            <v>2.8113260973802299</v>
          </cell>
        </row>
        <row r="166">
          <cell r="A166" t="str">
            <v>Tanzania</v>
          </cell>
          <cell r="B166">
            <v>5.5718330569921104</v>
          </cell>
          <cell r="C166">
            <v>6.6643783510625498</v>
          </cell>
          <cell r="D166">
            <v>7.6517803807381002</v>
          </cell>
          <cell r="E166">
            <v>7.8369759065841196</v>
          </cell>
          <cell r="F166">
            <v>7.1302652887356199</v>
          </cell>
          <cell r="G166">
            <v>6.4339083158053203</v>
          </cell>
          <cell r="H166">
            <v>8.1343317858036208</v>
          </cell>
          <cell r="I166">
            <v>4.0074965875629402</v>
          </cell>
          <cell r="J166">
            <v>6.1544777779333399</v>
          </cell>
          <cell r="K166">
            <v>5.3067576186884002</v>
          </cell>
          <cell r="L166">
            <v>4.2586537475648498</v>
          </cell>
          <cell r="M166">
            <v>4.95652947618178</v>
          </cell>
          <cell r="N166">
            <v>4.60136710221356</v>
          </cell>
          <cell r="O166">
            <v>4.2577491548844</v>
          </cell>
          <cell r="P166">
            <v>4.5108529717638302</v>
          </cell>
          <cell r="Q166">
            <v>5.6310073383724397</v>
          </cell>
          <cell r="R166">
            <v>6.4630620121794298</v>
          </cell>
          <cell r="S166">
            <v>7.61503018867925</v>
          </cell>
          <cell r="T166">
            <v>8.3648277764606505</v>
          </cell>
          <cell r="U166">
            <v>8.6345924669428307</v>
          </cell>
          <cell r="V166">
            <v>9.0792960873555497</v>
          </cell>
          <cell r="W166">
            <v>9.4426107348468893</v>
          </cell>
          <cell r="X166">
            <v>9.7921435189871406</v>
          </cell>
          <cell r="Y166">
            <v>10.276061854710999</v>
          </cell>
          <cell r="Z166">
            <v>11.338690120504101</v>
          </cell>
          <cell r="AA166">
            <v>12.6068552492364</v>
          </cell>
          <cell r="AB166">
            <v>12.7872122534515</v>
          </cell>
        </row>
        <row r="167">
          <cell r="A167" t="str">
            <v>Thailand</v>
          </cell>
          <cell r="B167">
            <v>32.353377154337302</v>
          </cell>
          <cell r="C167">
            <v>34.847911285808301</v>
          </cell>
          <cell r="D167">
            <v>36.590963430993099</v>
          </cell>
          <cell r="E167">
            <v>40.043106342157202</v>
          </cell>
          <cell r="F167">
            <v>41.798734553983202</v>
          </cell>
          <cell r="G167">
            <v>38.900399729253401</v>
          </cell>
          <cell r="H167">
            <v>43.0965809294145</v>
          </cell>
          <cell r="I167">
            <v>50.535045891151498</v>
          </cell>
          <cell r="J167">
            <v>61.666953289264001</v>
          </cell>
          <cell r="K167">
            <v>72.2511876217511</v>
          </cell>
          <cell r="L167">
            <v>85.640026515762401</v>
          </cell>
          <cell r="M167">
            <v>96.187556037250204</v>
          </cell>
          <cell r="N167">
            <v>109.426058327319</v>
          </cell>
          <cell r="O167">
            <v>121.795521009697</v>
          </cell>
          <cell r="P167">
            <v>144.307793240557</v>
          </cell>
          <cell r="Q167">
            <v>168.01856224982299</v>
          </cell>
          <cell r="R167">
            <v>181.94762666986799</v>
          </cell>
          <cell r="S167">
            <v>150.89145305781699</v>
          </cell>
          <cell r="T167">
            <v>111.859659430401</v>
          </cell>
          <cell r="U167">
            <v>122.629745730968</v>
          </cell>
          <cell r="V167">
            <v>122.725247705559</v>
          </cell>
          <cell r="W167">
            <v>115.536405150354</v>
          </cell>
          <cell r="X167">
            <v>126.876918690024</v>
          </cell>
          <cell r="Y167">
            <v>142.640054927991</v>
          </cell>
          <cell r="Z167">
            <v>161.34901430734499</v>
          </cell>
          <cell r="AA167">
            <v>176.221706973278</v>
          </cell>
          <cell r="AB167">
            <v>206.25791974656801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0.27013121372697402</v>
          </cell>
          <cell r="V168">
            <v>0.31630000000000003</v>
          </cell>
          <cell r="W168">
            <v>0.3679</v>
          </cell>
          <cell r="X168">
            <v>0.34329999999999999</v>
          </cell>
          <cell r="Y168">
            <v>0.3357</v>
          </cell>
          <cell r="Z168">
            <v>0.33860000000000001</v>
          </cell>
          <cell r="AA168">
            <v>0.34989999999999999</v>
          </cell>
          <cell r="AB168">
            <v>0.35572274123404801</v>
          </cell>
        </row>
        <row r="169">
          <cell r="A169" t="str">
            <v>Togo</v>
          </cell>
          <cell r="B169">
            <v>1.1424627923334301</v>
          </cell>
          <cell r="C169">
            <v>0.94866561815442096</v>
          </cell>
          <cell r="D169">
            <v>0.79979087591340403</v>
          </cell>
          <cell r="E169">
            <v>0.75065623773391299</v>
          </cell>
          <cell r="F169">
            <v>0.66316021412817805</v>
          </cell>
          <cell r="G169">
            <v>0.72067975351855496</v>
          </cell>
          <cell r="H169">
            <v>1.0609295265376799</v>
          </cell>
          <cell r="I169">
            <v>1.2490846720170401</v>
          </cell>
          <cell r="J169">
            <v>1.5178166942259299</v>
          </cell>
          <cell r="K169">
            <v>1.4892560249275399</v>
          </cell>
          <cell r="L169">
            <v>1.7890466359724899</v>
          </cell>
          <cell r="M169">
            <v>1.76759329596085</v>
          </cell>
          <cell r="N169">
            <v>1.85362732454316</v>
          </cell>
          <cell r="O169">
            <v>1.41282240577784</v>
          </cell>
          <cell r="P169">
            <v>1.09503882054378</v>
          </cell>
          <cell r="Q169">
            <v>1.4462060263737999</v>
          </cell>
          <cell r="R169">
            <v>1.58071172358882</v>
          </cell>
          <cell r="S169">
            <v>1.60975994850731</v>
          </cell>
          <cell r="T169">
            <v>1.52352446489652</v>
          </cell>
          <cell r="U169">
            <v>1.52878695426758</v>
          </cell>
          <cell r="V169">
            <v>1.29858520205881</v>
          </cell>
          <cell r="W169">
            <v>1.33358255793169</v>
          </cell>
          <cell r="X169">
            <v>1.47878229052148</v>
          </cell>
          <cell r="Y169">
            <v>1.6773540474629201</v>
          </cell>
          <cell r="Z169">
            <v>1.93990683320055</v>
          </cell>
          <cell r="AA169">
            <v>2.1117660833707701</v>
          </cell>
          <cell r="AB169">
            <v>2.2104077607359698</v>
          </cell>
        </row>
        <row r="170">
          <cell r="A170" t="str">
            <v>Tonga</v>
          </cell>
          <cell r="B170">
            <v>5.6081433643043799E-2</v>
          </cell>
          <cell r="C170">
            <v>6.2258808076529198E-2</v>
          </cell>
          <cell r="D170">
            <v>6.2052999946660303E-2</v>
          </cell>
          <cell r="E170">
            <v>6.0875948756832499E-2</v>
          </cell>
          <cell r="F170">
            <v>6.4212159437341002E-2</v>
          </cell>
          <cell r="G170">
            <v>6.0036476190785198E-2</v>
          </cell>
          <cell r="H170">
            <v>7.1350298398943898E-2</v>
          </cell>
          <cell r="I170">
            <v>7.7341602366520407E-2</v>
          </cell>
          <cell r="J170">
            <v>9.0926056077810999E-2</v>
          </cell>
          <cell r="K170">
            <v>0.110070557476212</v>
          </cell>
          <cell r="L170">
            <v>0.11304216441169899</v>
          </cell>
          <cell r="M170">
            <v>0.13503280151365599</v>
          </cell>
          <cell r="N170">
            <v>0.140232717243402</v>
          </cell>
          <cell r="O170">
            <v>0.14490605348845301</v>
          </cell>
          <cell r="P170">
            <v>0.14941713121693301</v>
          </cell>
          <cell r="Q170">
            <v>0.16081118930562199</v>
          </cell>
          <cell r="R170">
            <v>0.17458493600067301</v>
          </cell>
          <cell r="S170">
            <v>0.17297611152509099</v>
          </cell>
          <cell r="T170">
            <v>0.167164185898206</v>
          </cell>
          <cell r="U170">
            <v>0.155101485088258</v>
          </cell>
          <cell r="V170">
            <v>0.158134356848495</v>
          </cell>
          <cell r="W170">
            <v>0.14162418557678699</v>
          </cell>
          <cell r="X170">
            <v>0.142577775438747</v>
          </cell>
          <cell r="Y170">
            <v>0.15920269222838801</v>
          </cell>
          <cell r="Z170">
            <v>0.182078015714908</v>
          </cell>
          <cell r="AA170">
            <v>0.215388457520749</v>
          </cell>
          <cell r="AB170">
            <v>0.224055453623308</v>
          </cell>
        </row>
        <row r="171">
          <cell r="A171" t="str">
            <v>Trinidad and Tobago</v>
          </cell>
          <cell r="B171">
            <v>6.2357914188785797</v>
          </cell>
          <cell r="C171">
            <v>6.9922497221529696</v>
          </cell>
          <cell r="D171">
            <v>8.1402913432005608</v>
          </cell>
          <cell r="E171">
            <v>7.7638746914913401</v>
          </cell>
          <cell r="F171">
            <v>7.7570413584295403</v>
          </cell>
          <cell r="G171">
            <v>7.5296663674646096</v>
          </cell>
          <cell r="H171">
            <v>4.7943612381183103</v>
          </cell>
          <cell r="I171">
            <v>4.79775012709697</v>
          </cell>
          <cell r="J171">
            <v>4.5012240589435297</v>
          </cell>
          <cell r="K171">
            <v>4.3230352941176502</v>
          </cell>
          <cell r="L171">
            <v>5.0680705882352903</v>
          </cell>
          <cell r="M171">
            <v>5.2032235294117699</v>
          </cell>
          <cell r="N171">
            <v>5.3182588235294102</v>
          </cell>
          <cell r="O171">
            <v>4.5813599579899202</v>
          </cell>
          <cell r="P171">
            <v>4.9471815063893203</v>
          </cell>
          <cell r="Q171">
            <v>5.3292178965457104</v>
          </cell>
          <cell r="R171">
            <v>5.7595704959659804</v>
          </cell>
          <cell r="S171">
            <v>5.7377712171691497</v>
          </cell>
          <cell r="T171">
            <v>6.0433580041666604</v>
          </cell>
          <cell r="U171">
            <v>6.8076438793333303</v>
          </cell>
          <cell r="V171">
            <v>8.1565156001416703</v>
          </cell>
          <cell r="W171">
            <v>9.5045931534454393</v>
          </cell>
          <cell r="X171">
            <v>9.7091573083306599</v>
          </cell>
          <cell r="Y171">
            <v>12.022275828314701</v>
          </cell>
          <cell r="Z171">
            <v>13.5274038813264</v>
          </cell>
          <cell r="AA171">
            <v>16.211915800388599</v>
          </cell>
          <cell r="AB171">
            <v>19.934936507936499</v>
          </cell>
        </row>
        <row r="172">
          <cell r="A172" t="str">
            <v>Tunisia</v>
          </cell>
          <cell r="B172">
            <v>8.7419751357860704</v>
          </cell>
          <cell r="C172">
            <v>8.4285132450859308</v>
          </cell>
          <cell r="D172">
            <v>8.1334016737237498</v>
          </cell>
          <cell r="E172">
            <v>8.3501774849304393</v>
          </cell>
          <cell r="F172">
            <v>8.2548923766962297</v>
          </cell>
          <cell r="G172">
            <v>8.4100663922611307</v>
          </cell>
          <cell r="H172">
            <v>9.0181359897143292</v>
          </cell>
          <cell r="I172">
            <v>9.6962714228153892</v>
          </cell>
          <cell r="J172">
            <v>10.096292785504399</v>
          </cell>
          <cell r="K172">
            <v>10.101970240992999</v>
          </cell>
          <cell r="L172">
            <v>12.314357281111199</v>
          </cell>
          <cell r="M172">
            <v>13.0097339390007</v>
          </cell>
          <cell r="N172">
            <v>18.272274988692899</v>
          </cell>
          <cell r="O172">
            <v>14.608946896482999</v>
          </cell>
          <cell r="P172">
            <v>15.6324634242784</v>
          </cell>
          <cell r="Q172">
            <v>18.0289701839712</v>
          </cell>
          <cell r="R172">
            <v>19.587322786110501</v>
          </cell>
          <cell r="S172">
            <v>18.8970069626548</v>
          </cell>
          <cell r="T172">
            <v>19.835326182521499</v>
          </cell>
          <cell r="U172">
            <v>20.7603500504881</v>
          </cell>
          <cell r="V172">
            <v>19.455599300087499</v>
          </cell>
          <cell r="W172">
            <v>19.988322791408901</v>
          </cell>
          <cell r="X172">
            <v>21.053948232204899</v>
          </cell>
          <cell r="Y172">
            <v>25.000265174789099</v>
          </cell>
          <cell r="Z172">
            <v>28.129265355278999</v>
          </cell>
          <cell r="AA172">
            <v>28.958917835671301</v>
          </cell>
          <cell r="AB172">
            <v>30.619901838582301</v>
          </cell>
        </row>
        <row r="173">
          <cell r="A173" t="str">
            <v>Turkey</v>
          </cell>
          <cell r="B173">
            <v>70.119332003740894</v>
          </cell>
          <cell r="C173">
            <v>71.040533375736004</v>
          </cell>
          <cell r="D173">
            <v>64.546082497481194</v>
          </cell>
          <cell r="E173">
            <v>61.678317092703097</v>
          </cell>
          <cell r="F173">
            <v>59.990390704605801</v>
          </cell>
          <cell r="G173">
            <v>67.114863047808697</v>
          </cell>
          <cell r="H173">
            <v>75.495983572484306</v>
          </cell>
          <cell r="I173">
            <v>86.284064665127005</v>
          </cell>
          <cell r="J173">
            <v>89.217421322133205</v>
          </cell>
          <cell r="K173">
            <v>106.330150068213</v>
          </cell>
          <cell r="L173">
            <v>149.19726703359299</v>
          </cell>
          <cell r="M173">
            <v>147.75579482168999</v>
          </cell>
          <cell r="N173">
            <v>156.173118125982</v>
          </cell>
          <cell r="O173">
            <v>177.00378234755601</v>
          </cell>
          <cell r="P173">
            <v>128.08873056780399</v>
          </cell>
          <cell r="Q173">
            <v>166.442966293099</v>
          </cell>
          <cell r="R173">
            <v>178.06089849447301</v>
          </cell>
          <cell r="S173">
            <v>186.06096366755099</v>
          </cell>
          <cell r="T173">
            <v>197.586629043089</v>
          </cell>
          <cell r="U173">
            <v>181.689987645249</v>
          </cell>
          <cell r="V173">
            <v>198.23039419168299</v>
          </cell>
          <cell r="W173">
            <v>143.09610503356001</v>
          </cell>
          <cell r="X173">
            <v>182.973426327883</v>
          </cell>
          <cell r="Y173">
            <v>240.59631347464199</v>
          </cell>
          <cell r="Z173">
            <v>302.561408378198</v>
          </cell>
          <cell r="AA173">
            <v>362.46130461630003</v>
          </cell>
          <cell r="AB173">
            <v>392.42413112811897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0.95061996705966001</v>
          </cell>
          <cell r="O174">
            <v>5.3627779198428902</v>
          </cell>
          <cell r="P174">
            <v>3.6333333333333302</v>
          </cell>
          <cell r="Q174">
            <v>5.8738738738738698</v>
          </cell>
          <cell r="R174">
            <v>2.3792817679558</v>
          </cell>
          <cell r="S174">
            <v>2.6811425209830899</v>
          </cell>
          <cell r="T174">
            <v>2.8618819051946902</v>
          </cell>
          <cell r="U174">
            <v>3.8571153846153798</v>
          </cell>
          <cell r="V174">
            <v>5.0221153846153799</v>
          </cell>
          <cell r="W174">
            <v>6.9334615384615397</v>
          </cell>
          <cell r="X174">
            <v>8.6999999999999993</v>
          </cell>
          <cell r="Y174">
            <v>11.4242307692308</v>
          </cell>
          <cell r="Z174">
            <v>14.195576923076899</v>
          </cell>
          <cell r="AA174">
            <v>17.174423076923102</v>
          </cell>
          <cell r="AB174">
            <v>21.845866153846199</v>
          </cell>
        </row>
        <row r="175">
          <cell r="A175" t="str">
            <v>Uganda</v>
          </cell>
          <cell r="B175">
            <v>4.6099590122603198</v>
          </cell>
          <cell r="C175">
            <v>7.4637444741896299</v>
          </cell>
          <cell r="D175">
            <v>5.1789247371928298</v>
          </cell>
          <cell r="E175">
            <v>5.9236067255473603</v>
          </cell>
          <cell r="F175">
            <v>4.5565928221620897</v>
          </cell>
          <cell r="G175">
            <v>4.1698706873309002</v>
          </cell>
          <cell r="H175">
            <v>4.1542634381374404</v>
          </cell>
          <cell r="I175">
            <v>6.6990606968917197</v>
          </cell>
          <cell r="J175">
            <v>6.9395052789787304</v>
          </cell>
          <cell r="K175">
            <v>5.62609916606496</v>
          </cell>
          <cell r="L175">
            <v>4.5892753882957802</v>
          </cell>
          <cell r="M175">
            <v>1.83543371677066</v>
          </cell>
          <cell r="N175">
            <v>2.7561185067384302</v>
          </cell>
          <cell r="O175">
            <v>3.0998329964046301</v>
          </cell>
          <cell r="P175">
            <v>3.82662453478228</v>
          </cell>
          <cell r="Q175">
            <v>5.5818892165538099</v>
          </cell>
          <cell r="R175">
            <v>5.8857953350527801</v>
          </cell>
          <cell r="S175">
            <v>6.1248606889524</v>
          </cell>
          <cell r="T175">
            <v>6.5762577467192198</v>
          </cell>
          <cell r="U175">
            <v>6.00766009917354</v>
          </cell>
          <cell r="V175">
            <v>5.9100236917645903</v>
          </cell>
          <cell r="W175">
            <v>5.6498800665586799</v>
          </cell>
          <cell r="X175">
            <v>5.8345259570674601</v>
          </cell>
          <cell r="Y175">
            <v>6.2429451078925</v>
          </cell>
          <cell r="Z175">
            <v>6.8174198114879099</v>
          </cell>
          <cell r="AA175">
            <v>8.7338409093309401</v>
          </cell>
          <cell r="AB175">
            <v>9.4426518469453207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20.784329458197899</v>
          </cell>
          <cell r="O176">
            <v>29.654599999999999</v>
          </cell>
          <cell r="P176">
            <v>36.477848484848501</v>
          </cell>
          <cell r="Q176">
            <v>37.023036492887698</v>
          </cell>
          <cell r="R176">
            <v>44.596897020197297</v>
          </cell>
          <cell r="S176">
            <v>50.1490531302371</v>
          </cell>
          <cell r="T176">
            <v>41.891792568395303</v>
          </cell>
          <cell r="U176">
            <v>31.5687320821397</v>
          </cell>
          <cell r="V176">
            <v>31.261718319179401</v>
          </cell>
          <cell r="W176">
            <v>38.008637057443899</v>
          </cell>
          <cell r="X176">
            <v>42.392896031239403</v>
          </cell>
          <cell r="Y176">
            <v>50.132953288202998</v>
          </cell>
          <cell r="Z176">
            <v>64.883060725700304</v>
          </cell>
          <cell r="AA176">
            <v>86.044373185710995</v>
          </cell>
          <cell r="AB176">
            <v>106.072018742952</v>
          </cell>
        </row>
        <row r="177">
          <cell r="A177" t="str">
            <v>United Arab Emirates</v>
          </cell>
          <cell r="B177">
            <v>29.625623351427301</v>
          </cell>
          <cell r="C177">
            <v>32.9882861204796</v>
          </cell>
          <cell r="D177">
            <v>30.6763821425717</v>
          </cell>
          <cell r="E177">
            <v>28.1084164810819</v>
          </cell>
          <cell r="F177">
            <v>27.8646146172476</v>
          </cell>
          <cell r="G177">
            <v>27.349496437360099</v>
          </cell>
          <cell r="H177">
            <v>21.674203707275701</v>
          </cell>
          <cell r="I177">
            <v>23.798964103423401</v>
          </cell>
          <cell r="J177">
            <v>24.1895949222233</v>
          </cell>
          <cell r="K177">
            <v>27.921547233311799</v>
          </cell>
          <cell r="L177">
            <v>35.984996458730599</v>
          </cell>
          <cell r="M177">
            <v>33.1925796785617</v>
          </cell>
          <cell r="N177">
            <v>33.488068788423298</v>
          </cell>
          <cell r="O177">
            <v>36.720933537678803</v>
          </cell>
          <cell r="P177">
            <v>37.439124207036798</v>
          </cell>
          <cell r="Q177">
            <v>40.725608276072698</v>
          </cell>
          <cell r="R177">
            <v>48.005720512121997</v>
          </cell>
          <cell r="S177">
            <v>51.215527104331301</v>
          </cell>
          <cell r="T177">
            <v>48.514178352620803</v>
          </cell>
          <cell r="U177">
            <v>55.1814438393465</v>
          </cell>
          <cell r="V177">
            <v>70.221216473791699</v>
          </cell>
          <cell r="W177">
            <v>68.676848876786906</v>
          </cell>
          <cell r="X177">
            <v>75.284626957113701</v>
          </cell>
          <cell r="Y177">
            <v>88.578884955752201</v>
          </cell>
          <cell r="Z177">
            <v>103.78414091218499</v>
          </cell>
          <cell r="AA177">
            <v>130.255903335602</v>
          </cell>
          <cell r="AB177">
            <v>168.26258606382399</v>
          </cell>
        </row>
        <row r="178">
          <cell r="A178" t="str">
            <v>United Kingdom</v>
          </cell>
          <cell r="B178">
            <v>536.90580843586702</v>
          </cell>
          <cell r="C178">
            <v>513.37226211684595</v>
          </cell>
          <cell r="D178">
            <v>485.240411684469</v>
          </cell>
          <cell r="E178">
            <v>459.608020927523</v>
          </cell>
          <cell r="F178">
            <v>433.81816933813099</v>
          </cell>
          <cell r="G178">
            <v>460.54645470736602</v>
          </cell>
          <cell r="H178">
            <v>560.07673905425702</v>
          </cell>
          <cell r="I178">
            <v>688.68485842749999</v>
          </cell>
          <cell r="J178">
            <v>835.5205784625</v>
          </cell>
          <cell r="K178">
            <v>844.31768010333303</v>
          </cell>
          <cell r="L178">
            <v>996.15559413333301</v>
          </cell>
          <cell r="M178">
            <v>1038.7602718999999</v>
          </cell>
          <cell r="N178">
            <v>1080.45488637167</v>
          </cell>
          <cell r="O178">
            <v>965.28189734666705</v>
          </cell>
          <cell r="P178">
            <v>1042.98930969</v>
          </cell>
          <cell r="Q178">
            <v>1136.0966479333299</v>
          </cell>
          <cell r="R178">
            <v>1194.9691221066701</v>
          </cell>
          <cell r="S178">
            <v>1328.48835783</v>
          </cell>
          <cell r="T178">
            <v>1425.83253702</v>
          </cell>
          <cell r="U178">
            <v>1467.0286281025001</v>
          </cell>
          <cell r="V178">
            <v>1445.1922208349999</v>
          </cell>
          <cell r="W178">
            <v>1435.6255546325001</v>
          </cell>
          <cell r="X178">
            <v>1574.470198475</v>
          </cell>
          <cell r="Y178">
            <v>1814.6381745066701</v>
          </cell>
          <cell r="Z178">
            <v>2155.1621586000001</v>
          </cell>
          <cell r="AA178">
            <v>2230.6081367158299</v>
          </cell>
          <cell r="AB178">
            <v>2373.6851791499998</v>
          </cell>
        </row>
        <row r="179">
          <cell r="A179" t="str">
            <v>United States</v>
          </cell>
          <cell r="B179">
            <v>2789.5250027895299</v>
          </cell>
          <cell r="C179">
            <v>3128.42500312843</v>
          </cell>
          <cell r="D179">
            <v>3255.0250032550298</v>
          </cell>
          <cell r="E179">
            <v>3536.6750035366799</v>
          </cell>
          <cell r="F179">
            <v>3933.17500163882</v>
          </cell>
          <cell r="G179">
            <v>4220.25</v>
          </cell>
          <cell r="H179">
            <v>4462.8249999999998</v>
          </cell>
          <cell r="I179">
            <v>4739.4750000000004</v>
          </cell>
          <cell r="J179">
            <v>5103.75</v>
          </cell>
          <cell r="K179">
            <v>5484.35</v>
          </cell>
          <cell r="L179">
            <v>5803.0749999999998</v>
          </cell>
          <cell r="M179">
            <v>5995.9250000000002</v>
          </cell>
          <cell r="N179">
            <v>6337.75</v>
          </cell>
          <cell r="O179">
            <v>6657.4</v>
          </cell>
          <cell r="P179">
            <v>7072.2250000000004</v>
          </cell>
          <cell r="Q179">
            <v>7397.65</v>
          </cell>
          <cell r="R179">
            <v>7816.8249999999998</v>
          </cell>
          <cell r="S179">
            <v>8304.3250000000007</v>
          </cell>
          <cell r="T179">
            <v>8746.9750000000004</v>
          </cell>
          <cell r="U179">
            <v>9268.4249999999993</v>
          </cell>
          <cell r="V179">
            <v>9816.9750000000004</v>
          </cell>
          <cell r="W179">
            <v>10127.950000000001</v>
          </cell>
          <cell r="X179">
            <v>10469.6</v>
          </cell>
          <cell r="Y179">
            <v>10960.75</v>
          </cell>
          <cell r="Z179">
            <v>11712.475</v>
          </cell>
          <cell r="AA179">
            <v>12455.825000000001</v>
          </cell>
          <cell r="AB179">
            <v>13244.55</v>
          </cell>
        </row>
        <row r="180">
          <cell r="A180" t="str">
            <v>Uruguay</v>
          </cell>
          <cell r="B180">
            <v>10.140059736994999</v>
          </cell>
          <cell r="C180">
            <v>11.3172838689737</v>
          </cell>
          <cell r="D180">
            <v>9.2520491838072108</v>
          </cell>
          <cell r="E180">
            <v>5.0786624700225502</v>
          </cell>
          <cell r="F180">
            <v>4.8293836262984602</v>
          </cell>
          <cell r="G180">
            <v>4.7189295873470201</v>
          </cell>
          <cell r="H180">
            <v>5.8586155397733304</v>
          </cell>
          <cell r="I180">
            <v>7.3299382409467899</v>
          </cell>
          <cell r="J180">
            <v>7.5834922036578902</v>
          </cell>
          <cell r="K180">
            <v>7.9922186078437099</v>
          </cell>
          <cell r="L180">
            <v>9.2988071908168308</v>
          </cell>
          <cell r="M180">
            <v>11.2061758477999</v>
          </cell>
          <cell r="N180">
            <v>12.878150819996799</v>
          </cell>
          <cell r="O180">
            <v>15.0021382400392</v>
          </cell>
          <cell r="P180">
            <v>17.474590050721201</v>
          </cell>
          <cell r="Q180">
            <v>19.2976630965506</v>
          </cell>
          <cell r="R180">
            <v>20.515457255754601</v>
          </cell>
          <cell r="S180">
            <v>21.704001623978399</v>
          </cell>
          <cell r="T180">
            <v>22.3709583887062</v>
          </cell>
          <cell r="U180">
            <v>20.913375252440598</v>
          </cell>
          <cell r="V180">
            <v>20.085559801949199</v>
          </cell>
          <cell r="W180">
            <v>18.5606449126381</v>
          </cell>
          <cell r="X180">
            <v>12.0892537059913</v>
          </cell>
          <cell r="Y180">
            <v>11.210626974177201</v>
          </cell>
          <cell r="Z180">
            <v>13.2679973977425</v>
          </cell>
          <cell r="AA180">
            <v>16.877690073567098</v>
          </cell>
          <cell r="AB180">
            <v>19.2210197573811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3.5709614135704899</v>
          </cell>
          <cell r="O181">
            <v>5.5018808911860004</v>
          </cell>
          <cell r="P181">
            <v>6.5213301150498797</v>
          </cell>
          <cell r="Q181">
            <v>10.1677564012872</v>
          </cell>
          <cell r="R181">
            <v>13.922375436300801</v>
          </cell>
          <cell r="S181">
            <v>14.7046106676083</v>
          </cell>
          <cell r="T181">
            <v>14.9481355902386</v>
          </cell>
          <cell r="U181">
            <v>17.041418664052699</v>
          </cell>
          <cell r="V181">
            <v>13.7173361625178</v>
          </cell>
          <cell r="W181">
            <v>11.6316943458627</v>
          </cell>
          <cell r="X181">
            <v>9.6570675833102992</v>
          </cell>
          <cell r="Y181">
            <v>10.128671285056599</v>
          </cell>
          <cell r="Z181">
            <v>12.0014530753682</v>
          </cell>
          <cell r="AA181">
            <v>13.6695664677547</v>
          </cell>
          <cell r="AB181">
            <v>16.0882491644625</v>
          </cell>
        </row>
        <row r="182">
          <cell r="A182" t="str">
            <v>Vanuatu</v>
          </cell>
          <cell r="B182">
            <v>0.108138398406475</v>
          </cell>
          <cell r="C182">
            <v>0.10152457160320399</v>
          </cell>
          <cell r="D182">
            <v>0.102166268610503</v>
          </cell>
          <cell r="E182">
            <v>0.104747876605656</v>
          </cell>
          <cell r="F182">
            <v>0.12751071592506399</v>
          </cell>
          <cell r="G182">
            <v>0.121221140517565</v>
          </cell>
          <cell r="H182">
            <v>0.11773876877273</v>
          </cell>
          <cell r="I182">
            <v>0.125130164109062</v>
          </cell>
          <cell r="J182">
            <v>0.14736055996893899</v>
          </cell>
          <cell r="K182">
            <v>0.14463702190039299</v>
          </cell>
          <cell r="L182">
            <v>0.156799456988896</v>
          </cell>
          <cell r="M182">
            <v>0.186934913403663</v>
          </cell>
          <cell r="N182">
            <v>0.19515825652670801</v>
          </cell>
          <cell r="O182">
            <v>0.20096507507113001</v>
          </cell>
          <cell r="P182">
            <v>0.219894005125845</v>
          </cell>
          <cell r="Q182">
            <v>0.23380170784097401</v>
          </cell>
          <cell r="R182">
            <v>0.245287379994999</v>
          </cell>
          <cell r="S182">
            <v>0.25588607466673302</v>
          </cell>
          <cell r="T182">
            <v>0.25426182115379498</v>
          </cell>
          <cell r="U182">
            <v>0.25100802235858199</v>
          </cell>
          <cell r="V182">
            <v>0.244557174237477</v>
          </cell>
          <cell r="W182">
            <v>0.23496258064516101</v>
          </cell>
          <cell r="X182">
            <v>0.229557346232594</v>
          </cell>
          <cell r="Y182">
            <v>0.27975475185334098</v>
          </cell>
          <cell r="Z182">
            <v>0.32973432328473001</v>
          </cell>
          <cell r="AA182">
            <v>0.367748579274573</v>
          </cell>
          <cell r="AB182">
            <v>0.38720681505801802</v>
          </cell>
        </row>
        <row r="183">
          <cell r="A183" t="str">
            <v>Venezuela, RB</v>
          </cell>
          <cell r="B183">
            <v>69.842745826633404</v>
          </cell>
          <cell r="C183">
            <v>78.369246919443</v>
          </cell>
          <cell r="D183">
            <v>79.999998222621997</v>
          </cell>
          <cell r="E183">
            <v>79.674755735149006</v>
          </cell>
          <cell r="F183">
            <v>59.8609764528412</v>
          </cell>
          <cell r="G183">
            <v>61.9654666666667</v>
          </cell>
          <cell r="H183">
            <v>60.516133230957799</v>
          </cell>
          <cell r="I183">
            <v>48.029034482758597</v>
          </cell>
          <cell r="J183">
            <v>60.226413793103397</v>
          </cell>
          <cell r="K183">
            <v>44.672020112392801</v>
          </cell>
          <cell r="L183">
            <v>48.392781316348199</v>
          </cell>
          <cell r="M183">
            <v>53.391915641476302</v>
          </cell>
          <cell r="N183">
            <v>60.409356725146203</v>
          </cell>
          <cell r="O183">
            <v>59.868276619099902</v>
          </cell>
          <cell r="P183">
            <v>58.338937457969102</v>
          </cell>
          <cell r="Q183">
            <v>77.320259887005605</v>
          </cell>
          <cell r="R183">
            <v>70.794716432088606</v>
          </cell>
          <cell r="S183">
            <v>85.837385778750999</v>
          </cell>
          <cell r="T183">
            <v>91.331203433162898</v>
          </cell>
          <cell r="U183">
            <v>97.976886247317097</v>
          </cell>
          <cell r="V183">
            <v>117.152783374759</v>
          </cell>
          <cell r="W183">
            <v>122.871560053369</v>
          </cell>
          <cell r="X183">
            <v>92.888895971158306</v>
          </cell>
          <cell r="Y183">
            <v>83.442413153235293</v>
          </cell>
          <cell r="Z183">
            <v>112.799899230439</v>
          </cell>
          <cell r="AA183">
            <v>143.443430273204</v>
          </cell>
          <cell r="AB183">
            <v>181.60807441860501</v>
          </cell>
        </row>
        <row r="184">
          <cell r="A184" t="str">
            <v>Vietnam</v>
          </cell>
          <cell r="B184">
            <v>27.846626139376198</v>
          </cell>
          <cell r="C184">
            <v>13.875014719423501</v>
          </cell>
          <cell r="D184">
            <v>18.404943852510002</v>
          </cell>
          <cell r="E184">
            <v>27.725834965200001</v>
          </cell>
          <cell r="F184">
            <v>48.176689869460503</v>
          </cell>
          <cell r="G184">
            <v>14.9992421681154</v>
          </cell>
          <cell r="H184">
            <v>33.872677273220503</v>
          </cell>
          <cell r="I184">
            <v>42.045011704520803</v>
          </cell>
          <cell r="J184">
            <v>23.234130859375</v>
          </cell>
          <cell r="K184">
            <v>6.2933109388464104</v>
          </cell>
          <cell r="L184">
            <v>6.4717448956846599</v>
          </cell>
          <cell r="M184">
            <v>7.6423965137307199</v>
          </cell>
          <cell r="N184">
            <v>9.86699775267188</v>
          </cell>
          <cell r="O184">
            <v>13.1809556626714</v>
          </cell>
          <cell r="P184">
            <v>16.2788181054263</v>
          </cell>
          <cell r="Q184">
            <v>20.737012318496401</v>
          </cell>
          <cell r="R184">
            <v>24.657335291472599</v>
          </cell>
          <cell r="S184">
            <v>26.843623395149901</v>
          </cell>
          <cell r="T184">
            <v>27.2095266807356</v>
          </cell>
          <cell r="U184">
            <v>28.6837279910111</v>
          </cell>
          <cell r="V184">
            <v>31.195607856503599</v>
          </cell>
          <cell r="W184">
            <v>32.504267041938803</v>
          </cell>
          <cell r="X184">
            <v>35.147899990615699</v>
          </cell>
          <cell r="Y184">
            <v>39.629851932787602</v>
          </cell>
          <cell r="Z184">
            <v>45.547853837178501</v>
          </cell>
          <cell r="AA184">
            <v>53.052506253770702</v>
          </cell>
          <cell r="AB184">
            <v>60.995258733934001</v>
          </cell>
        </row>
        <row r="185">
          <cell r="A185" t="str">
            <v>Yemen, Rep.</v>
          </cell>
          <cell r="B185">
            <v>3.96873651052899</v>
          </cell>
          <cell r="C185">
            <v>5.1160659443186596</v>
          </cell>
          <cell r="D185">
            <v>6.2154923407733902</v>
          </cell>
          <cell r="E185">
            <v>6.7985862443388898</v>
          </cell>
          <cell r="F185">
            <v>6.7384594650197798</v>
          </cell>
          <cell r="G185">
            <v>6.2282679332849504</v>
          </cell>
          <cell r="H185">
            <v>5.8175320894193501</v>
          </cell>
          <cell r="I185">
            <v>6.2551138878219197</v>
          </cell>
          <cell r="J185">
            <v>8.2802804168539907</v>
          </cell>
          <cell r="K185">
            <v>7.8105868378321901</v>
          </cell>
          <cell r="L185">
            <v>10.729960690480301</v>
          </cell>
          <cell r="M185">
            <v>12.5313905079101</v>
          </cell>
          <cell r="N185">
            <v>16.021898417985</v>
          </cell>
          <cell r="O185">
            <v>19.904579517069099</v>
          </cell>
          <cell r="P185">
            <v>25.861865112406299</v>
          </cell>
          <cell r="Q185">
            <v>12.7566172839506</v>
          </cell>
          <cell r="R185">
            <v>6.4250853989664503</v>
          </cell>
          <cell r="S185">
            <v>6.79724671307038</v>
          </cell>
          <cell r="T185">
            <v>6.2127907889670997</v>
          </cell>
          <cell r="U185">
            <v>7.5297760894571999</v>
          </cell>
          <cell r="V185">
            <v>9.56140372670807</v>
          </cell>
          <cell r="W185">
            <v>9.5326634655284792</v>
          </cell>
          <cell r="X185">
            <v>9.9845122350496105</v>
          </cell>
          <cell r="Y185">
            <v>11.8694097446194</v>
          </cell>
          <cell r="Z185">
            <v>13.5646911796631</v>
          </cell>
          <cell r="AA185">
            <v>15.193130920816101</v>
          </cell>
          <cell r="AB185">
            <v>18.699555547919701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</row>
        <row r="187">
          <cell r="A187" t="str">
            <v>Zambia</v>
          </cell>
          <cell r="B187">
            <v>3.8857648</v>
          </cell>
          <cell r="C187">
            <v>4.0133260000000002</v>
          </cell>
          <cell r="D187">
            <v>3.8728935</v>
          </cell>
          <cell r="E187">
            <v>3.3431275999999999</v>
          </cell>
          <cell r="F187">
            <v>2.7480463000000102</v>
          </cell>
          <cell r="G187">
            <v>2.6060319999999999</v>
          </cell>
          <cell r="H187">
            <v>1.7954435</v>
          </cell>
          <cell r="I187">
            <v>2.225025</v>
          </cell>
          <cell r="J187">
            <v>3.7480768000000002</v>
          </cell>
          <cell r="K187">
            <v>3.9946358766468801</v>
          </cell>
          <cell r="L187">
            <v>3.7382878272640201</v>
          </cell>
          <cell r="M187">
            <v>3.3768100247524799</v>
          </cell>
          <cell r="N187">
            <v>3.3075725900116102</v>
          </cell>
          <cell r="O187">
            <v>3.2484131854644298</v>
          </cell>
          <cell r="P187">
            <v>3.3469765486329002</v>
          </cell>
          <cell r="Q187">
            <v>3.47037601720948</v>
          </cell>
          <cell r="R187">
            <v>3.2714472468056202</v>
          </cell>
          <cell r="S187">
            <v>3.9104467600795201</v>
          </cell>
          <cell r="T187">
            <v>3.23769895445681</v>
          </cell>
          <cell r="U187">
            <v>3.13189786129655</v>
          </cell>
          <cell r="V187">
            <v>3.2377226278014701</v>
          </cell>
          <cell r="W187">
            <v>3.6399834520748899</v>
          </cell>
          <cell r="X187">
            <v>3.77538611495953</v>
          </cell>
          <cell r="Y187">
            <v>4.3259768977702899</v>
          </cell>
          <cell r="Z187">
            <v>5.4395554227457499</v>
          </cell>
          <cell r="AA187">
            <v>7.2714794435401799</v>
          </cell>
          <cell r="AB187">
            <v>10.9419168453837</v>
          </cell>
        </row>
        <row r="188">
          <cell r="A188" t="str">
            <v>Zimbabwe</v>
          </cell>
          <cell r="B188">
            <v>5.3545401000000004</v>
          </cell>
          <cell r="C188">
            <v>6.4358294000000003</v>
          </cell>
          <cell r="D188">
            <v>6.8626385000000001</v>
          </cell>
          <cell r="E188">
            <v>6.2397869999999704</v>
          </cell>
          <cell r="F188">
            <v>5.1468948000000196</v>
          </cell>
          <cell r="G188">
            <v>5.6437788000000104</v>
          </cell>
          <cell r="H188">
            <v>6.2234171999999797</v>
          </cell>
          <cell r="I188">
            <v>6.7267199999999798</v>
          </cell>
          <cell r="J188">
            <v>7.8310500000000101</v>
          </cell>
          <cell r="K188">
            <v>8.2847856000000206</v>
          </cell>
          <cell r="L188">
            <v>8.7802989999999994</v>
          </cell>
          <cell r="M188">
            <v>8.1796523669248806</v>
          </cell>
          <cell r="N188">
            <v>6.7459374634975902</v>
          </cell>
          <cell r="O188">
            <v>6.5520130254746896</v>
          </cell>
          <cell r="P188">
            <v>6.88937404337043</v>
          </cell>
          <cell r="Q188">
            <v>7.1522175024386403</v>
          </cell>
          <cell r="R188">
            <v>8.7575383805075706</v>
          </cell>
          <cell r="S188">
            <v>8.9898019271635601</v>
          </cell>
          <cell r="T188">
            <v>6.26392332759798</v>
          </cell>
          <cell r="U188">
            <v>5.9627987095081298</v>
          </cell>
          <cell r="V188">
            <v>8.1359122672664999</v>
          </cell>
          <cell r="W188">
            <v>12.8826195931334</v>
          </cell>
          <cell r="X188">
            <v>30.855933465244899</v>
          </cell>
          <cell r="Y188">
            <v>10.5146403999127</v>
          </cell>
          <cell r="Z188">
            <v>4.7004308619697701</v>
          </cell>
          <cell r="AA188">
            <v>4.5516499550609399</v>
          </cell>
          <cell r="AB188">
            <v>5.5400662550877797</v>
          </cell>
        </row>
      </sheetData>
      <sheetData sheetId="5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  <cell r="AC3" t="str">
            <v/>
          </cell>
        </row>
        <row r="4">
          <cell r="A4" t="str">
            <v>Albania</v>
          </cell>
          <cell r="B4">
            <v>686.30635085091501</v>
          </cell>
          <cell r="C4">
            <v>770.75526027405101</v>
          </cell>
          <cell r="D4">
            <v>777.30471982494896</v>
          </cell>
          <cell r="E4">
            <v>769.59860074322899</v>
          </cell>
          <cell r="F4">
            <v>744.38113493542699</v>
          </cell>
          <cell r="G4">
            <v>744.69180678675696</v>
          </cell>
          <cell r="H4">
            <v>807.58556492855303</v>
          </cell>
          <cell r="I4">
            <v>785.66687906358698</v>
          </cell>
          <cell r="J4">
            <v>759.16393725502701</v>
          </cell>
          <cell r="K4">
            <v>817.91435516105605</v>
          </cell>
          <cell r="L4">
            <v>654.23303759988903</v>
          </cell>
          <cell r="M4">
            <v>399.673866161967</v>
          </cell>
          <cell r="N4">
            <v>255.367324174494</v>
          </cell>
          <cell r="O4">
            <v>444.44968043606201</v>
          </cell>
          <cell r="P4">
            <v>732.96824989986703</v>
          </cell>
          <cell r="Q4">
            <v>893.55687735779702</v>
          </cell>
          <cell r="R4">
            <v>983.76134527248996</v>
          </cell>
          <cell r="S4">
            <v>700.666468587076</v>
          </cell>
          <cell r="T4">
            <v>894.29703043772599</v>
          </cell>
          <cell r="U4">
            <v>1129.6140566254701</v>
          </cell>
          <cell r="V4">
            <v>1208.0237532503299</v>
          </cell>
          <cell r="W4">
            <v>1336.9787076518201</v>
          </cell>
          <cell r="X4">
            <v>1444.7753012890801</v>
          </cell>
          <cell r="Y4">
            <v>1804.9118205130901</v>
          </cell>
          <cell r="Z4">
            <v>2388.93896680018</v>
          </cell>
          <cell r="AA4">
            <v>2671.9175116633301</v>
          </cell>
          <cell r="AB4">
            <v>2898.7886808329599</v>
          </cell>
          <cell r="AC4">
            <v>2091.0518314584101</v>
          </cell>
        </row>
        <row r="5">
          <cell r="A5" t="str">
            <v>Algeria</v>
          </cell>
          <cell r="B5">
            <v>2268.6074604452201</v>
          </cell>
          <cell r="C5">
            <v>2305.5055148820002</v>
          </cell>
          <cell r="D5">
            <v>2254.3285661293398</v>
          </cell>
          <cell r="E5">
            <v>2316.67885461795</v>
          </cell>
          <cell r="F5">
            <v>2432.7172761471002</v>
          </cell>
          <cell r="G5">
            <v>2753.6971404890301</v>
          </cell>
          <cell r="H5">
            <v>2698.9154605210401</v>
          </cell>
          <cell r="I5">
            <v>2705.11104474285</v>
          </cell>
          <cell r="J5">
            <v>2143.7423934808298</v>
          </cell>
          <cell r="K5">
            <v>2127.8657516316698</v>
          </cell>
          <cell r="L5">
            <v>1816.10674409798</v>
          </cell>
          <cell r="M5">
            <v>1819.98371769287</v>
          </cell>
          <cell r="N5">
            <v>1873.4216649743901</v>
          </cell>
          <cell r="O5">
            <v>1894.94645956457</v>
          </cell>
          <cell r="P5">
            <v>1542.97444626014</v>
          </cell>
          <cell r="Q5">
            <v>1499.1433754826801</v>
          </cell>
          <cell r="R5">
            <v>1643.26460296649</v>
          </cell>
          <cell r="S5">
            <v>1658.73176234436</v>
          </cell>
          <cell r="T5">
            <v>1633.09002823685</v>
          </cell>
          <cell r="U5">
            <v>1630.07092234173</v>
          </cell>
          <cell r="V5">
            <v>1800.01130805766</v>
          </cell>
          <cell r="W5">
            <v>1787.0114551663601</v>
          </cell>
          <cell r="X5">
            <v>1819.47037402097</v>
          </cell>
          <cell r="Y5">
            <v>2135.5482326177598</v>
          </cell>
          <cell r="Z5">
            <v>2626.8542495503002</v>
          </cell>
          <cell r="AA5">
            <v>3111.3016724282202</v>
          </cell>
          <cell r="AB5">
            <v>3413.2183077938598</v>
          </cell>
          <cell r="AC5">
            <v>2482.234048596245</v>
          </cell>
        </row>
        <row r="6">
          <cell r="A6" t="str">
            <v>Angola</v>
          </cell>
          <cell r="B6">
            <v>776.21820708852999</v>
          </cell>
          <cell r="C6">
            <v>707.36110046218403</v>
          </cell>
          <cell r="D6">
            <v>689.130144264705</v>
          </cell>
          <cell r="E6">
            <v>699.84327622002002</v>
          </cell>
          <cell r="F6">
            <v>722.73535592697101</v>
          </cell>
          <cell r="G6">
            <v>790.18445615922303</v>
          </cell>
          <cell r="H6">
            <v>719.26422262147003</v>
          </cell>
          <cell r="I6">
            <v>801.68277722203095</v>
          </cell>
          <cell r="J6">
            <v>846.71834055444401</v>
          </cell>
          <cell r="K6">
            <v>958.67815820915996</v>
          </cell>
          <cell r="L6">
            <v>1027.8193979933101</v>
          </cell>
          <cell r="M6">
            <v>969.14192095023498</v>
          </cell>
          <cell r="N6">
            <v>726.88917866393399</v>
          </cell>
          <cell r="O6">
            <v>513.18042918581796</v>
          </cell>
          <cell r="P6">
            <v>363.50584918081199</v>
          </cell>
          <cell r="Q6">
            <v>441.30697706894802</v>
          </cell>
          <cell r="R6">
            <v>549.42704488958896</v>
          </cell>
          <cell r="S6">
            <v>627.07619194895801</v>
          </cell>
          <cell r="T6">
            <v>516.58447114243097</v>
          </cell>
          <cell r="U6">
            <v>474.76262158727701</v>
          </cell>
          <cell r="V6">
            <v>684.80848206913504</v>
          </cell>
          <cell r="W6">
            <v>650.818957883488</v>
          </cell>
          <cell r="X6">
            <v>805.65797582214202</v>
          </cell>
          <cell r="Y6">
            <v>959.39101484967603</v>
          </cell>
          <cell r="Z6">
            <v>1322.3204036827599</v>
          </cell>
          <cell r="AA6">
            <v>1987.52876115449</v>
          </cell>
          <cell r="AB6">
            <v>2758.3748527388798</v>
          </cell>
          <cell r="AC6">
            <v>1414.0153276885728</v>
          </cell>
        </row>
        <row r="7">
          <cell r="A7" t="str">
            <v>Antigua and Barbuda</v>
          </cell>
          <cell r="B7">
            <v>1506.5811875345601</v>
          </cell>
          <cell r="C7">
            <v>1689.51200317076</v>
          </cell>
          <cell r="D7">
            <v>1846.91930367328</v>
          </cell>
          <cell r="E7">
            <v>2071.07432372008</v>
          </cell>
          <cell r="F7">
            <v>2346.3711568792901</v>
          </cell>
          <cell r="G7">
            <v>2731.5987503699498</v>
          </cell>
          <cell r="H7">
            <v>3615.1405568267201</v>
          </cell>
          <cell r="I7">
            <v>4263.06237484956</v>
          </cell>
          <cell r="J7">
            <v>5197.6263417312603</v>
          </cell>
          <cell r="K7">
            <v>5789.4741304199797</v>
          </cell>
          <cell r="L7">
            <v>6090.8111739031501</v>
          </cell>
          <cell r="M7">
            <v>6334.0479397428398</v>
          </cell>
          <cell r="N7">
            <v>6524.4044235761403</v>
          </cell>
          <cell r="O7">
            <v>6843.6555614668596</v>
          </cell>
          <cell r="P7">
            <v>7359.25540291168</v>
          </cell>
          <cell r="Q7">
            <v>7105.8166494533698</v>
          </cell>
          <cell r="R7">
            <v>7619.2848173493103</v>
          </cell>
          <cell r="S7">
            <v>8007.2698497756801</v>
          </cell>
          <cell r="T7">
            <v>8399.1123241053901</v>
          </cell>
          <cell r="U7">
            <v>8660.39419752709</v>
          </cell>
          <cell r="V7">
            <v>8870.8078973491702</v>
          </cell>
          <cell r="W7">
            <v>9152.9097225538208</v>
          </cell>
          <cell r="X7">
            <v>9128.1924879535309</v>
          </cell>
          <cell r="Y7">
            <v>9475.7121106087106</v>
          </cell>
          <cell r="Z7">
            <v>10164.9214205362</v>
          </cell>
          <cell r="AA7">
            <v>10747.741280299801</v>
          </cell>
          <cell r="AB7">
            <v>11685.168408903201</v>
          </cell>
          <cell r="AC7">
            <v>10059.107571809209</v>
          </cell>
        </row>
        <row r="8">
          <cell r="A8" t="str">
            <v>Argentina</v>
          </cell>
          <cell r="B8">
            <v>7478.2704756100502</v>
          </cell>
          <cell r="C8">
            <v>5966.9289799359203</v>
          </cell>
          <cell r="D8">
            <v>2913.82585339047</v>
          </cell>
          <cell r="E8">
            <v>3544.27247325605</v>
          </cell>
          <cell r="F8">
            <v>3912.80821740295</v>
          </cell>
          <cell r="G8">
            <v>2905.6797917826102</v>
          </cell>
          <cell r="H8">
            <v>3449.72715808773</v>
          </cell>
          <cell r="I8">
            <v>3497.0922601539201</v>
          </cell>
          <cell r="J8">
            <v>4046.7133725232502</v>
          </cell>
          <cell r="K8">
            <v>2564.5206032515698</v>
          </cell>
          <cell r="L8">
            <v>4344.8151296542501</v>
          </cell>
          <cell r="M8">
            <v>5750.5076344260797</v>
          </cell>
          <cell r="N8">
            <v>6845.4837644971904</v>
          </cell>
          <cell r="O8">
            <v>6972.9614027473799</v>
          </cell>
          <cell r="P8">
            <v>7493.9453730272598</v>
          </cell>
          <cell r="Q8">
            <v>7419.1620736778204</v>
          </cell>
          <cell r="R8">
            <v>7732.4990428484298</v>
          </cell>
          <cell r="S8">
            <v>8225.3685657953902</v>
          </cell>
          <cell r="T8">
            <v>8302.8756224728295</v>
          </cell>
          <cell r="U8">
            <v>7789.39792069344</v>
          </cell>
          <cell r="V8">
            <v>7726.3168608818296</v>
          </cell>
          <cell r="W8">
            <v>7231.5464487146801</v>
          </cell>
          <cell r="X8">
            <v>2605.1047777253202</v>
          </cell>
          <cell r="Y8">
            <v>3370.5889563555502</v>
          </cell>
          <cell r="Z8">
            <v>3975.2521005436602</v>
          </cell>
          <cell r="AA8">
            <v>4704.3002640031</v>
          </cell>
          <cell r="AB8">
            <v>5458.0070326775704</v>
          </cell>
          <cell r="AC8">
            <v>4557.4665966699804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30.873770960332799</v>
          </cell>
          <cell r="O9">
            <v>225.774773688518</v>
          </cell>
          <cell r="P9">
            <v>174.00121551280401</v>
          </cell>
          <cell r="Q9">
            <v>341.13111579329097</v>
          </cell>
          <cell r="R9">
            <v>421.273800241787</v>
          </cell>
          <cell r="S9">
            <v>431.29536045672501</v>
          </cell>
          <cell r="T9">
            <v>497.834052828349</v>
          </cell>
          <cell r="U9">
            <v>485.71100329594799</v>
          </cell>
          <cell r="V9">
            <v>503.17349894687197</v>
          </cell>
          <cell r="W9">
            <v>659.34142049507</v>
          </cell>
          <cell r="X9">
            <v>740.21780923285905</v>
          </cell>
          <cell r="Y9">
            <v>873.88555503519501</v>
          </cell>
          <cell r="Z9">
            <v>1101.17185741769</v>
          </cell>
          <cell r="AA9">
            <v>1477.55953387148</v>
          </cell>
          <cell r="AB9">
            <v>1888.85068896914</v>
          </cell>
          <cell r="AC9">
            <v>1123.5044775035724</v>
          </cell>
        </row>
        <row r="10">
          <cell r="A10" t="str">
            <v>Australia</v>
          </cell>
          <cell r="B10">
            <v>10911.2495092016</v>
          </cell>
          <cell r="C10">
            <v>12422.6890119367</v>
          </cell>
          <cell r="D10">
            <v>12116.984845385799</v>
          </cell>
          <cell r="E10">
            <v>11454.7643806339</v>
          </cell>
          <cell r="F10">
            <v>12447.029507106499</v>
          </cell>
          <cell r="G10">
            <v>10882.014666351</v>
          </cell>
          <cell r="H10">
            <v>11130.1802206712</v>
          </cell>
          <cell r="I10">
            <v>12906.580814134</v>
          </cell>
          <cell r="J10">
            <v>16104.912415181399</v>
          </cell>
          <cell r="K10">
            <v>17975.721542007501</v>
          </cell>
          <cell r="L10">
            <v>18606.9780269441</v>
          </cell>
          <cell r="M10">
            <v>18479.015951801299</v>
          </cell>
          <cell r="N10">
            <v>17892.832452390601</v>
          </cell>
          <cell r="O10">
            <v>17221.581325028201</v>
          </cell>
          <cell r="P10">
            <v>19423.182590493299</v>
          </cell>
          <cell r="Q10">
            <v>20498.240571989099</v>
          </cell>
          <cell r="R10">
            <v>22760.887588301201</v>
          </cell>
          <cell r="S10">
            <v>22546.268509638401</v>
          </cell>
          <cell r="T10">
            <v>19910.7750730679</v>
          </cell>
          <cell r="U10">
            <v>21193.842659119899</v>
          </cell>
          <cell r="V10">
            <v>20326.932866872899</v>
          </cell>
          <cell r="W10">
            <v>18936.851158143701</v>
          </cell>
          <cell r="X10">
            <v>20988.9057558268</v>
          </cell>
          <cell r="Y10">
            <v>26502.125080699399</v>
          </cell>
          <cell r="Z10">
            <v>31740.975166799901</v>
          </cell>
          <cell r="AA10">
            <v>34932.394564475901</v>
          </cell>
          <cell r="AB10">
            <v>36553.428507262099</v>
          </cell>
          <cell r="AC10">
            <v>28275.780038867972</v>
          </cell>
        </row>
        <row r="11">
          <cell r="A11" t="str">
            <v>Austria</v>
          </cell>
          <cell r="B11">
            <v>10625.774172175101</v>
          </cell>
          <cell r="C11">
            <v>9188.9050548171199</v>
          </cell>
          <cell r="D11">
            <v>9175.9699274185605</v>
          </cell>
          <cell r="E11">
            <v>9324.0614498909999</v>
          </cell>
          <cell r="F11">
            <v>8794.7453643369299</v>
          </cell>
          <cell r="G11">
            <v>9000.8511650976307</v>
          </cell>
          <cell r="H11">
            <v>12758.601133718499</v>
          </cell>
          <cell r="I11">
            <v>15933.7912951532</v>
          </cell>
          <cell r="J11">
            <v>17426.478584801302</v>
          </cell>
          <cell r="K11">
            <v>17284.036885540099</v>
          </cell>
          <cell r="L11">
            <v>21541.9836973852</v>
          </cell>
          <cell r="M11">
            <v>22357.74423384</v>
          </cell>
          <cell r="N11">
            <v>24883.820337392699</v>
          </cell>
          <cell r="O11">
            <v>23996.944976627299</v>
          </cell>
          <cell r="P11">
            <v>25701.689139607101</v>
          </cell>
          <cell r="Q11">
            <v>30169.5982673012</v>
          </cell>
          <cell r="R11">
            <v>29711.300329797101</v>
          </cell>
          <cell r="S11">
            <v>26229.836458866099</v>
          </cell>
          <cell r="T11">
            <v>26846.104460332401</v>
          </cell>
          <cell r="U11">
            <v>26699.401237480401</v>
          </cell>
          <cell r="V11">
            <v>24265.7605135093</v>
          </cell>
          <cell r="W11">
            <v>24038.811198365602</v>
          </cell>
          <cell r="X11">
            <v>25800.526475641502</v>
          </cell>
          <cell r="Y11">
            <v>31516.3707530348</v>
          </cell>
          <cell r="Z11">
            <v>35865.838346693803</v>
          </cell>
          <cell r="AA11">
            <v>37085.752626515001</v>
          </cell>
          <cell r="AB11">
            <v>38960.9908750588</v>
          </cell>
          <cell r="AC11">
            <v>32211.381712551582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163.828161141176</v>
          </cell>
          <cell r="O12">
            <v>179.09156957655699</v>
          </cell>
          <cell r="P12">
            <v>297.16241710947799</v>
          </cell>
          <cell r="Q12">
            <v>314.519455013754</v>
          </cell>
          <cell r="R12">
            <v>409.190776387428</v>
          </cell>
          <cell r="S12">
            <v>505.56664211707601</v>
          </cell>
          <cell r="T12">
            <v>540.85154467352402</v>
          </cell>
          <cell r="U12">
            <v>571.50675793350797</v>
          </cell>
          <cell r="V12">
            <v>652.47088182714697</v>
          </cell>
          <cell r="W12">
            <v>701.09547310753896</v>
          </cell>
          <cell r="X12">
            <v>760.21522904562698</v>
          </cell>
          <cell r="Y12">
            <v>880.20151820499302</v>
          </cell>
          <cell r="Z12">
            <v>1040.0800677864299</v>
          </cell>
          <cell r="AA12">
            <v>1492.91128372191</v>
          </cell>
          <cell r="AB12">
            <v>2336.0292718200099</v>
          </cell>
          <cell r="AC12">
            <v>1201.7554739477514</v>
          </cell>
        </row>
        <row r="13">
          <cell r="A13" t="str">
            <v>Bahamas, The</v>
          </cell>
          <cell r="B13">
            <v>6923.2715786707004</v>
          </cell>
          <cell r="C13">
            <v>7038.4439511277797</v>
          </cell>
          <cell r="D13">
            <v>7744.34560460987</v>
          </cell>
          <cell r="E13">
            <v>8427.0582195001898</v>
          </cell>
          <cell r="F13">
            <v>8803.5892927674504</v>
          </cell>
          <cell r="G13">
            <v>9463.1378660611299</v>
          </cell>
          <cell r="H13">
            <v>10056.267289451</v>
          </cell>
          <cell r="I13">
            <v>10887.5008870848</v>
          </cell>
          <cell r="J13">
            <v>11088.901420731399</v>
          </cell>
          <cell r="K13">
            <v>12289.2460112563</v>
          </cell>
          <cell r="L13">
            <v>12492.917045333599</v>
          </cell>
          <cell r="M13">
            <v>12035.4366440798</v>
          </cell>
          <cell r="N13">
            <v>11794.9928209114</v>
          </cell>
          <cell r="O13">
            <v>11499.360715467101</v>
          </cell>
          <cell r="P13">
            <v>12119.7981058803</v>
          </cell>
          <cell r="Q13">
            <v>12297.4833424157</v>
          </cell>
          <cell r="R13">
            <v>12724.1302032453</v>
          </cell>
          <cell r="S13">
            <v>13316.931476023499</v>
          </cell>
          <cell r="T13">
            <v>14603.5738653111</v>
          </cell>
          <cell r="U13">
            <v>15783.2299369385</v>
          </cell>
          <cell r="V13">
            <v>16522.801120078198</v>
          </cell>
          <cell r="W13">
            <v>16694.2178873638</v>
          </cell>
          <cell r="X13">
            <v>17280.862920887201</v>
          </cell>
          <cell r="Y13">
            <v>17396.885215840801</v>
          </cell>
          <cell r="Z13">
            <v>17653.937910280201</v>
          </cell>
          <cell r="AA13">
            <v>18062.278625919</v>
          </cell>
          <cell r="AB13">
            <v>18917.160662714701</v>
          </cell>
          <cell r="AC13">
            <v>17667.557203834283</v>
          </cell>
        </row>
        <row r="14">
          <cell r="A14" t="str">
            <v>Bahrain</v>
          </cell>
          <cell r="B14">
            <v>8852.76120550015</v>
          </cell>
          <cell r="C14">
            <v>9610.1682250874292</v>
          </cell>
          <cell r="D14">
            <v>9749.44155121931</v>
          </cell>
          <cell r="E14">
            <v>9659.0512007564303</v>
          </cell>
          <cell r="F14">
            <v>9698.8226215858394</v>
          </cell>
          <cell r="G14">
            <v>8846.4677413764202</v>
          </cell>
          <cell r="H14">
            <v>6686.1351434385197</v>
          </cell>
          <cell r="I14">
            <v>6993.3084910501502</v>
          </cell>
          <cell r="J14">
            <v>8342.9283556834107</v>
          </cell>
          <cell r="K14">
            <v>8642.8801119431391</v>
          </cell>
          <cell r="L14">
            <v>9433.3564583333391</v>
          </cell>
          <cell r="M14">
            <v>9229.9207999999999</v>
          </cell>
          <cell r="N14">
            <v>9134.1763461538394</v>
          </cell>
          <cell r="O14">
            <v>9628.0420370370393</v>
          </cell>
          <cell r="P14">
            <v>9937.0628571428606</v>
          </cell>
          <cell r="Q14">
            <v>10083.065534482799</v>
          </cell>
          <cell r="R14">
            <v>10166.6865</v>
          </cell>
          <cell r="S14">
            <v>10242.0391290323</v>
          </cell>
          <cell r="T14">
            <v>9660.2716406250001</v>
          </cell>
          <cell r="U14">
            <v>10025.880363636399</v>
          </cell>
          <cell r="V14">
            <v>11889.9764626866</v>
          </cell>
          <cell r="W14">
            <v>11657.4861323529</v>
          </cell>
          <cell r="X14">
            <v>12066.0481857143</v>
          </cell>
          <cell r="Y14">
            <v>13710.515563380301</v>
          </cell>
          <cell r="Z14">
            <v>15527.6736666667</v>
          </cell>
          <cell r="AA14">
            <v>18216.1413534858</v>
          </cell>
          <cell r="AB14">
            <v>21446.525647857201</v>
          </cell>
          <cell r="AC14">
            <v>15437.398424909532</v>
          </cell>
        </row>
        <row r="15">
          <cell r="A15" t="str">
            <v>Bangladesh</v>
          </cell>
          <cell r="B15">
            <v>237.34986608229701</v>
          </cell>
          <cell r="C15">
            <v>225.78873524957399</v>
          </cell>
          <cell r="D15">
            <v>201.739561522272</v>
          </cell>
          <cell r="E15">
            <v>206.26768377606899</v>
          </cell>
          <cell r="F15">
            <v>228.867443079183</v>
          </cell>
          <cell r="G15">
            <v>229.87894224466501</v>
          </cell>
          <cell r="H15">
            <v>235.44447920825399</v>
          </cell>
          <cell r="I15">
            <v>253.86963844443</v>
          </cell>
          <cell r="J15">
            <v>267.87361572391598</v>
          </cell>
          <cell r="K15">
            <v>288.51148464370499</v>
          </cell>
          <cell r="L15">
            <v>293.10610783351302</v>
          </cell>
          <cell r="M15">
            <v>295.26657642740702</v>
          </cell>
          <cell r="N15">
            <v>288.63685803758602</v>
          </cell>
          <cell r="O15">
            <v>295.74501346317101</v>
          </cell>
          <cell r="P15">
            <v>314.19960484846001</v>
          </cell>
          <cell r="Q15">
            <v>339.87342477753299</v>
          </cell>
          <cell r="R15">
            <v>349.03172600424898</v>
          </cell>
          <cell r="S15">
            <v>357.31929143563099</v>
          </cell>
          <cell r="T15">
            <v>361.22304882333901</v>
          </cell>
          <cell r="U15">
            <v>368.11940808050502</v>
          </cell>
          <cell r="V15">
            <v>364.95100312039102</v>
          </cell>
          <cell r="W15">
            <v>358.99466650332403</v>
          </cell>
          <cell r="X15">
            <v>369.76742731832297</v>
          </cell>
          <cell r="Y15">
            <v>398.75272328654</v>
          </cell>
          <cell r="Z15">
            <v>424.669774984507</v>
          </cell>
          <cell r="AA15">
            <v>432.09245765345702</v>
          </cell>
          <cell r="AB15">
            <v>451.48853544499599</v>
          </cell>
          <cell r="AC15">
            <v>405.96093086519119</v>
          </cell>
        </row>
        <row r="16">
          <cell r="A16" t="str">
            <v>Barbados</v>
          </cell>
          <cell r="B16">
            <v>3536.0151779101702</v>
          </cell>
          <cell r="C16">
            <v>3891.7788198570202</v>
          </cell>
          <cell r="D16">
            <v>4066.26427336909</v>
          </cell>
          <cell r="E16">
            <v>4316.7787719462704</v>
          </cell>
          <cell r="F16">
            <v>4705.42372244525</v>
          </cell>
          <cell r="G16">
            <v>4924.4707187307004</v>
          </cell>
          <cell r="H16">
            <v>5406.7010463740498</v>
          </cell>
          <cell r="I16">
            <v>5953.9098673184799</v>
          </cell>
          <cell r="J16">
            <v>6332.74646361348</v>
          </cell>
          <cell r="K16">
            <v>7008.6865415960001</v>
          </cell>
          <cell r="L16">
            <v>7029.3243649400501</v>
          </cell>
          <cell r="M16">
            <v>6932.0609598730098</v>
          </cell>
          <cell r="N16">
            <v>6492.7409579945297</v>
          </cell>
          <cell r="O16">
            <v>6758.9893126213401</v>
          </cell>
          <cell r="P16">
            <v>6663.0596044722497</v>
          </cell>
          <cell r="Q16">
            <v>7125.6745075190702</v>
          </cell>
          <cell r="R16">
            <v>7576.5087433144899</v>
          </cell>
          <cell r="S16">
            <v>8296.6835712828106</v>
          </cell>
          <cell r="T16">
            <v>8925.2069009661609</v>
          </cell>
          <cell r="U16">
            <v>9296.1469197868992</v>
          </cell>
          <cell r="V16">
            <v>9565.7895228731504</v>
          </cell>
          <cell r="W16">
            <v>9514.2461232441401</v>
          </cell>
          <cell r="X16">
            <v>9190.5700435754097</v>
          </cell>
          <cell r="Y16">
            <v>9967.4888763134804</v>
          </cell>
          <cell r="Z16">
            <v>10316.483863692099</v>
          </cell>
          <cell r="AA16">
            <v>11098.8472673995</v>
          </cell>
          <cell r="AB16">
            <v>12154.2301959123</v>
          </cell>
          <cell r="AC16">
            <v>10373.644395022822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402.813143984237</v>
          </cell>
          <cell r="O17">
            <v>357.62380325772102</v>
          </cell>
          <cell r="P17">
            <v>474.57894021745699</v>
          </cell>
          <cell r="Q17">
            <v>1032.97953946198</v>
          </cell>
          <cell r="R17">
            <v>1425.3650655712299</v>
          </cell>
          <cell r="S17">
            <v>1384.39854330502</v>
          </cell>
          <cell r="T17">
            <v>1503.36176694352</v>
          </cell>
          <cell r="U17">
            <v>1208.0697439992</v>
          </cell>
          <cell r="V17">
            <v>1276.9988777823301</v>
          </cell>
          <cell r="W17">
            <v>1248.2366946209199</v>
          </cell>
          <cell r="X17">
            <v>1480.3646401035901</v>
          </cell>
          <cell r="Y17">
            <v>1809.58811369975</v>
          </cell>
          <cell r="Z17">
            <v>2361.3371348729602</v>
          </cell>
          <cell r="AA17">
            <v>3088.8223163422399</v>
          </cell>
          <cell r="AB17">
            <v>3808.3134258684199</v>
          </cell>
          <cell r="AC17">
            <v>2299.44372091798</v>
          </cell>
        </row>
        <row r="18">
          <cell r="A18" t="str">
            <v>Belgium</v>
          </cell>
          <cell r="B18">
            <v>12332.196906060301</v>
          </cell>
          <cell r="C18">
            <v>10248.7754315606</v>
          </cell>
          <cell r="D18">
            <v>9013.9214214620206</v>
          </cell>
          <cell r="E18">
            <v>8528.1796360579101</v>
          </cell>
          <cell r="F18">
            <v>8121.2437787707504</v>
          </cell>
          <cell r="G18">
            <v>8454.4157513998307</v>
          </cell>
          <cell r="H18">
            <v>11715.254153117199</v>
          </cell>
          <cell r="I18">
            <v>14552.2283421261</v>
          </cell>
          <cell r="J18">
            <v>15718.687172209</v>
          </cell>
          <cell r="K18">
            <v>15886.3139120903</v>
          </cell>
          <cell r="L18">
            <v>19823.823243457598</v>
          </cell>
          <cell r="M18">
            <v>20255.283091461399</v>
          </cell>
          <cell r="N18">
            <v>22425.369923444501</v>
          </cell>
          <cell r="O18">
            <v>21419.710763537401</v>
          </cell>
          <cell r="P18">
            <v>23308.384604209899</v>
          </cell>
          <cell r="Q18">
            <v>27313.616099607301</v>
          </cell>
          <cell r="R18">
            <v>27082.2077029635</v>
          </cell>
          <cell r="S18">
            <v>24492.6014985847</v>
          </cell>
          <cell r="T18">
            <v>25014.720754691501</v>
          </cell>
          <cell r="U18">
            <v>24796.291077791098</v>
          </cell>
          <cell r="V18">
            <v>22696.467883172601</v>
          </cell>
          <cell r="W18">
            <v>22495.434677982499</v>
          </cell>
          <cell r="X18">
            <v>24399.760042411101</v>
          </cell>
          <cell r="Y18">
            <v>29868.595923912999</v>
          </cell>
          <cell r="Z18">
            <v>34382.013969860898</v>
          </cell>
          <cell r="AA18">
            <v>35460.580224051002</v>
          </cell>
          <cell r="AB18">
            <v>37213.994032437397</v>
          </cell>
          <cell r="AC18">
            <v>30636.729811775982</v>
          </cell>
        </row>
        <row r="19">
          <cell r="A19" t="str">
            <v>Belize</v>
          </cell>
          <cell r="B19">
            <v>1148.1110780854699</v>
          </cell>
          <cell r="C19">
            <v>1193.6462469614901</v>
          </cell>
          <cell r="D19">
            <v>1170.80346101705</v>
          </cell>
          <cell r="E19">
            <v>1200.66716925075</v>
          </cell>
          <cell r="F19">
            <v>1304.2671402824601</v>
          </cell>
          <cell r="G19">
            <v>1258.6642290705599</v>
          </cell>
          <cell r="H19">
            <v>1332.6023727485799</v>
          </cell>
          <cell r="I19">
            <v>1518.6325033128601</v>
          </cell>
          <cell r="J19">
            <v>1759.2179102748501</v>
          </cell>
          <cell r="K19">
            <v>1976.8645976094699</v>
          </cell>
          <cell r="L19">
            <v>2179.9502429152499</v>
          </cell>
          <cell r="M19">
            <v>2291.9292260290999</v>
          </cell>
          <cell r="N19">
            <v>2603.2778265729899</v>
          </cell>
          <cell r="O19">
            <v>2729.9097046328502</v>
          </cell>
          <cell r="P19">
            <v>2751.7944781995998</v>
          </cell>
          <cell r="Q19">
            <v>2863.5801346880799</v>
          </cell>
          <cell r="R19">
            <v>2888.6034834299799</v>
          </cell>
          <cell r="S19">
            <v>2845.1504602377599</v>
          </cell>
          <cell r="T19">
            <v>2888.4050028530401</v>
          </cell>
          <cell r="U19">
            <v>3013.0800471688899</v>
          </cell>
          <cell r="V19">
            <v>3329.58886793293</v>
          </cell>
          <cell r="W19">
            <v>3386.6356602692299</v>
          </cell>
          <cell r="X19">
            <v>3514.8915288906501</v>
          </cell>
          <cell r="Y19">
            <v>3608.29375228352</v>
          </cell>
          <cell r="Z19">
            <v>3855.3891121666102</v>
          </cell>
          <cell r="AA19">
            <v>3807.0450620203601</v>
          </cell>
          <cell r="AB19">
            <v>4028.0012355036401</v>
          </cell>
          <cell r="AC19">
            <v>3700.0427251890019</v>
          </cell>
        </row>
        <row r="20">
          <cell r="A20" t="str">
            <v>Benin</v>
          </cell>
          <cell r="B20">
            <v>458.34265490843001</v>
          </cell>
          <cell r="C20">
            <v>299.64272246260998</v>
          </cell>
          <cell r="D20">
            <v>287.80689293881801</v>
          </cell>
          <cell r="E20">
            <v>246.75703561121799</v>
          </cell>
          <cell r="F20">
            <v>255.175014749821</v>
          </cell>
          <cell r="G20">
            <v>257.55407524009399</v>
          </cell>
          <cell r="H20">
            <v>318.77806887227001</v>
          </cell>
          <cell r="I20">
            <v>361.66498448137901</v>
          </cell>
          <cell r="J20">
            <v>364.66619295993701</v>
          </cell>
          <cell r="K20">
            <v>327.17323714281503</v>
          </cell>
          <cell r="L20">
            <v>389.49118467293198</v>
          </cell>
          <cell r="M20">
            <v>384.54779126999802</v>
          </cell>
          <cell r="N20">
            <v>427.84491905465802</v>
          </cell>
          <cell r="O20">
            <v>406.86325866833198</v>
          </cell>
          <cell r="P20">
            <v>300.11069684605098</v>
          </cell>
          <cell r="Q20">
            <v>396.31737890765902</v>
          </cell>
          <cell r="R20">
            <v>419.22162826681603</v>
          </cell>
          <cell r="S20">
            <v>391.606115971892</v>
          </cell>
          <cell r="T20">
            <v>412.071336352993</v>
          </cell>
          <cell r="U20">
            <v>406.76223617327003</v>
          </cell>
          <cell r="V20">
            <v>378.06349852156097</v>
          </cell>
          <cell r="W20">
            <v>381.62762943681599</v>
          </cell>
          <cell r="X20">
            <v>411.48681463849698</v>
          </cell>
          <cell r="Y20">
            <v>511.18075671620699</v>
          </cell>
          <cell r="Z20">
            <v>564.27408108314205</v>
          </cell>
          <cell r="AA20">
            <v>595.74027838175505</v>
          </cell>
          <cell r="AB20">
            <v>625.30882644006795</v>
          </cell>
          <cell r="AC20">
            <v>514.93639778274758</v>
          </cell>
        </row>
        <row r="21">
          <cell r="A21" t="str">
            <v>Bhutan</v>
          </cell>
          <cell r="B21">
            <v>285.42053920931602</v>
          </cell>
          <cell r="C21">
            <v>314.65411385620303</v>
          </cell>
          <cell r="D21">
            <v>323.76117286755101</v>
          </cell>
          <cell r="E21">
            <v>355.70120308987401</v>
          </cell>
          <cell r="F21">
            <v>340.81452984787302</v>
          </cell>
          <cell r="G21">
            <v>341.21963640922201</v>
          </cell>
          <cell r="H21">
            <v>393.12940054406403</v>
          </cell>
          <cell r="I21">
            <v>459.75468715680802</v>
          </cell>
          <cell r="J21">
            <v>483.02668570288699</v>
          </cell>
          <cell r="K21">
            <v>453.13473027595097</v>
          </cell>
          <cell r="L21">
            <v>478.494191644723</v>
          </cell>
          <cell r="M21">
            <v>402.12618525841799</v>
          </cell>
          <cell r="N21">
            <v>400.81481072392</v>
          </cell>
          <cell r="O21">
            <v>374.03136035867402</v>
          </cell>
          <cell r="P21">
            <v>435.33373363650099</v>
          </cell>
          <cell r="Q21">
            <v>478.21221312063801</v>
          </cell>
          <cell r="R21">
            <v>512.79556129323601</v>
          </cell>
          <cell r="S21">
            <v>574.34561753049002</v>
          </cell>
          <cell r="T21">
            <v>628.80702086437998</v>
          </cell>
          <cell r="U21">
            <v>640.99500761558897</v>
          </cell>
          <cell r="V21">
            <v>668.74826806778901</v>
          </cell>
          <cell r="W21">
            <v>700.852693082153</v>
          </cell>
          <cell r="X21">
            <v>757.76493423878901</v>
          </cell>
          <cell r="Y21">
            <v>831.57853471265196</v>
          </cell>
          <cell r="Z21">
            <v>944.34921192663205</v>
          </cell>
          <cell r="AA21">
            <v>1079.23988813353</v>
          </cell>
          <cell r="AB21">
            <v>1254.1346688134199</v>
          </cell>
          <cell r="AC21">
            <v>927.98665515119603</v>
          </cell>
        </row>
        <row r="22">
          <cell r="A22" t="str">
            <v>Bolivia</v>
          </cell>
          <cell r="B22">
            <v>644.19880576479704</v>
          </cell>
          <cell r="C22">
            <v>570.21927568549097</v>
          </cell>
          <cell r="D22">
            <v>630.24719811780199</v>
          </cell>
          <cell r="E22">
            <v>602.273678010092</v>
          </cell>
          <cell r="F22">
            <v>617.37369944045599</v>
          </cell>
          <cell r="G22">
            <v>638.94866831193303</v>
          </cell>
          <cell r="H22">
            <v>611.64317584979597</v>
          </cell>
          <cell r="I22">
            <v>649.21957493720595</v>
          </cell>
          <cell r="J22">
            <v>735.61450880208304</v>
          </cell>
          <cell r="K22">
            <v>739.10532427650003</v>
          </cell>
          <cell r="L22">
            <v>747.26009649257605</v>
          </cell>
          <cell r="M22">
            <v>803.52668072508004</v>
          </cell>
          <cell r="N22">
            <v>831.25490069754596</v>
          </cell>
          <cell r="O22">
            <v>821.25077722349204</v>
          </cell>
          <cell r="P22">
            <v>831.23079697947401</v>
          </cell>
          <cell r="Q22">
            <v>907.17127724884904</v>
          </cell>
          <cell r="R22">
            <v>970.52146153168701</v>
          </cell>
          <cell r="S22">
            <v>1012.9651979072</v>
          </cell>
          <cell r="T22">
            <v>1059.87007797519</v>
          </cell>
          <cell r="U22">
            <v>1007.86496483267</v>
          </cell>
          <cell r="V22">
            <v>998.10142442676204</v>
          </cell>
          <cell r="W22">
            <v>945.44322289300203</v>
          </cell>
          <cell r="X22">
            <v>897.27288396647305</v>
          </cell>
          <cell r="Y22">
            <v>897.72631042288799</v>
          </cell>
          <cell r="Z22">
            <v>948.22934587960799</v>
          </cell>
          <cell r="AA22">
            <v>992.65884391379996</v>
          </cell>
          <cell r="AB22">
            <v>1124.6794592977999</v>
          </cell>
          <cell r="AC22">
            <v>967.668344395595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327.82112566475598</v>
          </cell>
          <cell r="Q23">
            <v>450.725508423257</v>
          </cell>
          <cell r="R23">
            <v>833.64931031319395</v>
          </cell>
          <cell r="S23">
            <v>1062.4656453079499</v>
          </cell>
          <cell r="T23">
            <v>1260.7522840612801</v>
          </cell>
          <cell r="U23">
            <v>1340.9343939671</v>
          </cell>
          <cell r="V23">
            <v>1401.2151474206401</v>
          </cell>
          <cell r="W23">
            <v>1463.3529867438899</v>
          </cell>
          <cell r="X23">
            <v>1615.37602320423</v>
          </cell>
          <cell r="Y23">
            <v>2021.8598526876101</v>
          </cell>
          <cell r="Z23">
            <v>2399.4173235845101</v>
          </cell>
          <cell r="AA23">
            <v>2566.1785428353201</v>
          </cell>
          <cell r="AB23">
            <v>2884.6556100544899</v>
          </cell>
          <cell r="AC23">
            <v>2158.4733898516747</v>
          </cell>
        </row>
        <row r="24">
          <cell r="A24" t="str">
            <v>Botswana</v>
          </cell>
          <cell r="B24">
            <v>1143.6699669111999</v>
          </cell>
          <cell r="C24">
            <v>1161.753035636</v>
          </cell>
          <cell r="D24">
            <v>1058.98208003169</v>
          </cell>
          <cell r="E24">
            <v>1179.55262556458</v>
          </cell>
          <cell r="F24">
            <v>1204.08494139907</v>
          </cell>
          <cell r="G24">
            <v>1043.2783880752199</v>
          </cell>
          <cell r="H24">
            <v>1256.99064141694</v>
          </cell>
          <cell r="I24">
            <v>1711.0598542008299</v>
          </cell>
          <cell r="J24">
            <v>2221.3768944268299</v>
          </cell>
          <cell r="K24">
            <v>2499.4916585689198</v>
          </cell>
          <cell r="L24">
            <v>2962.36156346505</v>
          </cell>
          <cell r="M24">
            <v>2990.8646478734299</v>
          </cell>
          <cell r="N24">
            <v>3026.5988190967701</v>
          </cell>
          <cell r="O24">
            <v>3000.04463869968</v>
          </cell>
          <cell r="P24">
            <v>3055.7514420135899</v>
          </cell>
          <cell r="Q24">
            <v>3284.8345656194501</v>
          </cell>
          <cell r="R24">
            <v>3239.2681663045601</v>
          </cell>
          <cell r="S24">
            <v>3434.8484855390898</v>
          </cell>
          <cell r="T24">
            <v>3404.3087164930898</v>
          </cell>
          <cell r="U24">
            <v>3623.2946070073999</v>
          </cell>
          <cell r="V24">
            <v>3945.7562867039401</v>
          </cell>
          <cell r="W24">
            <v>3832.2771129081002</v>
          </cell>
          <cell r="X24">
            <v>3750.87544414492</v>
          </cell>
          <cell r="Y24">
            <v>5226.76060893465</v>
          </cell>
          <cell r="Z24">
            <v>6183.8506879296901</v>
          </cell>
          <cell r="AA24">
            <v>6438.2047846769901</v>
          </cell>
          <cell r="AB24">
            <v>6868.8118489479202</v>
          </cell>
          <cell r="AC24">
            <v>5383.4634145903783</v>
          </cell>
        </row>
        <row r="25">
          <cell r="A25" t="str">
            <v>Brazil</v>
          </cell>
          <cell r="B25">
            <v>1371.5550636308899</v>
          </cell>
          <cell r="C25">
            <v>1539.66195136078</v>
          </cell>
          <cell r="D25">
            <v>1608.0661548488299</v>
          </cell>
          <cell r="E25">
            <v>1260.01327995569</v>
          </cell>
          <cell r="F25">
            <v>1225.55770442221</v>
          </cell>
          <cell r="G25">
            <v>1902.85571569643</v>
          </cell>
          <cell r="H25">
            <v>2161.62620633189</v>
          </cell>
          <cell r="I25">
            <v>2305.7541405012398</v>
          </cell>
          <cell r="J25">
            <v>2526.1435241766899</v>
          </cell>
          <cell r="K25">
            <v>3403.1964327904202</v>
          </cell>
          <cell r="L25">
            <v>3463.9101213846102</v>
          </cell>
          <cell r="M25">
            <v>2986.3134978491298</v>
          </cell>
          <cell r="N25">
            <v>2814.4399847391901</v>
          </cell>
          <cell r="O25">
            <v>3108.2230881901501</v>
          </cell>
          <cell r="P25">
            <v>3814.8647381606402</v>
          </cell>
          <cell r="Q25">
            <v>4844.9496620016898</v>
          </cell>
          <cell r="R25">
            <v>5207.2604579807203</v>
          </cell>
          <cell r="S25">
            <v>5321.3146957249901</v>
          </cell>
          <cell r="T25">
            <v>5077.3838101738202</v>
          </cell>
          <cell r="U25">
            <v>3477.9814773819799</v>
          </cell>
          <cell r="V25">
            <v>3761.5804431132901</v>
          </cell>
          <cell r="W25">
            <v>3189.5277417247198</v>
          </cell>
          <cell r="X25">
            <v>2866.9956971366801</v>
          </cell>
          <cell r="Y25">
            <v>3085.3871566297198</v>
          </cell>
          <cell r="Z25">
            <v>3654.2020838020699</v>
          </cell>
          <cell r="AA25">
            <v>4788.9166971598297</v>
          </cell>
          <cell r="AB25">
            <v>5716.67436710327</v>
          </cell>
          <cell r="AC25">
            <v>3883.6172905927156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 t="str">
            <v>..</v>
          </cell>
          <cell r="I26" t="str">
            <v>..</v>
          </cell>
          <cell r="J26" t="str">
            <v>..</v>
          </cell>
          <cell r="K26" t="str">
            <v>..</v>
          </cell>
          <cell r="L26" t="str">
            <v>..</v>
          </cell>
          <cell r="M26" t="str">
            <v>..</v>
          </cell>
          <cell r="N26">
            <v>15661.907068426701</v>
          </cell>
          <cell r="O26">
            <v>15011.8078396612</v>
          </cell>
          <cell r="P26">
            <v>14571.193486272699</v>
          </cell>
          <cell r="Q26">
            <v>16477.909977260901</v>
          </cell>
          <cell r="R26">
            <v>17369.965006040598</v>
          </cell>
          <cell r="S26">
            <v>17224.5245831098</v>
          </cell>
          <cell r="T26">
            <v>13085.4544933202</v>
          </cell>
          <cell r="U26">
            <v>14514.129435811001</v>
          </cell>
          <cell r="V26">
            <v>18476.850239930602</v>
          </cell>
          <cell r="W26">
            <v>16829.9887408127</v>
          </cell>
          <cell r="X26">
            <v>17146.030440987</v>
          </cell>
          <cell r="Y26">
            <v>18799.896856900101</v>
          </cell>
          <cell r="Z26">
            <v>22001.651308332799</v>
          </cell>
          <cell r="AA26">
            <v>25753.680225738099</v>
          </cell>
          <cell r="AB26">
            <v>30298.412867708801</v>
          </cell>
          <cell r="AC26">
            <v>21804.943406746581</v>
          </cell>
        </row>
        <row r="27">
          <cell r="A27" t="str">
            <v>Bulgaria</v>
          </cell>
          <cell r="B27">
            <v>2939.8415251468</v>
          </cell>
          <cell r="C27">
            <v>3160.2375126477</v>
          </cell>
          <cell r="D27">
            <v>3284.65353881597</v>
          </cell>
          <cell r="E27">
            <v>3365.5647406416701</v>
          </cell>
          <cell r="F27">
            <v>3569.29801010438</v>
          </cell>
          <cell r="G27">
            <v>3056.8620212127398</v>
          </cell>
          <cell r="H27">
            <v>2711.7007518718201</v>
          </cell>
          <cell r="I27">
            <v>3156.3359391655399</v>
          </cell>
          <cell r="J27">
            <v>5187.9750756634103</v>
          </cell>
          <cell r="K27">
            <v>5321.3305558812499</v>
          </cell>
          <cell r="L27">
            <v>2365.2410612467402</v>
          </cell>
          <cell r="M27">
            <v>233.859080063585</v>
          </cell>
          <cell r="N27">
            <v>958.72860675710797</v>
          </cell>
          <cell r="O27">
            <v>525.82825356979595</v>
          </cell>
          <cell r="P27">
            <v>934.03723882075496</v>
          </cell>
          <cell r="Q27">
            <v>1579.6392328854599</v>
          </cell>
          <cell r="R27">
            <v>1203.6619239889001</v>
          </cell>
          <cell r="S27">
            <v>1269.92345595964</v>
          </cell>
          <cell r="T27">
            <v>1584.72304581409</v>
          </cell>
          <cell r="U27">
            <v>1611.83772859084</v>
          </cell>
          <cell r="V27">
            <v>1580.55729514174</v>
          </cell>
          <cell r="W27">
            <v>1712.9551902667399</v>
          </cell>
          <cell r="X27">
            <v>1979.4047161956901</v>
          </cell>
          <cell r="Y27">
            <v>2560.3870471232599</v>
          </cell>
          <cell r="Z27">
            <v>3135.0528136671301</v>
          </cell>
          <cell r="AA27">
            <v>3461.5207979858501</v>
          </cell>
          <cell r="AB27">
            <v>3994.5081141406199</v>
          </cell>
          <cell r="AC27">
            <v>2807.3047798965486</v>
          </cell>
        </row>
        <row r="28">
          <cell r="A28" t="str">
            <v>Burkina Faso</v>
          </cell>
          <cell r="B28">
            <v>304.69061564314399</v>
          </cell>
          <cell r="C28">
            <v>258.66582275131901</v>
          </cell>
          <cell r="D28">
            <v>235.025125196234</v>
          </cell>
          <cell r="E28">
            <v>209.476758872929</v>
          </cell>
          <cell r="F28">
            <v>182.63320889848799</v>
          </cell>
          <cell r="G28">
            <v>196.993211478901</v>
          </cell>
          <cell r="H28">
            <v>252.17028148238299</v>
          </cell>
          <cell r="I28">
            <v>286.47508986624598</v>
          </cell>
          <cell r="J28">
            <v>308.78007461064698</v>
          </cell>
          <cell r="K28">
            <v>301.51713999306497</v>
          </cell>
          <cell r="L28">
            <v>349.25172546380202</v>
          </cell>
          <cell r="M28">
            <v>344.86560914020299</v>
          </cell>
          <cell r="N28">
            <v>360.68698622183302</v>
          </cell>
          <cell r="O28">
            <v>335.81015928090301</v>
          </cell>
          <cell r="P28">
            <v>197.26263930674199</v>
          </cell>
          <cell r="Q28">
            <v>238.23780443506399</v>
          </cell>
          <cell r="R28">
            <v>252.96347001176099</v>
          </cell>
          <cell r="S28">
            <v>233.70126871512801</v>
          </cell>
          <cell r="T28">
            <v>261.40030377123298</v>
          </cell>
          <cell r="U28">
            <v>274.16730402733299</v>
          </cell>
          <cell r="V28">
            <v>231.587174827806</v>
          </cell>
          <cell r="W28">
            <v>243.62440795150701</v>
          </cell>
          <cell r="X28">
            <v>274.58972881934898</v>
          </cell>
          <cell r="Y28">
            <v>344.58363228470898</v>
          </cell>
          <cell r="Z28">
            <v>399.38541871281399</v>
          </cell>
          <cell r="AA28">
            <v>428.86971727153502</v>
          </cell>
          <cell r="AB28">
            <v>451.281213054109</v>
          </cell>
          <cell r="AC28">
            <v>357.05568634900391</v>
          </cell>
        </row>
        <row r="29">
          <cell r="A29" t="str">
            <v>Burundi</v>
          </cell>
          <cell r="B29">
            <v>232.54706063727201</v>
          </cell>
          <cell r="C29">
            <v>235.10797613681001</v>
          </cell>
          <cell r="D29">
            <v>241.25491056570399</v>
          </cell>
          <cell r="E29">
            <v>248.16771519221399</v>
          </cell>
          <cell r="F29">
            <v>219.15398576472899</v>
          </cell>
          <cell r="G29">
            <v>247.822668825915</v>
          </cell>
          <cell r="H29">
            <v>253.607580792063</v>
          </cell>
          <cell r="I29">
            <v>232.10509387271</v>
          </cell>
          <cell r="J29">
            <v>211.32698785060799</v>
          </cell>
          <cell r="K29">
            <v>213.322556772263</v>
          </cell>
          <cell r="L29">
            <v>207.26062968035799</v>
          </cell>
          <cell r="M29">
            <v>207.82261612987699</v>
          </cell>
          <cell r="N29">
            <v>187.37706287251299</v>
          </cell>
          <cell r="O29">
            <v>162.68803174322599</v>
          </cell>
          <cell r="P29">
            <v>157.58644035569699</v>
          </cell>
          <cell r="Q29">
            <v>167.29605643895999</v>
          </cell>
          <cell r="R29">
            <v>142.68971027818</v>
          </cell>
          <cell r="S29">
            <v>157.16578683053399</v>
          </cell>
          <cell r="T29">
            <v>141.85642491881401</v>
          </cell>
          <cell r="U29">
            <v>128.27790892335599</v>
          </cell>
          <cell r="V29">
            <v>110.350859677334</v>
          </cell>
          <cell r="W29">
            <v>98.1253317418645</v>
          </cell>
          <cell r="X29">
            <v>89.725309604027402</v>
          </cell>
          <cell r="Y29">
            <v>82.639047508169497</v>
          </cell>
          <cell r="Z29">
            <v>90.481153657485507</v>
          </cell>
          <cell r="AA29">
            <v>106.864086218898</v>
          </cell>
          <cell r="AB29">
            <v>118.83972664900099</v>
          </cell>
          <cell r="AC29">
            <v>97.779109229907647</v>
          </cell>
        </row>
        <row r="30">
          <cell r="A30" t="str">
            <v>Cambodia</v>
          </cell>
          <cell r="B30">
            <v>20.636181953024401</v>
          </cell>
          <cell r="C30">
            <v>20.4445148123033</v>
          </cell>
          <cell r="D30">
            <v>19.980569409936699</v>
          </cell>
          <cell r="E30">
            <v>22.0407448392011</v>
          </cell>
          <cell r="F30">
            <v>23.817802287069402</v>
          </cell>
          <cell r="G30">
            <v>25.648803274542999</v>
          </cell>
          <cell r="H30">
            <v>27.361631660533899</v>
          </cell>
          <cell r="I30">
            <v>18.1936247659537</v>
          </cell>
          <cell r="J30">
            <v>34.590121652629598</v>
          </cell>
          <cell r="K30">
            <v>42.081401030029603</v>
          </cell>
          <cell r="L30">
            <v>105.968769344253</v>
          </cell>
          <cell r="M30">
            <v>229.765198685298</v>
          </cell>
          <cell r="N30">
            <v>270.253421051857</v>
          </cell>
          <cell r="O30">
            <v>260.75776744881699</v>
          </cell>
          <cell r="P30">
            <v>253.73698588380401</v>
          </cell>
          <cell r="Q30">
            <v>304.83152711415403</v>
          </cell>
          <cell r="R30">
            <v>300.893242500935</v>
          </cell>
          <cell r="S30">
            <v>284.71208760659198</v>
          </cell>
          <cell r="T30">
            <v>254.81227495794499</v>
          </cell>
          <cell r="U30">
            <v>282.39827925092101</v>
          </cell>
          <cell r="V30">
            <v>287.92231043489602</v>
          </cell>
          <cell r="W30">
            <v>306.90564135161901</v>
          </cell>
          <cell r="X30">
            <v>324.94602765877102</v>
          </cell>
          <cell r="Y30">
            <v>342.10508005147602</v>
          </cell>
          <cell r="Z30">
            <v>389.29039684657101</v>
          </cell>
          <cell r="AA30">
            <v>449.578277819172</v>
          </cell>
          <cell r="AB30">
            <v>503.26569625244503</v>
          </cell>
          <cell r="AC30">
            <v>386.01518666334232</v>
          </cell>
        </row>
        <row r="31">
          <cell r="A31" t="str">
            <v>Cameroon</v>
          </cell>
          <cell r="B31">
            <v>879.08227617969305</v>
          </cell>
          <cell r="C31">
            <v>967.74558905046899</v>
          </cell>
          <cell r="D31">
            <v>902.717617854031</v>
          </cell>
          <cell r="E31">
            <v>885.62994734715005</v>
          </cell>
          <cell r="F31">
            <v>911.52797545368503</v>
          </cell>
          <cell r="G31">
            <v>927.27478381276399</v>
          </cell>
          <cell r="H31">
            <v>1176.2561107599099</v>
          </cell>
          <cell r="I31">
            <v>1324.70337573345</v>
          </cell>
          <cell r="J31">
            <v>1306.9285236896301</v>
          </cell>
          <cell r="K31">
            <v>1131.02719526685</v>
          </cell>
          <cell r="L31">
            <v>1098.03543442204</v>
          </cell>
          <cell r="M31">
            <v>1187.7538126751299</v>
          </cell>
          <cell r="N31">
            <v>1056.4075066714699</v>
          </cell>
          <cell r="O31">
            <v>1069.9190081674201</v>
          </cell>
          <cell r="P31">
            <v>686.30170193558502</v>
          </cell>
          <cell r="Q31">
            <v>676.86586432719002</v>
          </cell>
          <cell r="R31">
            <v>753.10131083536203</v>
          </cell>
          <cell r="S31">
            <v>733.14795279519899</v>
          </cell>
          <cell r="T31">
            <v>680.918125368917</v>
          </cell>
          <cell r="U31">
            <v>699.168995448803</v>
          </cell>
          <cell r="V31">
            <v>655.49018217722301</v>
          </cell>
          <cell r="W31">
            <v>602.81191659491901</v>
          </cell>
          <cell r="X31">
            <v>662.98512067812703</v>
          </cell>
          <cell r="Y31">
            <v>807.331259928892</v>
          </cell>
          <cell r="Z31">
            <v>909.42920718097002</v>
          </cell>
          <cell r="AA31">
            <v>946.08576565343503</v>
          </cell>
          <cell r="AB31">
            <v>1001.6820777002901</v>
          </cell>
          <cell r="AC31">
            <v>821.7208912894389</v>
          </cell>
        </row>
        <row r="32">
          <cell r="A32" t="str">
            <v>Canada</v>
          </cell>
          <cell r="B32">
            <v>10989.428249197101</v>
          </cell>
          <cell r="C32">
            <v>12131.8414975784</v>
          </cell>
          <cell r="D32">
            <v>12278.5311329081</v>
          </cell>
          <cell r="E32">
            <v>13175.079007464101</v>
          </cell>
          <cell r="F32">
            <v>13578.255972982201</v>
          </cell>
          <cell r="G32">
            <v>13782.0619575746</v>
          </cell>
          <cell r="H32">
            <v>14150.5013767648</v>
          </cell>
          <cell r="I32">
            <v>15967.6953451345</v>
          </cell>
          <cell r="J32">
            <v>18624.352010632501</v>
          </cell>
          <cell r="K32">
            <v>20410.353835055801</v>
          </cell>
          <cell r="L32">
            <v>21086.640050997801</v>
          </cell>
          <cell r="M32">
            <v>21374.962523314502</v>
          </cell>
          <cell r="N32">
            <v>20479.822279573302</v>
          </cell>
          <cell r="O32">
            <v>19684.992555703298</v>
          </cell>
          <cell r="P32">
            <v>19497.2809866637</v>
          </cell>
          <cell r="Q32">
            <v>20184.449879336898</v>
          </cell>
          <cell r="R32">
            <v>20757.375279306802</v>
          </cell>
          <cell r="S32">
            <v>21349.1152534418</v>
          </cell>
          <cell r="T32">
            <v>20495.2333362524</v>
          </cell>
          <cell r="U32">
            <v>21776.561793602501</v>
          </cell>
          <cell r="V32">
            <v>23658.831708985501</v>
          </cell>
          <cell r="W32">
            <v>23103.935316538002</v>
          </cell>
          <cell r="X32">
            <v>23457.935451328201</v>
          </cell>
          <cell r="Y32">
            <v>27455.059126919299</v>
          </cell>
          <cell r="Z32">
            <v>31111.038745251099</v>
          </cell>
          <cell r="AA32">
            <v>35105.445081198501</v>
          </cell>
          <cell r="AB32">
            <v>38951.454637577903</v>
          </cell>
          <cell r="AC32">
            <v>29864.144726468832</v>
          </cell>
        </row>
        <row r="33">
          <cell r="A33" t="str">
            <v>Cape Verde</v>
          </cell>
          <cell r="B33">
            <v>547.71367093526896</v>
          </cell>
          <cell r="C33">
            <v>522.54999262191302</v>
          </cell>
          <cell r="D33">
            <v>512.714859731253</v>
          </cell>
          <cell r="E33">
            <v>491.27031817787298</v>
          </cell>
          <cell r="F33">
            <v>455.738639814934</v>
          </cell>
          <cell r="G33">
            <v>462.62444289763698</v>
          </cell>
          <cell r="H33">
            <v>623.13417160695303</v>
          </cell>
          <cell r="I33">
            <v>750.71935747357497</v>
          </cell>
          <cell r="J33">
            <v>820.77284692608703</v>
          </cell>
          <cell r="K33">
            <v>807.67011623655696</v>
          </cell>
          <cell r="L33">
            <v>902.07555555459498</v>
          </cell>
          <cell r="M33">
            <v>914.93114243426203</v>
          </cell>
          <cell r="N33">
            <v>993.73535186211598</v>
          </cell>
          <cell r="O33">
            <v>975.26272310585796</v>
          </cell>
          <cell r="P33">
            <v>1073.60693910128</v>
          </cell>
          <cell r="Q33">
            <v>1257.98391086378</v>
          </cell>
          <cell r="R33">
            <v>1274.34769100216</v>
          </cell>
          <cell r="S33">
            <v>1223.70444754191</v>
          </cell>
          <cell r="T33">
            <v>1273.3295805405101</v>
          </cell>
          <cell r="U33">
            <v>1411.8069779335699</v>
          </cell>
          <cell r="V33">
            <v>1234.31658733983</v>
          </cell>
          <cell r="W33">
            <v>1266.1253904565101</v>
          </cell>
          <cell r="X33">
            <v>1371.67151164442</v>
          </cell>
          <cell r="Y33">
            <v>1774.3165624261301</v>
          </cell>
          <cell r="Z33">
            <v>1978.9902612634401</v>
          </cell>
          <cell r="AA33">
            <v>2099.2480456595399</v>
          </cell>
          <cell r="AB33">
            <v>2371.00518346127</v>
          </cell>
          <cell r="AC33">
            <v>1810.2261591518852</v>
          </cell>
        </row>
        <row r="34">
          <cell r="A34" t="str">
            <v>Central African Republic</v>
          </cell>
          <cell r="B34">
            <v>345.041806609395</v>
          </cell>
          <cell r="C34">
            <v>337.24158341804298</v>
          </cell>
          <cell r="D34">
            <v>299.82225179980702</v>
          </cell>
          <cell r="E34">
            <v>266.51970818243802</v>
          </cell>
          <cell r="F34">
            <v>249.146804055291</v>
          </cell>
          <cell r="G34">
            <v>321.52577394275198</v>
          </cell>
          <cell r="H34">
            <v>412.86902414752097</v>
          </cell>
          <cell r="I34">
            <v>434.82199409129697</v>
          </cell>
          <cell r="J34">
            <v>448.33084829478997</v>
          </cell>
          <cell r="K34">
            <v>431.626135704359</v>
          </cell>
          <cell r="L34">
            <v>494.51647448453502</v>
          </cell>
          <cell r="M34">
            <v>454.47513776028097</v>
          </cell>
          <cell r="N34">
            <v>450.329884146361</v>
          </cell>
          <cell r="O34">
            <v>397.67925869742498</v>
          </cell>
          <cell r="P34">
            <v>255.638155469325</v>
          </cell>
          <cell r="Q34">
            <v>327.73894600564603</v>
          </cell>
          <cell r="R34">
            <v>293.34878775539403</v>
          </cell>
          <cell r="S34">
            <v>274.82064728531799</v>
          </cell>
          <cell r="T34">
            <v>285.22987217311999</v>
          </cell>
          <cell r="U34">
            <v>283.30587987074</v>
          </cell>
          <cell r="V34">
            <v>258.79045841562402</v>
          </cell>
          <cell r="W34">
            <v>255.42953793497699</v>
          </cell>
          <cell r="X34">
            <v>270.27949695694599</v>
          </cell>
          <cell r="Y34">
            <v>303.61170374932402</v>
          </cell>
          <cell r="Z34">
            <v>325.35194200753602</v>
          </cell>
          <cell r="AA34">
            <v>335.37932767985399</v>
          </cell>
          <cell r="AB34">
            <v>355.42914294451703</v>
          </cell>
          <cell r="AC34">
            <v>307.58019187885901</v>
          </cell>
        </row>
        <row r="35">
          <cell r="A35" t="str">
            <v>Chad</v>
          </cell>
          <cell r="B35">
            <v>147.874529618221</v>
          </cell>
          <cell r="C35">
            <v>170.68029277418</v>
          </cell>
          <cell r="D35">
            <v>160.89199830091701</v>
          </cell>
          <cell r="E35">
            <v>157.05506830399401</v>
          </cell>
          <cell r="F35">
            <v>164.59328365544599</v>
          </cell>
          <cell r="G35">
            <v>174.038494751184</v>
          </cell>
          <cell r="H35">
            <v>209.07207796597299</v>
          </cell>
          <cell r="I35">
            <v>231.213780367504</v>
          </cell>
          <cell r="J35">
            <v>263.697817508686</v>
          </cell>
          <cell r="K35">
            <v>242.98025312026201</v>
          </cell>
          <cell r="L35">
            <v>285.694277325737</v>
          </cell>
          <cell r="M35">
            <v>276.427805162683</v>
          </cell>
          <cell r="N35">
            <v>281.379534865697</v>
          </cell>
          <cell r="O35">
            <v>240.15615495750501</v>
          </cell>
          <cell r="P35">
            <v>189.99161716055099</v>
          </cell>
          <cell r="Q35">
            <v>219.21093618666399</v>
          </cell>
          <cell r="R35">
            <v>237.738942621842</v>
          </cell>
          <cell r="S35">
            <v>222.83437894765299</v>
          </cell>
          <cell r="T35">
            <v>245.46986224397901</v>
          </cell>
          <cell r="U35">
            <v>210.80011647526601</v>
          </cell>
          <cell r="V35">
            <v>185.76114145735701</v>
          </cell>
          <cell r="W35">
            <v>223.20191835353501</v>
          </cell>
          <cell r="X35">
            <v>253.87241329516601</v>
          </cell>
          <cell r="Y35">
            <v>317.20237388896197</v>
          </cell>
          <cell r="Z35">
            <v>501.50072137021601</v>
          </cell>
          <cell r="AA35">
            <v>652.51238726084</v>
          </cell>
          <cell r="AB35">
            <v>706.96276424662096</v>
          </cell>
          <cell r="AC35">
            <v>442.54209640255675</v>
          </cell>
        </row>
        <row r="36">
          <cell r="A36" t="str">
            <v>Chile</v>
          </cell>
          <cell r="B36">
            <v>2492.8566912511501</v>
          </cell>
          <cell r="C36">
            <v>2884.7816162275299</v>
          </cell>
          <cell r="D36">
            <v>2118.38664094879</v>
          </cell>
          <cell r="E36">
            <v>1694.30130872629</v>
          </cell>
          <cell r="F36">
            <v>1621.8157209006899</v>
          </cell>
          <cell r="G36">
            <v>1368.47298348851</v>
          </cell>
          <cell r="H36">
            <v>1447.2102459057801</v>
          </cell>
          <cell r="I36">
            <v>1678.63910106614</v>
          </cell>
          <cell r="J36">
            <v>1945.7316012742799</v>
          </cell>
          <cell r="K36">
            <v>2203.7729315317902</v>
          </cell>
          <cell r="L36">
            <v>2409.1414102058502</v>
          </cell>
          <cell r="M36">
            <v>2734.6362533629799</v>
          </cell>
          <cell r="N36">
            <v>3283.0251452247498</v>
          </cell>
          <cell r="O36">
            <v>3463.3530024893598</v>
          </cell>
          <cell r="P36">
            <v>3941.20786044939</v>
          </cell>
          <cell r="Q36">
            <v>5020.8618174982203</v>
          </cell>
          <cell r="R36">
            <v>5254.8948043866703</v>
          </cell>
          <cell r="S36">
            <v>5663.2447058161997</v>
          </cell>
          <cell r="T36">
            <v>5355.2532813690796</v>
          </cell>
          <cell r="U36">
            <v>4860.5895423327802</v>
          </cell>
          <cell r="V36">
            <v>4944.3736228139396</v>
          </cell>
          <cell r="W36">
            <v>4451.9339531647502</v>
          </cell>
          <cell r="X36">
            <v>4314.9076905873499</v>
          </cell>
          <cell r="Y36">
            <v>4698.24531328803</v>
          </cell>
          <cell r="Z36">
            <v>6012.3587057548402</v>
          </cell>
          <cell r="AA36">
            <v>7351.32347384489</v>
          </cell>
          <cell r="AB36">
            <v>8864.3410386146898</v>
          </cell>
          <cell r="AC36">
            <v>5948.8516958757582</v>
          </cell>
        </row>
        <row r="37">
          <cell r="A37" t="str">
            <v>China</v>
          </cell>
          <cell r="B37">
            <v>311.63428252903202</v>
          </cell>
          <cell r="C37">
            <v>290.82132180397002</v>
          </cell>
          <cell r="D37">
            <v>275.21454683574001</v>
          </cell>
          <cell r="E37">
            <v>291.60680294650302</v>
          </cell>
          <cell r="F37">
            <v>296.184508222722</v>
          </cell>
          <cell r="G37">
            <v>288.38511086786701</v>
          </cell>
          <cell r="H37">
            <v>274.84427794600498</v>
          </cell>
          <cell r="I37">
            <v>294.044968121838</v>
          </cell>
          <cell r="J37">
            <v>361.24147829437499</v>
          </cell>
          <cell r="K37">
            <v>398.48064056079198</v>
          </cell>
          <cell r="L37">
            <v>339.15998406353498</v>
          </cell>
          <cell r="M37">
            <v>350.61265750433898</v>
          </cell>
          <cell r="N37">
            <v>412.25800905585601</v>
          </cell>
          <cell r="O37">
            <v>517.41486436580101</v>
          </cell>
          <cell r="P37">
            <v>466.60481230581303</v>
          </cell>
          <cell r="Q37">
            <v>601.01037153288701</v>
          </cell>
          <cell r="R37">
            <v>699.41445553211599</v>
          </cell>
          <cell r="S37">
            <v>770.58937996561804</v>
          </cell>
          <cell r="T37">
            <v>817.14406553668596</v>
          </cell>
          <cell r="U37">
            <v>861.21143857312904</v>
          </cell>
          <cell r="V37">
            <v>945.60077917824503</v>
          </cell>
          <cell r="W37">
            <v>1038.0340782241401</v>
          </cell>
          <cell r="X37">
            <v>1131.80464668586</v>
          </cell>
          <cell r="Y37">
            <v>1269.8318817542399</v>
          </cell>
          <cell r="Z37">
            <v>1486.0157801293799</v>
          </cell>
          <cell r="AA37">
            <v>1715.9351368246</v>
          </cell>
          <cell r="AB37">
            <v>2001.4594158361699</v>
          </cell>
          <cell r="AC37">
            <v>1440.5134899090651</v>
          </cell>
        </row>
        <row r="38">
          <cell r="A38" t="str">
            <v>Colombia</v>
          </cell>
          <cell r="B38">
            <v>1367.55248906508</v>
          </cell>
          <cell r="C38">
            <v>1457.42100574236</v>
          </cell>
          <cell r="D38">
            <v>1527.2191623149599</v>
          </cell>
          <cell r="E38">
            <v>1485.80432477517</v>
          </cell>
          <cell r="F38">
            <v>1437.0245307474299</v>
          </cell>
          <cell r="G38">
            <v>1283.7571565049</v>
          </cell>
          <cell r="H38">
            <v>1259.55656548403</v>
          </cell>
          <cell r="I38">
            <v>1285.1803563793801</v>
          </cell>
          <cell r="J38">
            <v>1357.4425999321099</v>
          </cell>
          <cell r="K38">
            <v>1342.1451442888399</v>
          </cell>
          <cell r="L38">
            <v>1341.3912510330399</v>
          </cell>
          <cell r="M38">
            <v>1387.6302212353301</v>
          </cell>
          <cell r="N38">
            <v>1575.90083760231</v>
          </cell>
          <cell r="O38">
            <v>1751.2985330643801</v>
          </cell>
          <cell r="P38">
            <v>2158.7599079751399</v>
          </cell>
          <cell r="Q38">
            <v>2399.8911111542102</v>
          </cell>
          <cell r="R38">
            <v>2472.2083272290201</v>
          </cell>
          <cell r="S38">
            <v>2662.2219542952898</v>
          </cell>
          <cell r="T38">
            <v>2411.2520356926502</v>
          </cell>
          <cell r="U38">
            <v>2072.3296853121601</v>
          </cell>
          <cell r="V38">
            <v>1979.7477077153501</v>
          </cell>
          <cell r="W38">
            <v>1903.6206117632801</v>
          </cell>
          <cell r="X38">
            <v>1850.6651402386999</v>
          </cell>
          <cell r="Y38">
            <v>1782.24038296509</v>
          </cell>
          <cell r="Z38">
            <v>2163.4585301478401</v>
          </cell>
          <cell r="AA38">
            <v>2673.4907798884101</v>
          </cell>
          <cell r="AB38">
            <v>2887.9266819273598</v>
          </cell>
          <cell r="AC38">
            <v>2210.2336878217798</v>
          </cell>
        </row>
        <row r="39">
          <cell r="A39" t="str">
            <v>Comoros</v>
          </cell>
          <cell r="B39">
            <v>383.75140047838403</v>
          </cell>
          <cell r="C39">
            <v>327.66600238479401</v>
          </cell>
          <cell r="D39">
            <v>303.61616705722099</v>
          </cell>
          <cell r="E39">
            <v>287.86841818942798</v>
          </cell>
          <cell r="F39">
            <v>274.75789824732698</v>
          </cell>
          <cell r="G39">
            <v>291.03294915467598</v>
          </cell>
          <cell r="H39">
            <v>398.18768642218203</v>
          </cell>
          <cell r="I39">
            <v>466.44934343234502</v>
          </cell>
          <cell r="J39">
            <v>477.39770692275403</v>
          </cell>
          <cell r="K39">
            <v>442.71232383575801</v>
          </cell>
          <cell r="L39">
            <v>541.66606723795098</v>
          </cell>
          <cell r="M39">
            <v>552.42388415254595</v>
          </cell>
          <cell r="N39">
            <v>580.10842024722206</v>
          </cell>
          <cell r="O39">
            <v>559.29266639546699</v>
          </cell>
          <cell r="P39">
            <v>383.82275341280001</v>
          </cell>
          <cell r="Q39">
            <v>466.59060479151401</v>
          </cell>
          <cell r="R39">
            <v>451.493134012398</v>
          </cell>
          <cell r="S39">
            <v>404.53069119598001</v>
          </cell>
          <cell r="T39">
            <v>415.74884246171899</v>
          </cell>
          <cell r="U39">
            <v>420.67711686105901</v>
          </cell>
          <cell r="V39">
            <v>365.82804936315</v>
          </cell>
          <cell r="W39">
            <v>390.87559405413901</v>
          </cell>
          <cell r="X39">
            <v>437.828457847518</v>
          </cell>
          <cell r="Y39">
            <v>553.13526620493599</v>
          </cell>
          <cell r="Z39">
            <v>604.735633276366</v>
          </cell>
          <cell r="AA39">
            <v>632.79472109857397</v>
          </cell>
          <cell r="AB39">
            <v>642.27011022231295</v>
          </cell>
          <cell r="AC39">
            <v>543.60663045064109</v>
          </cell>
        </row>
        <row r="40">
          <cell r="A40" t="str">
            <v>Congo, Dem. Rep.</v>
          </cell>
          <cell r="B40">
            <v>559.84738467209297</v>
          </cell>
          <cell r="C40">
            <v>471.80812815187699</v>
          </cell>
          <cell r="D40">
            <v>496.60837151885698</v>
          </cell>
          <cell r="E40">
            <v>387.75112100917698</v>
          </cell>
          <cell r="F40">
            <v>250.47719010688101</v>
          </cell>
          <cell r="G40">
            <v>221.605769164056</v>
          </cell>
          <cell r="H40">
            <v>240.69697691842501</v>
          </cell>
          <cell r="I40">
            <v>220.601243791065</v>
          </cell>
          <cell r="J40">
            <v>247.427994599622</v>
          </cell>
          <cell r="K40">
            <v>243.73846090085601</v>
          </cell>
          <cell r="L40">
            <v>244.46202480040901</v>
          </cell>
          <cell r="M40">
            <v>229.809995091877</v>
          </cell>
          <cell r="N40">
            <v>200.81960894471101</v>
          </cell>
          <cell r="O40">
            <v>253.88636546669599</v>
          </cell>
          <cell r="P40">
            <v>133.356188835061</v>
          </cell>
          <cell r="Q40">
            <v>125.45865025699</v>
          </cell>
          <cell r="R40">
            <v>156.98484780616499</v>
          </cell>
          <cell r="S40">
            <v>138.079226772439</v>
          </cell>
          <cell r="T40">
            <v>99.098925517926901</v>
          </cell>
          <cell r="U40">
            <v>88.209842471591699</v>
          </cell>
          <cell r="V40">
            <v>85.964386756242206</v>
          </cell>
          <cell r="W40">
            <v>100.47294000387799</v>
          </cell>
          <cell r="X40">
            <v>105.091035134525</v>
          </cell>
          <cell r="Y40">
            <v>104.747149828148</v>
          </cell>
          <cell r="Z40">
            <v>117.08106963837101</v>
          </cell>
          <cell r="AA40">
            <v>123.296146079224</v>
          </cell>
          <cell r="AB40">
            <v>144.129801451709</v>
          </cell>
          <cell r="AC40">
            <v>115.80302368930916</v>
          </cell>
        </row>
        <row r="41">
          <cell r="A41" t="str">
            <v>Congo, Rep.</v>
          </cell>
          <cell r="B41">
            <v>1304.1103638360601</v>
          </cell>
          <cell r="C41">
            <v>1037.08804450106</v>
          </cell>
          <cell r="D41">
            <v>877.10769915328694</v>
          </cell>
          <cell r="E41">
            <v>773.60776016736395</v>
          </cell>
          <cell r="F41">
            <v>690.00617916155397</v>
          </cell>
          <cell r="G41">
            <v>686.40018524825598</v>
          </cell>
          <cell r="H41">
            <v>910.74514522805202</v>
          </cell>
          <cell r="I41">
            <v>1073.3492376841</v>
          </cell>
          <cell r="J41">
            <v>1107.71051206226</v>
          </cell>
          <cell r="K41">
            <v>1101.25186089411</v>
          </cell>
          <cell r="L41">
            <v>1253.9865912299899</v>
          </cell>
          <cell r="M41">
            <v>1184.7479308909899</v>
          </cell>
          <cell r="N41">
            <v>1237.1294874523501</v>
          </cell>
          <cell r="O41">
            <v>1098.7858269554299</v>
          </cell>
          <cell r="P41">
            <v>703.25135272583998</v>
          </cell>
          <cell r="Q41">
            <v>816.99033177036904</v>
          </cell>
          <cell r="R41">
            <v>980.87308798802201</v>
          </cell>
          <cell r="S41">
            <v>871.48268724430898</v>
          </cell>
          <cell r="T41">
            <v>710.86767955098901</v>
          </cell>
          <cell r="U41">
            <v>834.14701897163104</v>
          </cell>
          <cell r="V41">
            <v>1108.8691141327399</v>
          </cell>
          <cell r="W41">
            <v>935.16717318847805</v>
          </cell>
          <cell r="X41">
            <v>982.23188420628003</v>
          </cell>
          <cell r="Y41">
            <v>1128.6247541189</v>
          </cell>
          <cell r="Z41">
            <v>1335.7631584657499</v>
          </cell>
          <cell r="AA41">
            <v>1785.5311169956899</v>
          </cell>
          <cell r="AB41">
            <v>2146.5883469011301</v>
          </cell>
          <cell r="AC41">
            <v>1385.6510723127046</v>
          </cell>
        </row>
        <row r="42">
          <cell r="A42" t="str">
            <v>Costa Rica</v>
          </cell>
          <cell r="B42">
            <v>2098.86988764341</v>
          </cell>
          <cell r="C42">
            <v>1106.14123591766</v>
          </cell>
          <cell r="D42">
            <v>1066.9105435850599</v>
          </cell>
          <cell r="E42">
            <v>1251.4615795524401</v>
          </cell>
          <cell r="F42">
            <v>1414.50245659346</v>
          </cell>
          <cell r="G42">
            <v>1471.43652940023</v>
          </cell>
          <cell r="H42">
            <v>1603.7704364451999</v>
          </cell>
          <cell r="I42">
            <v>1605.0052760057899</v>
          </cell>
          <cell r="J42">
            <v>1590.5475307209399</v>
          </cell>
          <cell r="K42">
            <v>1755.2153826344299</v>
          </cell>
          <cell r="L42">
            <v>1871.9342640498301</v>
          </cell>
          <cell r="M42">
            <v>2294.27534616611</v>
          </cell>
          <cell r="N42">
            <v>2686.9259938262999</v>
          </cell>
          <cell r="O42">
            <v>2943.87933060983</v>
          </cell>
          <cell r="P42">
            <v>3130.3137607191302</v>
          </cell>
          <cell r="Q42">
            <v>3378.0321266254</v>
          </cell>
          <cell r="R42">
            <v>3323.0675251067601</v>
          </cell>
          <cell r="S42">
            <v>3508.5216540166498</v>
          </cell>
          <cell r="T42">
            <v>3763.6187086935001</v>
          </cell>
          <cell r="U42">
            <v>4116.1826671046301</v>
          </cell>
          <cell r="V42">
            <v>4062.54746947172</v>
          </cell>
          <cell r="W42">
            <v>4092.64998348273</v>
          </cell>
          <cell r="X42">
            <v>4127.2669041216404</v>
          </cell>
          <cell r="Y42">
            <v>4194.68412762756</v>
          </cell>
          <cell r="Z42">
            <v>4370.1940371820401</v>
          </cell>
          <cell r="AA42">
            <v>4608.9321561197003</v>
          </cell>
          <cell r="AB42">
            <v>4858.0676098894401</v>
          </cell>
          <cell r="AC42">
            <v>4375.2991364038508</v>
          </cell>
        </row>
        <row r="43">
          <cell r="A43" t="str">
            <v>Cote d'Ivoire</v>
          </cell>
          <cell r="B43">
            <v>1205.2321058501</v>
          </cell>
          <cell r="C43">
            <v>976.61497388753605</v>
          </cell>
          <cell r="D43">
            <v>843.59346412875095</v>
          </cell>
          <cell r="E43">
            <v>724.39956039262802</v>
          </cell>
          <cell r="F43">
            <v>702.58474530309002</v>
          </cell>
          <cell r="G43">
            <v>689.93194803983795</v>
          </cell>
          <cell r="H43">
            <v>888.56221342621495</v>
          </cell>
          <cell r="I43">
            <v>941.01319850648201</v>
          </cell>
          <cell r="J43">
            <v>942.22088757575898</v>
          </cell>
          <cell r="K43">
            <v>866.55974727508396</v>
          </cell>
          <cell r="L43">
            <v>921.17307358141898</v>
          </cell>
          <cell r="M43">
            <v>860.776909179737</v>
          </cell>
          <cell r="N43">
            <v>880.26951147600005</v>
          </cell>
          <cell r="O43">
            <v>838.107083341411</v>
          </cell>
          <cell r="P43">
            <v>606.83687277943295</v>
          </cell>
          <cell r="Q43">
            <v>773.61026706995597</v>
          </cell>
          <cell r="R43">
            <v>799.94587608317102</v>
          </cell>
          <cell r="S43">
            <v>758.82060130648495</v>
          </cell>
          <cell r="T43">
            <v>805.12176540587097</v>
          </cell>
          <cell r="U43">
            <v>767.46883009490602</v>
          </cell>
          <cell r="V43">
            <v>624.30391042395001</v>
          </cell>
          <cell r="W43">
            <v>618.99239793440097</v>
          </cell>
          <cell r="X43">
            <v>664.89219532262905</v>
          </cell>
          <cell r="Y43">
            <v>781.89097709428199</v>
          </cell>
          <cell r="Z43">
            <v>867.36678301317295</v>
          </cell>
          <cell r="AA43">
            <v>899.60727328598796</v>
          </cell>
          <cell r="AB43">
            <v>938.60850951498696</v>
          </cell>
          <cell r="AC43">
            <v>795.22635602757657</v>
          </cell>
        </row>
        <row r="44">
          <cell r="A44" t="str">
            <v>Croatia</v>
          </cell>
          <cell r="B44">
            <v>3983.2862599432201</v>
          </cell>
          <cell r="C44">
            <v>3905.1020535172001</v>
          </cell>
          <cell r="D44">
            <v>3375.4723618335802</v>
          </cell>
          <cell r="E44">
            <v>2484.7868745158098</v>
          </cell>
          <cell r="F44">
            <v>2370.6444746707298</v>
          </cell>
          <cell r="G44">
            <v>2388.7739586938101</v>
          </cell>
          <cell r="H44">
            <v>3312.7179640519598</v>
          </cell>
          <cell r="I44">
            <v>3790.5159782667101</v>
          </cell>
          <cell r="J44">
            <v>3378.4357036180199</v>
          </cell>
          <cell r="K44">
            <v>5436.2219131032098</v>
          </cell>
          <cell r="L44">
            <v>9066.4423964691705</v>
          </cell>
          <cell r="M44">
            <v>14506.9476346255</v>
          </cell>
          <cell r="N44">
            <v>2077.1022556272501</v>
          </cell>
          <cell r="O44">
            <v>2358.0200813394699</v>
          </cell>
          <cell r="P44">
            <v>3223.3390193003302</v>
          </cell>
          <cell r="Q44">
            <v>4224.5151108409</v>
          </cell>
          <cell r="R44">
            <v>4421.7464778212498</v>
          </cell>
          <cell r="S44">
            <v>4398.20912695474</v>
          </cell>
          <cell r="T44">
            <v>4805.1566683308802</v>
          </cell>
          <cell r="U44">
            <v>4371.0771300760298</v>
          </cell>
          <cell r="V44">
            <v>4206.1758190333603</v>
          </cell>
          <cell r="W44">
            <v>4469.2822376460599</v>
          </cell>
          <cell r="X44">
            <v>5183.8926089284496</v>
          </cell>
          <cell r="Y44">
            <v>6666.2810438634096</v>
          </cell>
          <cell r="Z44">
            <v>7943.3497349152203</v>
          </cell>
          <cell r="AA44">
            <v>8669.5681181075997</v>
          </cell>
          <cell r="AB44">
            <v>9557.7735514020205</v>
          </cell>
          <cell r="AC44">
            <v>7081.6912158104606</v>
          </cell>
        </row>
        <row r="45">
          <cell r="A45" t="str">
            <v>Cyprus</v>
          </cell>
          <cell r="B45">
            <v>4236.2383456897496</v>
          </cell>
          <cell r="C45">
            <v>4053.2576921862301</v>
          </cell>
          <cell r="D45">
            <v>4146.5351705180101</v>
          </cell>
          <cell r="E45">
            <v>4096.7664067763099</v>
          </cell>
          <cell r="F45">
            <v>4259.7915025877401</v>
          </cell>
          <cell r="G45">
            <v>4486.9048064163799</v>
          </cell>
          <cell r="H45">
            <v>5635.4136772168404</v>
          </cell>
          <cell r="I45">
            <v>6686.4939580644104</v>
          </cell>
          <cell r="J45">
            <v>7718.2009882517495</v>
          </cell>
          <cell r="K45">
            <v>8113.8969118451196</v>
          </cell>
          <cell r="L45">
            <v>9688.9607910461309</v>
          </cell>
          <cell r="M45">
            <v>9732.8154716111603</v>
          </cell>
          <cell r="N45">
            <v>11415.842149898899</v>
          </cell>
          <cell r="O45">
            <v>10613.3451687573</v>
          </cell>
          <cell r="P45">
            <v>11718.1877410009</v>
          </cell>
          <cell r="Q45">
            <v>14217.1229004858</v>
          </cell>
          <cell r="R45">
            <v>14139.6159842338</v>
          </cell>
          <cell r="S45">
            <v>13271.065812340499</v>
          </cell>
          <cell r="T45">
            <v>14071.1476632717</v>
          </cell>
          <cell r="U45">
            <v>14242.605797976399</v>
          </cell>
          <cell r="V45">
            <v>13424.9011576748</v>
          </cell>
          <cell r="W45">
            <v>13796.812119706299</v>
          </cell>
          <cell r="X45">
            <v>14842.8244474488</v>
          </cell>
          <cell r="Y45">
            <v>18386.881328908701</v>
          </cell>
          <cell r="Z45">
            <v>21342.6935168991</v>
          </cell>
          <cell r="AA45">
            <v>22378.2888042499</v>
          </cell>
          <cell r="AB45">
            <v>23676.084746944001</v>
          </cell>
          <cell r="AC45">
            <v>19070.597494026133</v>
          </cell>
        </row>
        <row r="46">
          <cell r="A46" t="str">
            <v>Czech Republic</v>
          </cell>
          <cell r="B46">
            <v>4585.1730659795403</v>
          </cell>
          <cell r="C46">
            <v>4855.8726668146301</v>
          </cell>
          <cell r="D46">
            <v>4875.4974891572001</v>
          </cell>
          <cell r="E46">
            <v>4825.13170342787</v>
          </cell>
          <cell r="F46">
            <v>4372.4373427340097</v>
          </cell>
          <cell r="G46">
            <v>4399.2430766899297</v>
          </cell>
          <cell r="H46">
            <v>5162.1589051703704</v>
          </cell>
          <cell r="I46">
            <v>5790.5327993286301</v>
          </cell>
          <cell r="J46">
            <v>5721.5649226384503</v>
          </cell>
          <cell r="K46">
            <v>5579.8142897322896</v>
          </cell>
          <cell r="L46">
            <v>5058.6421298929499</v>
          </cell>
          <cell r="M46">
            <v>2636.3041397091001</v>
          </cell>
          <cell r="N46">
            <v>3090.9375397081799</v>
          </cell>
          <cell r="O46">
            <v>3551.5004005569999</v>
          </cell>
          <cell r="P46">
            <v>4117.9014377814401</v>
          </cell>
          <cell r="Q46">
            <v>5348.6542454406499</v>
          </cell>
          <cell r="R46">
            <v>6011.5410932437198</v>
          </cell>
          <cell r="S46">
            <v>5545.14186275056</v>
          </cell>
          <cell r="T46">
            <v>6007.4815828513101</v>
          </cell>
          <cell r="U46">
            <v>5853.6808781250902</v>
          </cell>
          <cell r="V46">
            <v>5521.2005539412603</v>
          </cell>
          <cell r="W46">
            <v>6048.6807696404603</v>
          </cell>
          <cell r="X46">
            <v>7379.4618716024397</v>
          </cell>
          <cell r="Y46">
            <v>8955.1899699969599</v>
          </cell>
          <cell r="Z46">
            <v>10601.971232898801</v>
          </cell>
          <cell r="AA46">
            <v>12120.1699940041</v>
          </cell>
          <cell r="AB46">
            <v>13848.432343984099</v>
          </cell>
          <cell r="AC46">
            <v>9825.6510303544765</v>
          </cell>
        </row>
        <row r="47">
          <cell r="A47" t="str">
            <v>Denmark</v>
          </cell>
          <cell r="B47">
            <v>13626.860436294601</v>
          </cell>
          <cell r="C47">
            <v>11834.520070738099</v>
          </cell>
          <cell r="D47">
            <v>11548.424741848999</v>
          </cell>
          <cell r="E47">
            <v>11606.756494454399</v>
          </cell>
          <cell r="F47">
            <v>11319.0731169951</v>
          </cell>
          <cell r="G47">
            <v>12058.847602059501</v>
          </cell>
          <cell r="H47">
            <v>16929.7625528608</v>
          </cell>
          <cell r="I47">
            <v>20973.489976205001</v>
          </cell>
          <cell r="J47">
            <v>22118.885163963601</v>
          </cell>
          <cell r="K47">
            <v>21479.648101944498</v>
          </cell>
          <cell r="L47">
            <v>26518.749371983398</v>
          </cell>
          <cell r="M47">
            <v>26659.379353160199</v>
          </cell>
          <cell r="N47">
            <v>29163.189569674501</v>
          </cell>
          <cell r="O47">
            <v>27182.998173829099</v>
          </cell>
          <cell r="P47">
            <v>29613.337232422698</v>
          </cell>
          <cell r="Q47">
            <v>34926.979920758997</v>
          </cell>
          <cell r="R47">
            <v>35132.479877038102</v>
          </cell>
          <cell r="S47">
            <v>32349.167520766099</v>
          </cell>
          <cell r="T47">
            <v>32842.625243691</v>
          </cell>
          <cell r="U47">
            <v>32776.109534654803</v>
          </cell>
          <cell r="V47">
            <v>30118.8244673429</v>
          </cell>
          <cell r="W47">
            <v>30021.1674358005</v>
          </cell>
          <cell r="X47">
            <v>32492.600059877299</v>
          </cell>
          <cell r="Y47">
            <v>39558.044206487597</v>
          </cell>
          <cell r="Z47">
            <v>45174.145426400799</v>
          </cell>
          <cell r="AA47">
            <v>47905.5240580557</v>
          </cell>
          <cell r="AB47">
            <v>50965.179977284097</v>
          </cell>
          <cell r="AC47">
            <v>41019.443527317664</v>
          </cell>
        </row>
        <row r="48">
          <cell r="A48" t="str">
            <v>Djibouti</v>
          </cell>
          <cell r="B48">
            <v>1031.00034698784</v>
          </cell>
          <cell r="C48">
            <v>1068.5153567156101</v>
          </cell>
          <cell r="D48">
            <v>1079.05276434812</v>
          </cell>
          <cell r="E48">
            <v>1057.9997868302301</v>
          </cell>
          <cell r="F48">
            <v>1031.1438677106601</v>
          </cell>
          <cell r="G48">
            <v>1032.97192472344</v>
          </cell>
          <cell r="H48">
            <v>1067.5068754814299</v>
          </cell>
          <cell r="I48">
            <v>1047.48642403449</v>
          </cell>
          <cell r="J48">
            <v>1043.4204162118201</v>
          </cell>
          <cell r="K48">
            <v>983.36803300011798</v>
          </cell>
          <cell r="L48">
            <v>923.11854547525695</v>
          </cell>
          <cell r="M48">
            <v>912.57893614970601</v>
          </cell>
          <cell r="N48">
            <v>911.14261048852302</v>
          </cell>
          <cell r="O48">
            <v>857.84212418984703</v>
          </cell>
          <cell r="P48">
            <v>875.016409355203</v>
          </cell>
          <cell r="Q48">
            <v>858.14475963778204</v>
          </cell>
          <cell r="R48">
            <v>826.20525778426895</v>
          </cell>
          <cell r="S48">
            <v>815.92575964359605</v>
          </cell>
          <cell r="T48">
            <v>811.30138670416204</v>
          </cell>
          <cell r="U48">
            <v>830.806892922413</v>
          </cell>
          <cell r="V48">
            <v>834.68729795032402</v>
          </cell>
          <cell r="W48">
            <v>849.10968316543199</v>
          </cell>
          <cell r="X48">
            <v>859.68521366438597</v>
          </cell>
          <cell r="Y48">
            <v>889.54630571495397</v>
          </cell>
          <cell r="Z48">
            <v>931.08613544958303</v>
          </cell>
          <cell r="AA48">
            <v>973.17847081387401</v>
          </cell>
          <cell r="AB48">
            <v>1028.2205646952</v>
          </cell>
          <cell r="AC48">
            <v>921.80439558390481</v>
          </cell>
        </row>
        <row r="49">
          <cell r="A49" t="str">
            <v>Dominica</v>
          </cell>
          <cell r="B49">
            <v>849.56852608037104</v>
          </cell>
          <cell r="C49">
            <v>948.91698683667801</v>
          </cell>
          <cell r="D49">
            <v>1029.14239864605</v>
          </cell>
          <cell r="E49">
            <v>1138.4197598283299</v>
          </cell>
          <cell r="F49">
            <v>1275.95964704889</v>
          </cell>
          <cell r="G49">
            <v>1395.7792004737</v>
          </cell>
          <cell r="H49">
            <v>1581.9960091109399</v>
          </cell>
          <cell r="I49">
            <v>1778.1330872189801</v>
          </cell>
          <cell r="J49">
            <v>2017.1989995438701</v>
          </cell>
          <cell r="K49">
            <v>2148.5501619431798</v>
          </cell>
          <cell r="L49">
            <v>2319.6963345152999</v>
          </cell>
          <cell r="M49">
            <v>2516.5556822971098</v>
          </cell>
          <cell r="N49">
            <v>2674.4667361331099</v>
          </cell>
          <cell r="O49">
            <v>2795.2374407024899</v>
          </cell>
          <cell r="P49">
            <v>2977.6769743004902</v>
          </cell>
          <cell r="Q49">
            <v>3057.8298834745601</v>
          </cell>
          <cell r="R49">
            <v>3270.85954225763</v>
          </cell>
          <cell r="S49">
            <v>3380.95209610436</v>
          </cell>
          <cell r="T49">
            <v>3563.0786402026101</v>
          </cell>
          <cell r="U49">
            <v>3699.7192842366098</v>
          </cell>
          <cell r="V49">
            <v>3752.0524019847999</v>
          </cell>
          <cell r="W49">
            <v>3675.6103300653499</v>
          </cell>
          <cell r="X49">
            <v>3530.4755021583301</v>
          </cell>
          <cell r="Y49">
            <v>3595.9108583320999</v>
          </cell>
          <cell r="Z49">
            <v>3789.75238827879</v>
          </cell>
          <cell r="AA49">
            <v>3978.5550730044802</v>
          </cell>
          <cell r="AB49">
            <v>4181.3096670658197</v>
          </cell>
          <cell r="AC49">
            <v>3791.9356364841447</v>
          </cell>
        </row>
        <row r="50">
          <cell r="A50" t="str">
            <v>Dominican Republic</v>
          </cell>
          <cell r="B50">
            <v>1239.93663202217</v>
          </cell>
          <cell r="C50">
            <v>1355.6048370266301</v>
          </cell>
          <cell r="D50">
            <v>1248.6498393325301</v>
          </cell>
          <cell r="E50">
            <v>1262.41279788662</v>
          </cell>
          <cell r="F50">
            <v>1937.58490674983</v>
          </cell>
          <cell r="G50">
            <v>826.40818021370103</v>
          </cell>
          <cell r="H50">
            <v>979.74626828406997</v>
          </cell>
          <cell r="I50">
            <v>1006.3490565921099</v>
          </cell>
          <cell r="J50">
            <v>900.12995694376696</v>
          </cell>
          <cell r="K50">
            <v>994.60837895248096</v>
          </cell>
          <cell r="L50">
            <v>907.73369925418103</v>
          </cell>
          <cell r="M50">
            <v>1093.0827339483999</v>
          </cell>
          <cell r="N50">
            <v>1266.9185501639399</v>
          </cell>
          <cell r="O50">
            <v>1351.45027196862</v>
          </cell>
          <cell r="P50">
            <v>1472.90613846209</v>
          </cell>
          <cell r="Q50">
            <v>1637.3668633692</v>
          </cell>
          <cell r="R50">
            <v>1807.3408295343399</v>
          </cell>
          <cell r="S50">
            <v>1993.46535693341</v>
          </cell>
          <cell r="T50">
            <v>2078.7577591358099</v>
          </cell>
          <cell r="U50">
            <v>2249.20857894647</v>
          </cell>
          <cell r="V50">
            <v>2526.761562573</v>
          </cell>
          <cell r="W50">
            <v>2724.7571266990499</v>
          </cell>
          <cell r="X50">
            <v>2646.99920844505</v>
          </cell>
          <cell r="Y50">
            <v>1985.98037383621</v>
          </cell>
          <cell r="Z50">
            <v>2192.8898646758598</v>
          </cell>
          <cell r="AA50">
            <v>3411.3451152082998</v>
          </cell>
          <cell r="AB50">
            <v>3652.7030227366199</v>
          </cell>
          <cell r="AC50">
            <v>2769.1124519335149</v>
          </cell>
        </row>
        <row r="51">
          <cell r="A51" t="str">
            <v>Ecuador</v>
          </cell>
          <cell r="B51">
            <v>1779.8523349408199</v>
          </cell>
          <cell r="C51">
            <v>1770.5408240914601</v>
          </cell>
          <cell r="D51">
            <v>1757.5528421613501</v>
          </cell>
          <cell r="E51">
            <v>1503.7624790554401</v>
          </cell>
          <cell r="F51">
            <v>1558.77136690673</v>
          </cell>
          <cell r="G51">
            <v>1776.7338109514201</v>
          </cell>
          <cell r="H51">
            <v>1271.4319256716899</v>
          </cell>
          <cell r="I51">
            <v>1159.2297689280099</v>
          </cell>
          <cell r="J51">
            <v>1076.18272007733</v>
          </cell>
          <cell r="K51">
            <v>1031.5223426477</v>
          </cell>
          <cell r="L51">
            <v>1023.48349997869</v>
          </cell>
          <cell r="M51">
            <v>1122.4907266544401</v>
          </cell>
          <cell r="N51">
            <v>1200.0107931463101</v>
          </cell>
          <cell r="O51">
            <v>1371.15946780319</v>
          </cell>
          <cell r="P51">
            <v>1655.1853667231101</v>
          </cell>
          <cell r="Q51">
            <v>1762.24884599611</v>
          </cell>
          <cell r="R51">
            <v>1818.01511317787</v>
          </cell>
          <cell r="S51">
            <v>1980.05830708398</v>
          </cell>
          <cell r="T51">
            <v>1910.1355280666301</v>
          </cell>
          <cell r="U51">
            <v>1343.50385136006</v>
          </cell>
          <cell r="V51">
            <v>1259.9767515419901</v>
          </cell>
          <cell r="W51">
            <v>1747.9857045649601</v>
          </cell>
          <cell r="X51">
            <v>1966.6705579647601</v>
          </cell>
          <cell r="Y51">
            <v>2229.7632920742199</v>
          </cell>
          <cell r="Z51">
            <v>2505.2572793659901</v>
          </cell>
          <cell r="AA51">
            <v>2761.15582725171</v>
          </cell>
          <cell r="AB51">
            <v>2987.2592423891801</v>
          </cell>
          <cell r="AC51">
            <v>2366.3486506018035</v>
          </cell>
        </row>
        <row r="52">
          <cell r="A52" t="str">
            <v>Egypt, Arab Rep.</v>
          </cell>
          <cell r="B52">
            <v>551.64546276127896</v>
          </cell>
          <cell r="C52">
            <v>587.42153650319506</v>
          </cell>
          <cell r="D52">
            <v>676.52592962217796</v>
          </cell>
          <cell r="E52">
            <v>804.95289000345099</v>
          </cell>
          <cell r="F52">
            <v>880.63817627388005</v>
          </cell>
          <cell r="G52">
            <v>997.95907978677803</v>
          </cell>
          <cell r="H52">
            <v>1077.0156081421301</v>
          </cell>
          <cell r="I52">
            <v>1507.6112668922699</v>
          </cell>
          <cell r="J52">
            <v>1767.06830318536</v>
          </cell>
          <cell r="K52">
            <v>2155.4869859078399</v>
          </cell>
          <cell r="L52">
            <v>1760.3860108107999</v>
          </cell>
          <cell r="M52">
            <v>869.29595688303095</v>
          </cell>
          <cell r="N52">
            <v>776.71120825084699</v>
          </cell>
          <cell r="O52">
            <v>853.26324659214094</v>
          </cell>
          <cell r="P52">
            <v>920.76093842285195</v>
          </cell>
          <cell r="Q52">
            <v>1046.1389892351201</v>
          </cell>
          <cell r="R52">
            <v>1151.0896254182401</v>
          </cell>
          <cell r="S52">
            <v>1262.7254635024799</v>
          </cell>
          <cell r="T52">
            <v>1382.7830784550699</v>
          </cell>
          <cell r="U52">
            <v>1435.87095049149</v>
          </cell>
          <cell r="V52">
            <v>1549.8947862514599</v>
          </cell>
          <cell r="W52">
            <v>1460.97791923509</v>
          </cell>
          <cell r="X52">
            <v>1313.34834712216</v>
          </cell>
          <cell r="Y52">
            <v>1197.24631626665</v>
          </cell>
          <cell r="Z52">
            <v>1136.6169947708499</v>
          </cell>
          <cell r="AA52">
            <v>1269.7676315153999</v>
          </cell>
          <cell r="AB52">
            <v>1488.60898740427</v>
          </cell>
          <cell r="AC52">
            <v>1311.0943660524033</v>
          </cell>
        </row>
        <row r="53">
          <cell r="A53" t="str">
            <v>El Salvador</v>
          </cell>
          <cell r="B53">
            <v>850.10781872313896</v>
          </cell>
          <cell r="C53">
            <v>741.11206772201501</v>
          </cell>
          <cell r="D53">
            <v>726.09598798159402</v>
          </cell>
          <cell r="E53">
            <v>691.17576641230505</v>
          </cell>
          <cell r="F53">
            <v>502.34526907152298</v>
          </cell>
          <cell r="G53">
            <v>484.58442874986798</v>
          </cell>
          <cell r="H53">
            <v>482.97599614189897</v>
          </cell>
          <cell r="I53">
            <v>485.246706013199</v>
          </cell>
          <cell r="J53">
            <v>558.54792861502801</v>
          </cell>
          <cell r="K53">
            <v>628.43581908443002</v>
          </cell>
          <cell r="L53">
            <v>939.479950345514</v>
          </cell>
          <cell r="M53">
            <v>1019.89908256817</v>
          </cell>
          <cell r="N53">
            <v>1120.4682640927001</v>
          </cell>
          <cell r="O53">
            <v>1277.9404405319101</v>
          </cell>
          <cell r="P53">
            <v>1457.3913090051301</v>
          </cell>
          <cell r="Q53">
            <v>1675.9855041053199</v>
          </cell>
          <cell r="R53">
            <v>1782.50641204453</v>
          </cell>
          <cell r="S53">
            <v>1884.5400930394501</v>
          </cell>
          <cell r="T53">
            <v>1991.0165588560701</v>
          </cell>
          <cell r="U53">
            <v>2025.3572299042901</v>
          </cell>
          <cell r="V53">
            <v>2093.9590222926799</v>
          </cell>
          <cell r="W53">
            <v>2161.08589652203</v>
          </cell>
          <cell r="X53">
            <v>2197.5503433021499</v>
          </cell>
          <cell r="Y53">
            <v>2266.4084952553098</v>
          </cell>
          <cell r="Z53">
            <v>2341.58506985555</v>
          </cell>
          <cell r="AA53">
            <v>2467.7178467966301</v>
          </cell>
          <cell r="AB53">
            <v>2619.3540179052002</v>
          </cell>
          <cell r="AC53">
            <v>2342.2836116061449</v>
          </cell>
        </row>
        <row r="54">
          <cell r="A54" t="str">
            <v>Equatorial Guinea</v>
          </cell>
          <cell r="B54">
            <v>143.87192481054799</v>
          </cell>
          <cell r="C54">
            <v>123.796553288273</v>
          </cell>
          <cell r="D54">
            <v>136.39545414068499</v>
          </cell>
          <cell r="E54">
            <v>142.57167164405701</v>
          </cell>
          <cell r="F54">
            <v>147.245304417407</v>
          </cell>
          <cell r="G54">
            <v>230.56779401237699</v>
          </cell>
          <cell r="H54">
            <v>264.68191903439902</v>
          </cell>
          <cell r="I54">
            <v>301.77263506093601</v>
          </cell>
          <cell r="J54">
            <v>303.32669599391897</v>
          </cell>
          <cell r="K54">
            <v>248.54004775834099</v>
          </cell>
          <cell r="L54">
            <v>294.64164824107303</v>
          </cell>
          <cell r="M54">
            <v>272.00463457579701</v>
          </cell>
          <cell r="N54">
            <v>308.33280373061899</v>
          </cell>
          <cell r="O54">
            <v>290.62211676517597</v>
          </cell>
          <cell r="P54">
            <v>200.97189468630901</v>
          </cell>
          <cell r="Q54">
            <v>258.69885358180898</v>
          </cell>
          <cell r="R54">
            <v>394.52383387893099</v>
          </cell>
          <cell r="S54">
            <v>702.491439941056</v>
          </cell>
          <cell r="T54">
            <v>545.87464363277604</v>
          </cell>
          <cell r="U54">
            <v>846.56654725119495</v>
          </cell>
          <cell r="V54">
            <v>1308.93822024109</v>
          </cell>
          <cell r="W54">
            <v>1740.07992672713</v>
          </cell>
          <cell r="X54">
            <v>2114.7781430740501</v>
          </cell>
          <cell r="Y54">
            <v>2781.8429149153299</v>
          </cell>
          <cell r="Z54">
            <v>4385.5220622000797</v>
          </cell>
          <cell r="AA54">
            <v>6570.8718572637499</v>
          </cell>
          <cell r="AB54">
            <v>7801.6517487041001</v>
          </cell>
          <cell r="AC54">
            <v>4232.4577754807397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235.405918302923</v>
          </cell>
          <cell r="O55">
            <v>138.364178049038</v>
          </cell>
          <cell r="P55">
            <v>153.08074188265701</v>
          </cell>
          <cell r="Q55">
            <v>164.43650428828201</v>
          </cell>
          <cell r="R55">
            <v>189.32530916192101</v>
          </cell>
          <cell r="S55">
            <v>182.67277366586501</v>
          </cell>
          <cell r="T55">
            <v>192.75940800274401</v>
          </cell>
          <cell r="U55">
            <v>182.83825998202701</v>
          </cell>
          <cell r="V55">
            <v>155.78723645781699</v>
          </cell>
          <cell r="W55">
            <v>160.78014770560799</v>
          </cell>
          <cell r="X55">
            <v>147.486613959604</v>
          </cell>
          <cell r="Y55">
            <v>132.541085940382</v>
          </cell>
          <cell r="Z55">
            <v>140.37759044245999</v>
          </cell>
          <cell r="AA55">
            <v>207.35118884174099</v>
          </cell>
          <cell r="AB55">
            <v>244.38635770012601</v>
          </cell>
          <cell r="AC55">
            <v>172.15383076498685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612.76220433832805</v>
          </cell>
          <cell r="O56">
            <v>1141.95249766045</v>
          </cell>
          <cell r="P56">
            <v>1633.84898137185</v>
          </cell>
          <cell r="Q56">
            <v>2593.7280105617601</v>
          </cell>
          <cell r="R56">
            <v>3257.9795469262599</v>
          </cell>
          <cell r="S56">
            <v>3513.5365743870502</v>
          </cell>
          <cell r="T56">
            <v>3979.5681286469098</v>
          </cell>
          <cell r="U56">
            <v>4039.5396800284402</v>
          </cell>
          <cell r="V56">
            <v>4101.4640150066298</v>
          </cell>
          <cell r="W56">
            <v>4529.5150409273701</v>
          </cell>
          <cell r="X56">
            <v>5367.4425880358904</v>
          </cell>
          <cell r="Y56">
            <v>7073.1550942620097</v>
          </cell>
          <cell r="Z56">
            <v>8620.1798844480309</v>
          </cell>
          <cell r="AA56">
            <v>10206.0838044661</v>
          </cell>
          <cell r="AB56">
            <v>12203.4502732684</v>
          </cell>
          <cell r="AC56">
            <v>7999.9711142346323</v>
          </cell>
        </row>
        <row r="57">
          <cell r="A57" t="str">
            <v>Ethiopia</v>
          </cell>
          <cell r="B57">
            <v>190.29648078642001</v>
          </cell>
          <cell r="C57">
            <v>187.601954927631</v>
          </cell>
          <cell r="D57">
            <v>193.205669212196</v>
          </cell>
          <cell r="E57">
            <v>210.41190294747301</v>
          </cell>
          <cell r="F57">
            <v>195.10480751265601</v>
          </cell>
          <cell r="G57">
            <v>220.39717017558499</v>
          </cell>
          <cell r="H57">
            <v>220.87569319460201</v>
          </cell>
          <cell r="I57">
            <v>228.403771869396</v>
          </cell>
          <cell r="J57">
            <v>245.20754844029301</v>
          </cell>
          <cell r="K57">
            <v>250.589020319067</v>
          </cell>
          <cell r="L57">
            <v>257.45955540739698</v>
          </cell>
          <cell r="M57">
            <v>271.85039143786503</v>
          </cell>
          <cell r="N57">
            <v>277.73861861216602</v>
          </cell>
          <cell r="O57">
            <v>167.38713593874999</v>
          </cell>
          <cell r="P57">
            <v>145.92378567023201</v>
          </cell>
          <cell r="Q57">
            <v>148.00690317664899</v>
          </cell>
          <cell r="R57">
            <v>150.20190297604401</v>
          </cell>
          <cell r="S57">
            <v>147.054579747595</v>
          </cell>
          <cell r="T57">
            <v>129.40607093321299</v>
          </cell>
          <cell r="U57">
            <v>123.305117780419</v>
          </cell>
          <cell r="V57">
            <v>124.403881372041</v>
          </cell>
          <cell r="W57">
            <v>120.46498883049399</v>
          </cell>
          <cell r="X57">
            <v>110.510054967044</v>
          </cell>
          <cell r="Y57">
            <v>116.198766848131</v>
          </cell>
          <cell r="Z57">
            <v>133.51839372401099</v>
          </cell>
          <cell r="AA57">
            <v>155.74278714233401</v>
          </cell>
          <cell r="AB57">
            <v>177.37130118683601</v>
          </cell>
          <cell r="AC57">
            <v>135.634382116475</v>
          </cell>
        </row>
        <row r="58">
          <cell r="A58" t="str">
            <v>Fiji</v>
          </cell>
          <cell r="B58">
            <v>1898.05372459604</v>
          </cell>
          <cell r="C58">
            <v>1903.6758891065699</v>
          </cell>
          <cell r="D58">
            <v>1792.5362224311</v>
          </cell>
          <cell r="E58">
            <v>1644.19891646461</v>
          </cell>
          <cell r="F58">
            <v>1688.2998434712599</v>
          </cell>
          <cell r="G58">
            <v>1610.32374284345</v>
          </cell>
          <cell r="H58">
            <v>1803.9037991313501</v>
          </cell>
          <cell r="I58">
            <v>1640.3328792708301</v>
          </cell>
          <cell r="J58">
            <v>1543.9531534155899</v>
          </cell>
          <cell r="K58">
            <v>1642.2175313063599</v>
          </cell>
          <cell r="L58">
            <v>1847.8370200480199</v>
          </cell>
          <cell r="M58">
            <v>1896.6300719611299</v>
          </cell>
          <cell r="N58">
            <v>2076.6546224794001</v>
          </cell>
          <cell r="O58">
            <v>2188.1055828538601</v>
          </cell>
          <cell r="P58">
            <v>2408.63660206643</v>
          </cell>
          <cell r="Q58">
            <v>2592.5556743329398</v>
          </cell>
          <cell r="R58">
            <v>2715.2578192071001</v>
          </cell>
          <cell r="S58">
            <v>2694.89843304023</v>
          </cell>
          <cell r="T58">
            <v>2076.7535185973002</v>
          </cell>
          <cell r="U58">
            <v>2321.5349364077701</v>
          </cell>
          <cell r="V58">
            <v>2031.06619167138</v>
          </cell>
          <cell r="W58">
            <v>2021.11465337402</v>
          </cell>
          <cell r="X58">
            <v>2180.8177879216901</v>
          </cell>
          <cell r="Y58">
            <v>2669.3034552836298</v>
          </cell>
          <cell r="Z58">
            <v>3102.7755445561602</v>
          </cell>
          <cell r="AA58">
            <v>3295.6202197171201</v>
          </cell>
          <cell r="AB58">
            <v>3453.6346838540398</v>
          </cell>
          <cell r="AC58">
            <v>2787.2110574511103</v>
          </cell>
        </row>
        <row r="59">
          <cell r="A59" t="str">
            <v>Finland</v>
          </cell>
          <cell r="B59">
            <v>11118.261772579101</v>
          </cell>
          <cell r="C59">
            <v>10839.089902322699</v>
          </cell>
          <cell r="D59">
            <v>10884.192640000399</v>
          </cell>
          <cell r="E59">
            <v>10388.2108416294</v>
          </cell>
          <cell r="F59">
            <v>10726.4269971307</v>
          </cell>
          <cell r="G59">
            <v>11314.268840233701</v>
          </cell>
          <cell r="H59">
            <v>14766.4066344724</v>
          </cell>
          <cell r="I59">
            <v>18350.2576409168</v>
          </cell>
          <cell r="J59">
            <v>21787.470450740198</v>
          </cell>
          <cell r="K59">
            <v>23671.345128310299</v>
          </cell>
          <cell r="L59">
            <v>28042.0388823584</v>
          </cell>
          <cell r="M59">
            <v>25215.139441028001</v>
          </cell>
          <cell r="N59">
            <v>21977.509725182401</v>
          </cell>
          <cell r="O59">
            <v>17254.829057995801</v>
          </cell>
          <cell r="P59">
            <v>19793.1022721603</v>
          </cell>
          <cell r="Q59">
            <v>25598.206438280798</v>
          </cell>
          <cell r="R59">
            <v>25080.169115612902</v>
          </cell>
          <cell r="S59">
            <v>24014.019032443801</v>
          </cell>
          <cell r="T59">
            <v>25315.975195364499</v>
          </cell>
          <cell r="U59">
            <v>25350.6976809552</v>
          </cell>
          <cell r="V59">
            <v>23612.298864542201</v>
          </cell>
          <cell r="W59">
            <v>24145.884969080002</v>
          </cell>
          <cell r="X59">
            <v>26145.417335019301</v>
          </cell>
          <cell r="Y59">
            <v>31657.444943558599</v>
          </cell>
          <cell r="Z59">
            <v>36228.948334299901</v>
          </cell>
          <cell r="AA59">
            <v>37320.199117591503</v>
          </cell>
          <cell r="AB59">
            <v>40196.819389851698</v>
          </cell>
          <cell r="AC59">
            <v>32615.785681566835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  <cell r="AC60" t="str">
            <v/>
          </cell>
        </row>
        <row r="61">
          <cell r="A61" t="str">
            <v>France</v>
          </cell>
          <cell r="B61">
            <v>12864.1545525274</v>
          </cell>
          <cell r="C61">
            <v>10942.9083927722</v>
          </cell>
          <cell r="D61">
            <v>10336.610646769501</v>
          </cell>
          <cell r="E61">
            <v>9901.5695575124792</v>
          </cell>
          <cell r="F61">
            <v>9352.3996769608202</v>
          </cell>
          <cell r="G61">
            <v>9788.6895542423699</v>
          </cell>
          <cell r="H61">
            <v>13463.0800420053</v>
          </cell>
          <cell r="I61">
            <v>16208.826082699599</v>
          </cell>
          <cell r="J61">
            <v>17508.460648466898</v>
          </cell>
          <cell r="K61">
            <v>17451.335910675301</v>
          </cell>
          <cell r="L61">
            <v>21413.835613019401</v>
          </cell>
          <cell r="M61">
            <v>21270.2637125605</v>
          </cell>
          <cell r="N61">
            <v>23360.0042094815</v>
          </cell>
          <cell r="O61">
            <v>21909.3848388515</v>
          </cell>
          <cell r="P61">
            <v>23078.662205124601</v>
          </cell>
          <cell r="Q61">
            <v>26454.4639237335</v>
          </cell>
          <cell r="R61">
            <v>26421.053192343501</v>
          </cell>
          <cell r="S61">
            <v>23851.878069718601</v>
          </cell>
          <cell r="T61">
            <v>24573.360755269201</v>
          </cell>
          <cell r="U61">
            <v>24144.883451831101</v>
          </cell>
          <cell r="V61">
            <v>21955.959737628</v>
          </cell>
          <cell r="W61">
            <v>21946.802837687101</v>
          </cell>
          <cell r="X61">
            <v>23791.5191124304</v>
          </cell>
          <cell r="Y61">
            <v>29144.451358496201</v>
          </cell>
          <cell r="Z61">
            <v>33048.130877446602</v>
          </cell>
          <cell r="AA61">
            <v>33924.822214380998</v>
          </cell>
          <cell r="AB61">
            <v>35404.203495498499</v>
          </cell>
          <cell r="AC61">
            <v>29543.321649323305</v>
          </cell>
        </row>
        <row r="62">
          <cell r="A62" t="str">
            <v>Gabon</v>
          </cell>
          <cell r="B62">
            <v>5722.2232587512299</v>
          </cell>
          <cell r="C62">
            <v>5048.9242245169999</v>
          </cell>
          <cell r="D62">
            <v>4630.0229429476303</v>
          </cell>
          <cell r="E62">
            <v>4337.4972613807204</v>
          </cell>
          <cell r="F62">
            <v>4081.4859994411399</v>
          </cell>
          <cell r="G62">
            <v>4205.5164653198199</v>
          </cell>
          <cell r="H62">
            <v>5385.7983992090903</v>
          </cell>
          <cell r="I62">
            <v>3987.1737490048699</v>
          </cell>
          <cell r="J62">
            <v>4301.9337827489398</v>
          </cell>
          <cell r="K62">
            <v>4600.6375248863596</v>
          </cell>
          <cell r="L62">
            <v>6400.2319056248398</v>
          </cell>
          <cell r="M62">
            <v>5628.0795271264296</v>
          </cell>
          <cell r="N62">
            <v>5648.9180596627002</v>
          </cell>
          <cell r="O62">
            <v>5331.6292626495097</v>
          </cell>
          <cell r="P62">
            <v>4032.18818594918</v>
          </cell>
          <cell r="Q62">
            <v>4654.6369728397103</v>
          </cell>
          <cell r="R62">
            <v>5214.5042499080801</v>
          </cell>
          <cell r="S62">
            <v>4759.1994154699296</v>
          </cell>
          <cell r="T62">
            <v>3907.9877071907399</v>
          </cell>
          <cell r="U62">
            <v>3970.5924846139101</v>
          </cell>
          <cell r="V62">
            <v>4227.8020191985097</v>
          </cell>
          <cell r="W62">
            <v>3811.28496597401</v>
          </cell>
          <cell r="X62">
            <v>3924.6203728534401</v>
          </cell>
          <cell r="Y62">
            <v>4684.2044181560505</v>
          </cell>
          <cell r="Z62">
            <v>5402.3326846022801</v>
          </cell>
          <cell r="AA62">
            <v>6365.5311596506099</v>
          </cell>
          <cell r="AB62">
            <v>6527.4742824611003</v>
          </cell>
          <cell r="AC62">
            <v>5119.2413139495811</v>
          </cell>
        </row>
        <row r="63">
          <cell r="A63" t="str">
            <v>Gambia, The</v>
          </cell>
          <cell r="B63">
            <v>420.89861105338503</v>
          </cell>
          <cell r="C63">
            <v>427.81576277564102</v>
          </cell>
          <cell r="D63">
            <v>362.70738809830198</v>
          </cell>
          <cell r="E63">
            <v>356.18156771364397</v>
          </cell>
          <cell r="F63">
            <v>293.403072600722</v>
          </cell>
          <cell r="G63">
            <v>256.45037143804802</v>
          </cell>
          <cell r="H63">
            <v>276.842821293589</v>
          </cell>
          <cell r="I63">
            <v>252.415460669326</v>
          </cell>
          <cell r="J63">
            <v>289.04227716745697</v>
          </cell>
          <cell r="K63">
            <v>316.19947823922502</v>
          </cell>
          <cell r="L63">
            <v>319.908465916149</v>
          </cell>
          <cell r="M63">
            <v>369.86257759571401</v>
          </cell>
          <cell r="N63">
            <v>337.87526607659601</v>
          </cell>
          <cell r="O63">
            <v>359.72468705379299</v>
          </cell>
          <cell r="P63">
            <v>339.67263667991801</v>
          </cell>
          <cell r="Q63">
            <v>342.73963462883</v>
          </cell>
          <cell r="R63">
            <v>349.33244426269499</v>
          </cell>
          <cell r="S63">
            <v>343.27137568332199</v>
          </cell>
          <cell r="T63">
            <v>340.96124340042297</v>
          </cell>
          <cell r="U63">
            <v>338.75291359891298</v>
          </cell>
          <cell r="V63">
            <v>319.86383355262001</v>
          </cell>
          <cell r="W63">
            <v>308.054528343058</v>
          </cell>
          <cell r="X63">
            <v>264.60206083091799</v>
          </cell>
          <cell r="Y63">
            <v>245.54906015513399</v>
          </cell>
          <cell r="Z63">
            <v>271.38844037388299</v>
          </cell>
          <cell r="AA63">
            <v>304.08442118202998</v>
          </cell>
          <cell r="AB63">
            <v>325.329990349387</v>
          </cell>
          <cell r="AC63">
            <v>286.50141687240165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2789.6314480024698</v>
          </cell>
          <cell r="O64">
            <v>159.97646730942</v>
          </cell>
          <cell r="P64">
            <v>166.843473832412</v>
          </cell>
          <cell r="Q64">
            <v>395.59461286946902</v>
          </cell>
          <cell r="R64">
            <v>651.62009434360903</v>
          </cell>
          <cell r="S64">
            <v>784.25917615232299</v>
          </cell>
          <cell r="T64">
            <v>803.55988998360704</v>
          </cell>
          <cell r="U64">
            <v>627.15872044905905</v>
          </cell>
          <cell r="V64">
            <v>685.89065025756997</v>
          </cell>
          <cell r="W64">
            <v>728.26457139903505</v>
          </cell>
          <cell r="X64">
            <v>776.66544896675202</v>
          </cell>
          <cell r="Y64">
            <v>919.23629418053997</v>
          </cell>
          <cell r="Z64">
            <v>1184.4812634811601</v>
          </cell>
          <cell r="AA64">
            <v>1479.3493963640699</v>
          </cell>
          <cell r="AB64">
            <v>1778.9406052531001</v>
          </cell>
          <cell r="AC64">
            <v>1144.489596607443</v>
          </cell>
        </row>
        <row r="65">
          <cell r="A65" t="str">
            <v>Germany</v>
          </cell>
          <cell r="B65">
            <v>10749.604965741401</v>
          </cell>
          <cell r="C65">
            <v>9027.1597058839707</v>
          </cell>
          <cell r="D65">
            <v>8722.7443282901095</v>
          </cell>
          <cell r="E65">
            <v>8732.6408140567401</v>
          </cell>
          <cell r="F65">
            <v>8261.0005383084808</v>
          </cell>
          <cell r="G65">
            <v>8397.5152277731995</v>
          </cell>
          <cell r="H65">
            <v>11985.4674035799</v>
          </cell>
          <cell r="I65">
            <v>14911.9432226668</v>
          </cell>
          <cell r="J65">
            <v>15979.3087387709</v>
          </cell>
          <cell r="K65">
            <v>15705.9350310757</v>
          </cell>
          <cell r="L65">
            <v>19592.736417608201</v>
          </cell>
          <cell r="M65">
            <v>22692.8013964286</v>
          </cell>
          <cell r="N65">
            <v>25523.1610476282</v>
          </cell>
          <cell r="O65">
            <v>24657.046770180201</v>
          </cell>
          <cell r="P65">
            <v>26380.4499249486</v>
          </cell>
          <cell r="Q65">
            <v>30860.746337938301</v>
          </cell>
          <cell r="R65">
            <v>29743.7145792185</v>
          </cell>
          <cell r="S65">
            <v>26362.4485695193</v>
          </cell>
          <cell r="T65">
            <v>26664.5985868065</v>
          </cell>
          <cell r="U65">
            <v>26123.9225154081</v>
          </cell>
          <cell r="V65">
            <v>23168.071681177898</v>
          </cell>
          <cell r="W65">
            <v>22957.162978138898</v>
          </cell>
          <cell r="X65">
            <v>24523.1607282564</v>
          </cell>
          <cell r="Y65">
            <v>29616.3110674204</v>
          </cell>
          <cell r="Z65">
            <v>33262.942017319903</v>
          </cell>
          <cell r="AA65">
            <v>33864.687696492401</v>
          </cell>
          <cell r="AB65">
            <v>35203.869466555501</v>
          </cell>
          <cell r="AC65">
            <v>29904.688992363921</v>
          </cell>
        </row>
        <row r="66">
          <cell r="A66" t="str">
            <v>Ghana</v>
          </cell>
          <cell r="B66">
            <v>1569.57697449442</v>
          </cell>
          <cell r="C66">
            <v>2639.4584775016501</v>
          </cell>
          <cell r="D66">
            <v>2984.8951802161</v>
          </cell>
          <cell r="E66">
            <v>1880.03243654482</v>
          </cell>
          <cell r="F66">
            <v>644.26250759762002</v>
          </cell>
          <cell r="G66">
            <v>527.11820263051902</v>
          </cell>
          <cell r="H66">
            <v>467.06201922150001</v>
          </cell>
          <cell r="I66">
            <v>385.50357546102998</v>
          </cell>
          <cell r="J66">
            <v>404.98854908255203</v>
          </cell>
          <cell r="K66">
            <v>399.79284243690802</v>
          </cell>
          <cell r="L66">
            <v>462.29264326174001</v>
          </cell>
          <cell r="M66">
            <v>499.43813673850298</v>
          </cell>
          <cell r="N66">
            <v>449.06213815990401</v>
          </cell>
          <cell r="O66">
            <v>386.60486878784201</v>
          </cell>
          <cell r="P66">
            <v>343.77234913954601</v>
          </cell>
          <cell r="Q66">
            <v>397.87755065722001</v>
          </cell>
          <cell r="R66">
            <v>416.086453892517</v>
          </cell>
          <cell r="S66">
            <v>403.28712832119197</v>
          </cell>
          <cell r="T66">
            <v>426.94123809301999</v>
          </cell>
          <cell r="U66">
            <v>429.43618714433001</v>
          </cell>
          <cell r="V66">
            <v>270.33596671371902</v>
          </cell>
          <cell r="W66">
            <v>281.16247078559297</v>
          </cell>
          <cell r="X66">
            <v>318.070945707053</v>
          </cell>
          <cell r="Y66">
            <v>383.88489207078601</v>
          </cell>
          <cell r="Z66">
            <v>435.57440203471202</v>
          </cell>
          <cell r="AA66">
            <v>513.20913281189098</v>
          </cell>
          <cell r="AB66">
            <v>601.87181221402705</v>
          </cell>
          <cell r="AC66">
            <v>422.29560927067701</v>
          </cell>
        </row>
        <row r="67">
          <cell r="A67" t="str">
            <v>Greece</v>
          </cell>
          <cell r="B67">
            <v>6389.2499187144504</v>
          </cell>
          <cell r="C67">
            <v>5843.5803695704699</v>
          </cell>
          <cell r="D67">
            <v>6056.1315999953104</v>
          </cell>
          <cell r="E67">
            <v>5446.5869250798096</v>
          </cell>
          <cell r="F67">
            <v>5280.4069844015303</v>
          </cell>
          <cell r="G67">
            <v>5217.5621255202896</v>
          </cell>
          <cell r="H67">
            <v>6115.12365122347</v>
          </cell>
          <cell r="I67">
            <v>7089.8226192550201</v>
          </cell>
          <cell r="J67">
            <v>8225.0244390542994</v>
          </cell>
          <cell r="K67">
            <v>8482.2943291454103</v>
          </cell>
          <cell r="L67">
            <v>10420.966774062799</v>
          </cell>
          <cell r="M67">
            <v>11145.533438955699</v>
          </cell>
          <cell r="N67">
            <v>12162.284838740499</v>
          </cell>
          <cell r="O67">
            <v>11271.9774919192</v>
          </cell>
          <cell r="P67">
            <v>11942.7130945563</v>
          </cell>
          <cell r="Q67">
            <v>13889.961531503701</v>
          </cell>
          <cell r="R67">
            <v>14571.215297615199</v>
          </cell>
          <cell r="S67">
            <v>14140.0543000753</v>
          </cell>
          <cell r="T67">
            <v>14137.994709989</v>
          </cell>
          <cell r="U67">
            <v>14484.9312671185</v>
          </cell>
          <cell r="V67">
            <v>13352.9763711742</v>
          </cell>
          <cell r="W67">
            <v>13659.323432959</v>
          </cell>
          <cell r="X67">
            <v>15472.9271886158</v>
          </cell>
          <cell r="Y67">
            <v>20074.5932226392</v>
          </cell>
          <cell r="Z67">
            <v>23831.854301259398</v>
          </cell>
          <cell r="AA67">
            <v>25560.185597143001</v>
          </cell>
          <cell r="AB67">
            <v>27610.324421080099</v>
          </cell>
          <cell r="AC67">
            <v>21034.868027282751</v>
          </cell>
        </row>
        <row r="68">
          <cell r="A68" t="str">
            <v>Grenada</v>
          </cell>
          <cell r="B68">
            <v>913.99865541774398</v>
          </cell>
          <cell r="C68">
            <v>999.53251199528495</v>
          </cell>
          <cell r="D68">
            <v>1069.9838918314699</v>
          </cell>
          <cell r="E68">
            <v>1133.82757251915</v>
          </cell>
          <cell r="F68">
            <v>1229.2611903818899</v>
          </cell>
          <cell r="G68">
            <v>1427.2321685843599</v>
          </cell>
          <cell r="H68">
            <v>1599.39495656893</v>
          </cell>
          <cell r="I68">
            <v>1853.7610872638199</v>
          </cell>
          <cell r="J68">
            <v>2042.17910790316</v>
          </cell>
          <cell r="K68">
            <v>2353.5848753882601</v>
          </cell>
          <cell r="L68">
            <v>2436.5205879661398</v>
          </cell>
          <cell r="M68">
            <v>2655.23238808424</v>
          </cell>
          <cell r="N68">
            <v>2749.6310577078898</v>
          </cell>
          <cell r="O68">
            <v>2731.27230791394</v>
          </cell>
          <cell r="P68">
            <v>2863.47078928464</v>
          </cell>
          <cell r="Q68">
            <v>3007.42289535088</v>
          </cell>
          <cell r="R68">
            <v>3226.48408588961</v>
          </cell>
          <cell r="S68">
            <v>3373.6051710992601</v>
          </cell>
          <cell r="T68">
            <v>3485.6581932679801</v>
          </cell>
          <cell r="U68">
            <v>3744.0632498059399</v>
          </cell>
          <cell r="V68">
            <v>4028.991197932</v>
          </cell>
          <cell r="W68">
            <v>3829.650189387</v>
          </cell>
          <cell r="X68">
            <v>3921.6608800194799</v>
          </cell>
          <cell r="Y68">
            <v>4228.0703983196499</v>
          </cell>
          <cell r="Z68">
            <v>4099.1976495726503</v>
          </cell>
          <cell r="AA68">
            <v>4796.7853516120804</v>
          </cell>
          <cell r="AB68">
            <v>4988.9266344760899</v>
          </cell>
          <cell r="AC68">
            <v>4310.7151838978252</v>
          </cell>
        </row>
        <row r="69">
          <cell r="A69" t="str">
            <v>Guatemala</v>
          </cell>
          <cell r="B69">
            <v>1138.64150479207</v>
          </cell>
          <cell r="C69">
            <v>1210.6469009781999</v>
          </cell>
          <cell r="D69">
            <v>1190.98355761362</v>
          </cell>
          <cell r="E69">
            <v>1203.4575070220801</v>
          </cell>
          <cell r="F69">
            <v>1223.5143061810199</v>
          </cell>
          <cell r="G69">
            <v>1404.52267304563</v>
          </cell>
          <cell r="H69">
            <v>1031.3716932017001</v>
          </cell>
          <cell r="I69">
            <v>840.38201572095704</v>
          </cell>
          <cell r="J69">
            <v>903.55143175281898</v>
          </cell>
          <cell r="K69">
            <v>929.57633649784805</v>
          </cell>
          <cell r="L69">
            <v>827.07346820109501</v>
          </cell>
          <cell r="M69">
            <v>994.67627780405405</v>
          </cell>
          <cell r="N69">
            <v>1068.31235286425</v>
          </cell>
          <cell r="O69">
            <v>1136.82150700033</v>
          </cell>
          <cell r="P69">
            <v>1259.8312583099</v>
          </cell>
          <cell r="Q69">
            <v>1387.0156442550899</v>
          </cell>
          <cell r="R69">
            <v>1443.9711581956401</v>
          </cell>
          <cell r="S69">
            <v>1595.7715040185401</v>
          </cell>
          <cell r="T69">
            <v>1678.4070589901401</v>
          </cell>
          <cell r="U69">
            <v>1559.81542294469</v>
          </cell>
          <cell r="V69">
            <v>1599.3434763303601</v>
          </cell>
          <cell r="W69">
            <v>1699.7593572805999</v>
          </cell>
          <cell r="X69">
            <v>1834.5085575303401</v>
          </cell>
          <cell r="Y69">
            <v>1909.6619455100199</v>
          </cell>
          <cell r="Z69">
            <v>2038.7766600672301</v>
          </cell>
          <cell r="AA69">
            <v>2317.1063672028099</v>
          </cell>
          <cell r="AB69">
            <v>2508.1097637736698</v>
          </cell>
          <cell r="AC69">
            <v>2051.3204418941118</v>
          </cell>
        </row>
        <row r="70">
          <cell r="A70" t="str">
            <v>Guinea</v>
          </cell>
          <cell r="B70">
            <v>391.41033030086101</v>
          </cell>
          <cell r="C70">
            <v>379.88541684325099</v>
          </cell>
          <cell r="D70">
            <v>364.08069618958501</v>
          </cell>
          <cell r="E70">
            <v>348.10589748760799</v>
          </cell>
          <cell r="F70">
            <v>346.29860600427099</v>
          </cell>
          <cell r="G70">
            <v>359.51409865484698</v>
          </cell>
          <cell r="H70">
            <v>379.21122275820602</v>
          </cell>
          <cell r="I70">
            <v>391.62441147687099</v>
          </cell>
          <cell r="J70">
            <v>444.58246573289</v>
          </cell>
          <cell r="K70">
            <v>440.58503268785199</v>
          </cell>
          <cell r="L70">
            <v>469.49838389082299</v>
          </cell>
          <cell r="M70">
            <v>515.65900557277405</v>
          </cell>
          <cell r="N70">
            <v>538.46235926253303</v>
          </cell>
          <cell r="O70">
            <v>507.60009384111203</v>
          </cell>
          <cell r="P70">
            <v>498.24638428859299</v>
          </cell>
          <cell r="Q70">
            <v>523.93058719405497</v>
          </cell>
          <cell r="R70">
            <v>535.86825727454902</v>
          </cell>
          <cell r="S70">
            <v>509.24635774194502</v>
          </cell>
          <cell r="T70">
            <v>477.81305038819301</v>
          </cell>
          <cell r="U70">
            <v>447.65677376391301</v>
          </cell>
          <cell r="V70">
            <v>390.59794639268301</v>
          </cell>
          <cell r="W70">
            <v>370.12709310471399</v>
          </cell>
          <cell r="X70">
            <v>379.35212044466402</v>
          </cell>
          <cell r="Y70">
            <v>413.16441088294698</v>
          </cell>
          <cell r="Z70">
            <v>441.41632609476699</v>
          </cell>
          <cell r="AA70">
            <v>359.07264048552503</v>
          </cell>
          <cell r="AB70">
            <v>347.16179804061102</v>
          </cell>
          <cell r="AC70">
            <v>385.04906484220464</v>
          </cell>
        </row>
        <row r="71">
          <cell r="A71" t="str">
            <v>Guinea-Bissau</v>
          </cell>
          <cell r="B71">
            <v>174.59283941838399</v>
          </cell>
          <cell r="C71">
            <v>218.69407916511</v>
          </cell>
          <cell r="D71">
            <v>243.62333217957601</v>
          </cell>
          <cell r="E71">
            <v>269.15478929024999</v>
          </cell>
          <cell r="F71">
            <v>183.326080903828</v>
          </cell>
          <cell r="G71">
            <v>263.818472228514</v>
          </cell>
          <cell r="H71">
            <v>252.28406957059801</v>
          </cell>
          <cell r="I71">
            <v>209.08501535665999</v>
          </cell>
          <cell r="J71">
            <v>190.61018716795701</v>
          </cell>
          <cell r="K71">
            <v>224.60971417894601</v>
          </cell>
          <cell r="L71">
            <v>267.429229653417</v>
          </cell>
          <cell r="M71">
            <v>256.58622808261703</v>
          </cell>
          <cell r="N71">
            <v>222.32772026825</v>
          </cell>
          <cell r="O71">
            <v>227.54053084687899</v>
          </cell>
          <cell r="P71">
            <v>221.79492868003899</v>
          </cell>
          <cell r="Q71">
            <v>234.23031882644699</v>
          </cell>
          <cell r="R71">
            <v>244.35564556836201</v>
          </cell>
          <cell r="S71">
            <v>240.26721058930201</v>
          </cell>
          <cell r="T71">
            <v>178.781282891861</v>
          </cell>
          <cell r="U71">
            <v>191.025769095019</v>
          </cell>
          <cell r="V71">
            <v>158.228230528751</v>
          </cell>
          <cell r="W71">
            <v>141.649330009099</v>
          </cell>
          <cell r="X71">
            <v>141.00772141575899</v>
          </cell>
          <cell r="Y71">
            <v>158.24475021295399</v>
          </cell>
          <cell r="Z71">
            <v>175.51236534598399</v>
          </cell>
          <cell r="AA71">
            <v>190.14525961675301</v>
          </cell>
          <cell r="AB71">
            <v>186.58994590306</v>
          </cell>
          <cell r="AC71">
            <v>165.52489541726814</v>
          </cell>
        </row>
        <row r="72">
          <cell r="A72" t="str">
            <v>Guyana</v>
          </cell>
          <cell r="B72">
            <v>446.60101997254299</v>
          </cell>
          <cell r="C72">
            <v>423.94312802057499</v>
          </cell>
          <cell r="D72">
            <v>355.02877699018899</v>
          </cell>
          <cell r="E72">
            <v>383.26150576341598</v>
          </cell>
          <cell r="F72">
            <v>356.39156899731398</v>
          </cell>
          <cell r="G72">
            <v>380.20991289283</v>
          </cell>
          <cell r="H72">
            <v>430.07512077781701</v>
          </cell>
          <cell r="I72">
            <v>397.26802813716</v>
          </cell>
          <cell r="J72">
            <v>504.90885988651002</v>
          </cell>
          <cell r="K72">
            <v>533.45901273496497</v>
          </cell>
          <cell r="L72">
            <v>555.74742776015898</v>
          </cell>
          <cell r="M72">
            <v>429.13324491370003</v>
          </cell>
          <cell r="N72">
            <v>510.25789983013402</v>
          </cell>
          <cell r="O72">
            <v>611.31506742526699</v>
          </cell>
          <cell r="P72">
            <v>725.35665584204298</v>
          </cell>
          <cell r="Q72">
            <v>867.27258982754404</v>
          </cell>
          <cell r="R72">
            <v>967.67833486242898</v>
          </cell>
          <cell r="S72">
            <v>1020.63123449451</v>
          </cell>
          <cell r="T72">
            <v>973.70596545950002</v>
          </cell>
          <cell r="U72">
            <v>939.69223492587503</v>
          </cell>
          <cell r="V72">
            <v>956.99518142392503</v>
          </cell>
          <cell r="W72">
            <v>930.71651349532704</v>
          </cell>
          <cell r="X72">
            <v>964.52501146390398</v>
          </cell>
          <cell r="Y72">
            <v>991.49707981930999</v>
          </cell>
          <cell r="Z72">
            <v>1042.5817261479899</v>
          </cell>
          <cell r="AA72">
            <v>1080.8045567067199</v>
          </cell>
          <cell r="AB72">
            <v>1146.7747015211201</v>
          </cell>
          <cell r="AC72">
            <v>1026.1499315257286</v>
          </cell>
        </row>
        <row r="73">
          <cell r="A73" t="str">
            <v>Haiti</v>
          </cell>
          <cell r="B73">
            <v>285.130330125022</v>
          </cell>
          <cell r="C73">
            <v>308.31685845267702</v>
          </cell>
          <cell r="D73">
            <v>315.017569865947</v>
          </cell>
          <cell r="E73">
            <v>332.14606064060501</v>
          </cell>
          <cell r="F73">
            <v>361.525786033793</v>
          </cell>
          <cell r="G73">
            <v>394.33942911224699</v>
          </cell>
          <cell r="H73">
            <v>430.38012935153898</v>
          </cell>
          <cell r="I73">
            <v>208.27731222417199</v>
          </cell>
          <cell r="J73">
            <v>135.344099128441</v>
          </cell>
          <cell r="K73">
            <v>122.615084316718</v>
          </cell>
          <cell r="L73">
            <v>152.926579423672</v>
          </cell>
          <cell r="M73">
            <v>134.65551504073699</v>
          </cell>
          <cell r="N73">
            <v>79.275886396467399</v>
          </cell>
          <cell r="O73">
            <v>88.9550229883355</v>
          </cell>
          <cell r="P73">
            <v>246.97949283886999</v>
          </cell>
          <cell r="Q73">
            <v>354.573736261497</v>
          </cell>
          <cell r="R73">
            <v>390.44275189635101</v>
          </cell>
          <cell r="S73">
            <v>437.4517934685</v>
          </cell>
          <cell r="T73">
            <v>502.796960041972</v>
          </cell>
          <cell r="U73">
            <v>537.16391104198999</v>
          </cell>
          <cell r="V73">
            <v>465.14227456077401</v>
          </cell>
          <cell r="W73">
            <v>442.46263457553499</v>
          </cell>
          <cell r="X73">
            <v>392.63459984325101</v>
          </cell>
          <cell r="Y73">
            <v>333.93132452861403</v>
          </cell>
          <cell r="Z73">
            <v>431.63452600375501</v>
          </cell>
          <cell r="AA73">
            <v>478.31200132640299</v>
          </cell>
          <cell r="AB73">
            <v>527.58558522570797</v>
          </cell>
          <cell r="AC73">
            <v>434.42677858387771</v>
          </cell>
        </row>
        <row r="74">
          <cell r="A74" t="str">
            <v>Honduras</v>
          </cell>
          <cell r="B74">
            <v>719.21075225025402</v>
          </cell>
          <cell r="C74">
            <v>764.87135103729304</v>
          </cell>
          <cell r="D74">
            <v>762.77744446288102</v>
          </cell>
          <cell r="E74">
            <v>783.18246092605796</v>
          </cell>
          <cell r="F74">
            <v>818.72690504323305</v>
          </cell>
          <cell r="G74">
            <v>870.29344463467396</v>
          </cell>
          <cell r="H74">
            <v>883.03505775237704</v>
          </cell>
          <cell r="I74">
            <v>933.81909102428699</v>
          </cell>
          <cell r="J74">
            <v>1009.14904003749</v>
          </cell>
          <cell r="K74">
            <v>1093.89530349492</v>
          </cell>
          <cell r="L74">
            <v>626.48666321454698</v>
          </cell>
          <cell r="M74">
            <v>612.10391976257495</v>
          </cell>
          <cell r="N74">
            <v>662.40183274429899</v>
          </cell>
          <cell r="O74">
            <v>659.73131095649205</v>
          </cell>
          <cell r="P74">
            <v>627.65718837934901</v>
          </cell>
          <cell r="Q74">
            <v>695.606289520686</v>
          </cell>
          <cell r="R74">
            <v>697.76679238784504</v>
          </cell>
          <cell r="S74">
            <v>784.38963197170801</v>
          </cell>
          <cell r="T74">
            <v>852.14032852754997</v>
          </cell>
          <cell r="U74">
            <v>857.84108442784702</v>
          </cell>
          <cell r="V74">
            <v>926.85138976983899</v>
          </cell>
          <cell r="W74">
            <v>960.41935660561398</v>
          </cell>
          <cell r="X74">
            <v>965.02936267257996</v>
          </cell>
          <cell r="Y74">
            <v>995.16736189625396</v>
          </cell>
          <cell r="Z74">
            <v>1057.58523845012</v>
          </cell>
          <cell r="AA74">
            <v>1148.06579181039</v>
          </cell>
          <cell r="AB74">
            <v>1212.8428009817001</v>
          </cell>
          <cell r="AC74">
            <v>1056.5183187361097</v>
          </cell>
        </row>
        <row r="75">
          <cell r="A75" t="str">
            <v>Hong Kong, China</v>
          </cell>
          <cell r="B75">
            <v>5649.1469889631298</v>
          </cell>
          <cell r="C75">
            <v>5928.6115143453899</v>
          </cell>
          <cell r="D75">
            <v>6064.2213483257301</v>
          </cell>
          <cell r="E75">
            <v>5522.7617966538401</v>
          </cell>
          <cell r="F75">
            <v>6064.0768723780902</v>
          </cell>
          <cell r="G75">
            <v>6368.0963510290903</v>
          </cell>
          <cell r="H75">
            <v>7350.3513158268497</v>
          </cell>
          <cell r="I75">
            <v>9016.0551787521708</v>
          </cell>
          <cell r="J75">
            <v>10508.6746671696</v>
          </cell>
          <cell r="K75">
            <v>12006.1180772238</v>
          </cell>
          <cell r="L75">
            <v>13367.5438435371</v>
          </cell>
          <cell r="M75">
            <v>15275.5658240839</v>
          </cell>
          <cell r="N75">
            <v>17665.597030587702</v>
          </cell>
          <cell r="O75">
            <v>20000.791703429499</v>
          </cell>
          <cell r="P75">
            <v>22148.759450510799</v>
          </cell>
          <cell r="Q75">
            <v>23003.190882532301</v>
          </cell>
          <cell r="R75">
            <v>24582.5978749026</v>
          </cell>
          <cell r="S75">
            <v>27055.497816470801</v>
          </cell>
          <cell r="T75">
            <v>25352.975954583599</v>
          </cell>
          <cell r="U75">
            <v>24600.419235452999</v>
          </cell>
          <cell r="V75">
            <v>25144.015564912199</v>
          </cell>
          <cell r="W75">
            <v>24744.985862893202</v>
          </cell>
          <cell r="X75">
            <v>24340.5103836136</v>
          </cell>
          <cell r="Y75">
            <v>23428.221890935401</v>
          </cell>
          <cell r="Z75">
            <v>24393.9177215372</v>
          </cell>
          <cell r="AA75">
            <v>26000.1123891446</v>
          </cell>
          <cell r="AB75">
            <v>27466.424277869501</v>
          </cell>
          <cell r="AC75">
            <v>25062.362087665588</v>
          </cell>
        </row>
        <row r="76">
          <cell r="A76" t="str">
            <v>Hungary</v>
          </cell>
          <cell r="B76">
            <v>2069.5298573830501</v>
          </cell>
          <cell r="C76">
            <v>2123.0691308666501</v>
          </cell>
          <cell r="D76">
            <v>2164.29408838881</v>
          </cell>
          <cell r="E76">
            <v>1968.46229962904</v>
          </cell>
          <cell r="F76">
            <v>1914.11873362184</v>
          </cell>
          <cell r="G76">
            <v>1945.91698177325</v>
          </cell>
          <cell r="H76">
            <v>2249.7266668419202</v>
          </cell>
          <cell r="I76">
            <v>2484.4804898825801</v>
          </cell>
          <cell r="J76">
            <v>2730.4551423120602</v>
          </cell>
          <cell r="K76">
            <v>2798.8873515099599</v>
          </cell>
          <cell r="L76">
            <v>3186.1441433854002</v>
          </cell>
          <cell r="M76">
            <v>3222.63293161299</v>
          </cell>
          <cell r="N76">
            <v>3591.2573684797399</v>
          </cell>
          <cell r="O76">
            <v>3723.6821999691001</v>
          </cell>
          <cell r="P76">
            <v>4010.2569805190701</v>
          </cell>
          <cell r="Q76">
            <v>4321.3803666437998</v>
          </cell>
          <cell r="R76">
            <v>4375.7123053617397</v>
          </cell>
          <cell r="S76">
            <v>4438.6454556666304</v>
          </cell>
          <cell r="T76">
            <v>4576.8947182442598</v>
          </cell>
          <cell r="U76">
            <v>4685.6807901492202</v>
          </cell>
          <cell r="V76">
            <v>4691.8232681824002</v>
          </cell>
          <cell r="W76">
            <v>5227.0324417537004</v>
          </cell>
          <cell r="X76">
            <v>6556.4021763793799</v>
          </cell>
          <cell r="Y76">
            <v>8323.3735785750305</v>
          </cell>
          <cell r="Z76">
            <v>10097.9934922375</v>
          </cell>
          <cell r="AA76">
            <v>11048.9979080925</v>
          </cell>
          <cell r="AB76">
            <v>11340.4923239897</v>
          </cell>
          <cell r="AC76">
            <v>8765.7153201713008</v>
          </cell>
        </row>
        <row r="77">
          <cell r="A77" t="str">
            <v>Iceland</v>
          </cell>
          <cell r="B77">
            <v>14769.0542924867</v>
          </cell>
          <cell r="C77">
            <v>14938.8277540949</v>
          </cell>
          <cell r="D77">
            <v>13945.200673556899</v>
          </cell>
          <cell r="E77">
            <v>11731.0312692229</v>
          </cell>
          <cell r="F77">
            <v>11843.055977492601</v>
          </cell>
          <cell r="G77">
            <v>12138.765149536201</v>
          </cell>
          <cell r="H77">
            <v>16101.107845266401</v>
          </cell>
          <cell r="I77">
            <v>21981.4784547981</v>
          </cell>
          <cell r="J77">
            <v>24082.030121330001</v>
          </cell>
          <cell r="K77">
            <v>22165.323045035799</v>
          </cell>
          <cell r="L77">
            <v>24945.387695350899</v>
          </cell>
          <cell r="M77">
            <v>26267.102286593199</v>
          </cell>
          <cell r="N77">
            <v>26651.2380763334</v>
          </cell>
          <cell r="O77">
            <v>23186.7491556852</v>
          </cell>
          <cell r="P77">
            <v>23608.606680971599</v>
          </cell>
          <cell r="Q77">
            <v>26215.005099222799</v>
          </cell>
          <cell r="R77">
            <v>27176.951067473299</v>
          </cell>
          <cell r="S77">
            <v>27270.013299886501</v>
          </cell>
          <cell r="T77">
            <v>29914.170940933502</v>
          </cell>
          <cell r="U77">
            <v>31109.798930801699</v>
          </cell>
          <cell r="V77">
            <v>30624.795599047</v>
          </cell>
          <cell r="W77">
            <v>27546.666802318599</v>
          </cell>
          <cell r="X77">
            <v>30591.139589043501</v>
          </cell>
          <cell r="Y77">
            <v>37298.691818518899</v>
          </cell>
          <cell r="Z77">
            <v>44494.846862410202</v>
          </cell>
          <cell r="AA77">
            <v>53622.555707031301</v>
          </cell>
          <cell r="AB77">
            <v>54858.213308964703</v>
          </cell>
          <cell r="AC77">
            <v>41402.01901471454</v>
          </cell>
        </row>
        <row r="78">
          <cell r="A78" t="str">
            <v>India</v>
          </cell>
          <cell r="B78">
            <v>264.902444921224</v>
          </cell>
          <cell r="C78">
            <v>278.99947523243497</v>
          </cell>
          <cell r="D78">
            <v>283.75223536036498</v>
          </cell>
          <cell r="E78">
            <v>300.08509940330703</v>
          </cell>
          <cell r="F78">
            <v>294.751108422757</v>
          </cell>
          <cell r="G78">
            <v>299.185505518924</v>
          </cell>
          <cell r="H78">
            <v>322.317186340712</v>
          </cell>
          <cell r="I78">
            <v>348.28686299014299</v>
          </cell>
          <cell r="J78">
            <v>371.98042619671702</v>
          </cell>
          <cell r="K78">
            <v>362.68014913698698</v>
          </cell>
          <cell r="L78">
            <v>377.92435323651699</v>
          </cell>
          <cell r="M78">
            <v>333.82461336364702</v>
          </cell>
          <cell r="N78">
            <v>329.14729035936801</v>
          </cell>
          <cell r="O78">
            <v>315.167088010474</v>
          </cell>
          <cell r="P78">
            <v>350.90872443881699</v>
          </cell>
          <cell r="Q78">
            <v>390.79517660703902</v>
          </cell>
          <cell r="R78">
            <v>405.55511470210001</v>
          </cell>
          <cell r="S78">
            <v>433.38223570818502</v>
          </cell>
          <cell r="T78">
            <v>428.09689693601001</v>
          </cell>
          <cell r="U78">
            <v>448.38243698981898</v>
          </cell>
          <cell r="V78">
            <v>454.51133846725702</v>
          </cell>
          <cell r="W78">
            <v>460.51206441789702</v>
          </cell>
          <cell r="X78">
            <v>473.08647836651397</v>
          </cell>
          <cell r="Y78">
            <v>542.88809790404696</v>
          </cell>
          <cell r="Z78">
            <v>618.48231243528005</v>
          </cell>
          <cell r="AA78">
            <v>712.39404217785295</v>
          </cell>
          <cell r="AB78">
            <v>796.82818544892905</v>
          </cell>
          <cell r="AC78">
            <v>600.69853012508668</v>
          </cell>
        </row>
        <row r="79">
          <cell r="A79" t="str">
            <v>Indonesia</v>
          </cell>
          <cell r="B79">
            <v>644.25061284503295</v>
          </cell>
          <cell r="C79">
            <v>703.63340234132602</v>
          </cell>
          <cell r="D79">
            <v>706.73237199172502</v>
          </cell>
          <cell r="E79">
            <v>626.72845155712002</v>
          </cell>
          <cell r="F79">
            <v>627.90141989015399</v>
          </cell>
          <cell r="G79">
            <v>614.34392068741397</v>
          </cell>
          <cell r="H79">
            <v>550.81268449169704</v>
          </cell>
          <cell r="I79">
            <v>510.81094522948399</v>
          </cell>
          <cell r="J79">
            <v>555.56327568912502</v>
          </cell>
          <cell r="K79">
            <v>622.247603337079</v>
          </cell>
          <cell r="L79">
            <v>699.11465704744398</v>
          </cell>
          <cell r="M79">
            <v>769.76366838554804</v>
          </cell>
          <cell r="N79">
            <v>821.57606225901395</v>
          </cell>
          <cell r="O79">
            <v>923.15489634934897</v>
          </cell>
          <cell r="P79">
            <v>1016.90391709148</v>
          </cell>
          <cell r="Q79">
            <v>1143.7155123822299</v>
          </cell>
          <cell r="R79">
            <v>1264.35103160423</v>
          </cell>
          <cell r="S79">
            <v>1184.02910882525</v>
          </cell>
          <cell r="T79">
            <v>516.01439440001502</v>
          </cell>
          <cell r="U79">
            <v>745.79246678860204</v>
          </cell>
          <cell r="V79">
            <v>806.89812529818801</v>
          </cell>
          <cell r="W79">
            <v>772.66098888504496</v>
          </cell>
          <cell r="X79">
            <v>928.14203541355596</v>
          </cell>
          <cell r="Y79">
            <v>1099.66513692785</v>
          </cell>
          <cell r="Z79">
            <v>1187.74184426389</v>
          </cell>
          <cell r="AA79">
            <v>1309.08142420631</v>
          </cell>
          <cell r="AB79">
            <v>1640.3146130509001</v>
          </cell>
          <cell r="AC79">
            <v>1156.2676737912586</v>
          </cell>
        </row>
        <row r="80">
          <cell r="A80" t="str">
            <v>Iran, Islamic Rep.</v>
          </cell>
          <cell r="B80">
            <v>2445.1672658449802</v>
          </cell>
          <cell r="C80">
            <v>2609.2800199609801</v>
          </cell>
          <cell r="D80">
            <v>3140.1406933503499</v>
          </cell>
          <cell r="E80">
            <v>3676.6000962031499</v>
          </cell>
          <cell r="F80">
            <v>3664.2973526277701</v>
          </cell>
          <cell r="G80">
            <v>1670.0955326302701</v>
          </cell>
          <cell r="H80">
            <v>1685.6005759074901</v>
          </cell>
          <cell r="I80">
            <v>1894.7011246529601</v>
          </cell>
          <cell r="J80">
            <v>1621.4095389444999</v>
          </cell>
          <cell r="K80">
            <v>1526.95302739357</v>
          </cell>
          <cell r="L80">
            <v>1559.14430528049</v>
          </cell>
          <cell r="M80">
            <v>1743.5767887085899</v>
          </cell>
          <cell r="N80">
            <v>1864.4470873083701</v>
          </cell>
          <cell r="O80">
            <v>1407.8265255424201</v>
          </cell>
          <cell r="P80">
            <v>1084.05847491895</v>
          </cell>
          <cell r="Q80">
            <v>1416.69325256365</v>
          </cell>
          <cell r="R80">
            <v>1769.70819898843</v>
          </cell>
          <cell r="S80">
            <v>1745.4897409473199</v>
          </cell>
          <cell r="T80">
            <v>1582.5680260463901</v>
          </cell>
          <cell r="U80">
            <v>1665.6627469392899</v>
          </cell>
          <cell r="V80">
            <v>1509.2449963071099</v>
          </cell>
          <cell r="W80">
            <v>1776.3069285075601</v>
          </cell>
          <cell r="X80">
            <v>1761.5323138977601</v>
          </cell>
          <cell r="Y80">
            <v>1993.1682083242399</v>
          </cell>
          <cell r="Z80">
            <v>2359.0992873260502</v>
          </cell>
          <cell r="AA80">
            <v>2747.5130155256102</v>
          </cell>
          <cell r="AB80">
            <v>3045.76815799305</v>
          </cell>
          <cell r="AC80">
            <v>2280.5646519290453</v>
          </cell>
        </row>
        <row r="81">
          <cell r="A81" t="str">
            <v>Ireland</v>
          </cell>
          <cell r="B81">
            <v>6247.5398259923204</v>
          </cell>
          <cell r="C81">
            <v>5881.8142393689504</v>
          </cell>
          <cell r="D81">
            <v>6073.3146420475196</v>
          </cell>
          <cell r="E81">
            <v>5835.2882162226297</v>
          </cell>
          <cell r="F81">
            <v>5588.3587337905301</v>
          </cell>
          <cell r="G81">
            <v>5932.3073942882402</v>
          </cell>
          <cell r="H81">
            <v>7953.2011134199502</v>
          </cell>
          <cell r="I81">
            <v>9413.3923617730707</v>
          </cell>
          <cell r="J81">
            <v>10358.528714526299</v>
          </cell>
          <cell r="K81">
            <v>10748.469909568799</v>
          </cell>
          <cell r="L81">
            <v>13635.1038118898</v>
          </cell>
          <cell r="M81">
            <v>13741.904705129</v>
          </cell>
          <cell r="N81">
            <v>15324.4622864229</v>
          </cell>
          <cell r="O81">
            <v>14121.7777180049</v>
          </cell>
          <cell r="P81">
            <v>15444.805984492899</v>
          </cell>
          <cell r="Q81">
            <v>18639.846895263301</v>
          </cell>
          <cell r="R81">
            <v>20443.5099147857</v>
          </cell>
          <cell r="S81">
            <v>22230.895717526801</v>
          </cell>
          <cell r="T81">
            <v>23857.049145262099</v>
          </cell>
          <cell r="U81">
            <v>25835.662115090901</v>
          </cell>
          <cell r="V81">
            <v>25493.899352357599</v>
          </cell>
          <cell r="W81">
            <v>27180.757328217001</v>
          </cell>
          <cell r="X81">
            <v>31329.614491872901</v>
          </cell>
          <cell r="Y81">
            <v>39487.928331508403</v>
          </cell>
          <cell r="Z81">
            <v>45371.519486219098</v>
          </cell>
          <cell r="AA81">
            <v>48604.205341974201</v>
          </cell>
          <cell r="AB81">
            <v>52440.344884770901</v>
          </cell>
          <cell r="AC81">
            <v>40735.728310760416</v>
          </cell>
        </row>
        <row r="82">
          <cell r="A82" t="str">
            <v>Israel</v>
          </cell>
          <cell r="B82">
            <v>6356.6074257990904</v>
          </cell>
          <cell r="C82">
            <v>6600.9565178098701</v>
          </cell>
          <cell r="D82">
            <v>7000.8804519841897</v>
          </cell>
          <cell r="E82">
            <v>8179.9112360911004</v>
          </cell>
          <cell r="F82">
            <v>9022.6931023230009</v>
          </cell>
          <cell r="G82">
            <v>6793.3257743744598</v>
          </cell>
          <cell r="H82">
            <v>7518.94929125811</v>
          </cell>
          <cell r="I82">
            <v>8844.0419109183094</v>
          </cell>
          <cell r="J82">
            <v>10771.0692242479</v>
          </cell>
          <cell r="K82">
            <v>10747.8203436736</v>
          </cell>
          <cell r="L82">
            <v>12335.1964164005</v>
          </cell>
          <cell r="M82">
            <v>13600.206252284999</v>
          </cell>
          <cell r="N82">
            <v>14635.260195356101</v>
          </cell>
          <cell r="O82">
            <v>14148.3127192883</v>
          </cell>
          <cell r="P82">
            <v>15566.8553795403</v>
          </cell>
          <cell r="Q82">
            <v>17493.959169318299</v>
          </cell>
          <cell r="R82">
            <v>18754.603492686201</v>
          </cell>
          <cell r="S82">
            <v>18945.2839814252</v>
          </cell>
          <cell r="T82">
            <v>18642.1538306084</v>
          </cell>
          <cell r="U82">
            <v>18194.766464339598</v>
          </cell>
          <cell r="V82">
            <v>19887.5541091286</v>
          </cell>
          <cell r="W82">
            <v>19088.012912346199</v>
          </cell>
          <cell r="X82">
            <v>17235.155059789598</v>
          </cell>
          <cell r="Y82">
            <v>17802.258201288001</v>
          </cell>
          <cell r="Z82">
            <v>18559.614959281302</v>
          </cell>
          <cell r="AA82">
            <v>19308.447189238799</v>
          </cell>
          <cell r="AB82">
            <v>20399.447282200199</v>
          </cell>
          <cell r="AC82">
            <v>18732.155934024016</v>
          </cell>
        </row>
        <row r="83">
          <cell r="A83" t="str">
            <v>Italy</v>
          </cell>
          <cell r="B83">
            <v>8168.8544556326797</v>
          </cell>
          <cell r="C83">
            <v>7396.1144014935098</v>
          </cell>
          <cell r="D83">
            <v>7303.6722051004799</v>
          </cell>
          <cell r="E83">
            <v>7574.0645741886401</v>
          </cell>
          <cell r="F83">
            <v>7482.97885715956</v>
          </cell>
          <cell r="G83">
            <v>7724.2665778323899</v>
          </cell>
          <cell r="H83">
            <v>10938.186629346899</v>
          </cell>
          <cell r="I83">
            <v>13729.3998384223</v>
          </cell>
          <cell r="J83">
            <v>15207.0291834861</v>
          </cell>
          <cell r="K83">
            <v>15804.9346842008</v>
          </cell>
          <cell r="L83">
            <v>20029.190367078401</v>
          </cell>
          <cell r="M83">
            <v>21129.682323924</v>
          </cell>
          <cell r="N83">
            <v>22403.303909202601</v>
          </cell>
          <cell r="O83">
            <v>17997.610605102502</v>
          </cell>
          <cell r="P83">
            <v>18557.9495210184</v>
          </cell>
          <cell r="Q83">
            <v>19819.030696986902</v>
          </cell>
          <cell r="R83">
            <v>22164.100579648501</v>
          </cell>
          <cell r="S83">
            <v>20985.088204127602</v>
          </cell>
          <cell r="T83">
            <v>21433.695027695601</v>
          </cell>
          <cell r="U83">
            <v>21129.546228027801</v>
          </cell>
          <cell r="V83">
            <v>19293.394539982601</v>
          </cell>
          <cell r="W83">
            <v>19541.113307629599</v>
          </cell>
          <cell r="X83">
            <v>21317.509072819299</v>
          </cell>
          <cell r="Y83">
            <v>26308.2604281776</v>
          </cell>
          <cell r="Z83">
            <v>30097.540695179501</v>
          </cell>
          <cell r="AA83">
            <v>30524.593081396601</v>
          </cell>
          <cell r="AB83">
            <v>31790.631260859402</v>
          </cell>
          <cell r="AC83">
            <v>26596.607974343668</v>
          </cell>
        </row>
        <row r="84">
          <cell r="A84" t="str">
            <v>Jamaica</v>
          </cell>
          <cell r="B84">
            <v>1328.0134424733701</v>
          </cell>
          <cell r="C84">
            <v>1433.1317026773199</v>
          </cell>
          <cell r="D84">
            <v>1617.95274862164</v>
          </cell>
          <cell r="E84">
            <v>1409.86805057673</v>
          </cell>
          <cell r="F84">
            <v>1036.7083672138499</v>
          </cell>
          <cell r="G84">
            <v>960.55009206136197</v>
          </cell>
          <cell r="H84">
            <v>1131.59891558493</v>
          </cell>
          <cell r="I84">
            <v>1267.01036525158</v>
          </cell>
          <cell r="J84">
            <v>1501.1856831694599</v>
          </cell>
          <cell r="K84">
            <v>1737.2051095844699</v>
          </cell>
          <cell r="L84">
            <v>2156.1948200421398</v>
          </cell>
          <cell r="M84">
            <v>2023.9694675758401</v>
          </cell>
          <cell r="N84">
            <v>1689.7031952996899</v>
          </cell>
          <cell r="O84">
            <v>2325.13877077914</v>
          </cell>
          <cell r="P84">
            <v>2743.1848634152202</v>
          </cell>
          <cell r="Q84">
            <v>2055.2098751583299</v>
          </cell>
          <cell r="R84">
            <v>2748.8454207762202</v>
          </cell>
          <cell r="S84">
            <v>2843.4402390895998</v>
          </cell>
          <cell r="T84">
            <v>2964.6973264251201</v>
          </cell>
          <cell r="U84">
            <v>2833.9691310292701</v>
          </cell>
          <cell r="V84">
            <v>2875.1424700709799</v>
          </cell>
          <cell r="W84">
            <v>3021.8134887817</v>
          </cell>
          <cell r="X84">
            <v>3082.0427350727</v>
          </cell>
          <cell r="Y84">
            <v>2964.8386833868599</v>
          </cell>
          <cell r="Z84">
            <v>3323.3129658851699</v>
          </cell>
          <cell r="AA84">
            <v>3532.0374959631799</v>
          </cell>
          <cell r="AB84">
            <v>3952.2215053263199</v>
          </cell>
          <cell r="AC84">
            <v>3312.7111457359883</v>
          </cell>
        </row>
        <row r="85">
          <cell r="A85" t="str">
            <v>Japan</v>
          </cell>
          <cell r="B85">
            <v>9073.9697293741901</v>
          </cell>
          <cell r="C85">
            <v>9937.4034651331895</v>
          </cell>
          <cell r="D85">
            <v>9177.1283235035007</v>
          </cell>
          <cell r="E85">
            <v>9914.9937291658298</v>
          </cell>
          <cell r="F85">
            <v>10491.0523805747</v>
          </cell>
          <cell r="G85">
            <v>11231.0633120645</v>
          </cell>
          <cell r="H85">
            <v>16528.846775102102</v>
          </cell>
          <cell r="I85">
            <v>19884.188535245401</v>
          </cell>
          <cell r="J85">
            <v>23998.398362776301</v>
          </cell>
          <cell r="K85">
            <v>23952.484616935999</v>
          </cell>
          <cell r="L85">
            <v>24559.7795170598</v>
          </cell>
          <cell r="M85">
            <v>27873.765015359801</v>
          </cell>
          <cell r="N85">
            <v>30315.649154925399</v>
          </cell>
          <cell r="O85">
            <v>34761.1319060108</v>
          </cell>
          <cell r="P85">
            <v>38101.786481618103</v>
          </cell>
          <cell r="Q85">
            <v>42076.091368515103</v>
          </cell>
          <cell r="R85">
            <v>36897.505956143301</v>
          </cell>
          <cell r="S85">
            <v>33837.1412180279</v>
          </cell>
          <cell r="T85">
            <v>30645.046132766602</v>
          </cell>
          <cell r="U85">
            <v>34634.404893123603</v>
          </cell>
          <cell r="V85">
            <v>36810.985337594102</v>
          </cell>
          <cell r="W85">
            <v>32233.801337532299</v>
          </cell>
          <cell r="X85">
            <v>30809.2846553448</v>
          </cell>
          <cell r="Y85">
            <v>33180.058985536503</v>
          </cell>
          <cell r="Z85">
            <v>36075.917850251797</v>
          </cell>
          <cell r="AA85">
            <v>35671.581886754102</v>
          </cell>
          <cell r="AB85">
            <v>34188.034960798403</v>
          </cell>
          <cell r="AC85">
            <v>33693.113279369652</v>
          </cell>
        </row>
        <row r="86">
          <cell r="A86" t="str">
            <v>Jordan</v>
          </cell>
          <cell r="B86">
            <v>1749.9996182264199</v>
          </cell>
          <cell r="C86">
            <v>1892.35323964383</v>
          </cell>
          <cell r="D86">
            <v>1944.2890736776001</v>
          </cell>
          <cell r="E86">
            <v>1967.1314992203299</v>
          </cell>
          <cell r="F86">
            <v>1912.99824935683</v>
          </cell>
          <cell r="G86">
            <v>1852.2897740666699</v>
          </cell>
          <cell r="H86">
            <v>2283.0961249411498</v>
          </cell>
          <cell r="I86">
            <v>2316.7028014184398</v>
          </cell>
          <cell r="J86">
            <v>2089.2713835480699</v>
          </cell>
          <cell r="K86">
            <v>1352.55633945611</v>
          </cell>
          <cell r="L86">
            <v>1199.7071058967699</v>
          </cell>
          <cell r="M86">
            <v>1174.0240191840001</v>
          </cell>
          <cell r="N86">
            <v>1396.7687276783299</v>
          </cell>
          <cell r="O86">
            <v>1385.3293075557301</v>
          </cell>
          <cell r="P86">
            <v>1497.1618638320199</v>
          </cell>
          <cell r="Q86">
            <v>1568.5194592989101</v>
          </cell>
          <cell r="R86">
            <v>1559.0298001722299</v>
          </cell>
          <cell r="S86">
            <v>1575.2721280743201</v>
          </cell>
          <cell r="T86">
            <v>1663.75077781547</v>
          </cell>
          <cell r="U86">
            <v>1663.0826799315701</v>
          </cell>
          <cell r="V86">
            <v>1755.29767079883</v>
          </cell>
          <cell r="W86">
            <v>1816.8615657975799</v>
          </cell>
          <cell r="X86">
            <v>1890.03388383783</v>
          </cell>
          <cell r="Y86">
            <v>1960.7078545617201</v>
          </cell>
          <cell r="Z86">
            <v>2130.5056000807299</v>
          </cell>
          <cell r="AA86">
            <v>2316.6963925432101</v>
          </cell>
          <cell r="AB86">
            <v>2544.0653601521499</v>
          </cell>
          <cell r="AC86">
            <v>2109.8117761622029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168.73681664356801</v>
          </cell>
          <cell r="O87">
            <v>304.87173604696801</v>
          </cell>
          <cell r="P87">
            <v>737.29643465960498</v>
          </cell>
          <cell r="Q87">
            <v>1058.5912773196601</v>
          </cell>
          <cell r="R87">
            <v>1349.64440206462</v>
          </cell>
          <cell r="S87">
            <v>1456.98966268084</v>
          </cell>
          <cell r="T87">
            <v>1445.6035668665199</v>
          </cell>
          <cell r="U87">
            <v>1137.9297940158799</v>
          </cell>
          <cell r="V87">
            <v>1229.35962074023</v>
          </cell>
          <cell r="W87">
            <v>1490.4342135608499</v>
          </cell>
          <cell r="X87">
            <v>1654.65352126733</v>
          </cell>
          <cell r="Y87">
            <v>2064.0223558376601</v>
          </cell>
          <cell r="Z87">
            <v>2862.5021229210101</v>
          </cell>
          <cell r="AA87">
            <v>3785.5630010856798</v>
          </cell>
          <cell r="AB87">
            <v>5113.3449130614899</v>
          </cell>
          <cell r="AC87">
            <v>2828.4200212890032</v>
          </cell>
        </row>
        <row r="88">
          <cell r="A88" t="str">
            <v>Kenya</v>
          </cell>
          <cell r="B88">
            <v>607.23216164678399</v>
          </cell>
          <cell r="C88">
            <v>551.37405145883895</v>
          </cell>
          <cell r="D88">
            <v>512.24627099439294</v>
          </cell>
          <cell r="E88">
            <v>457.37665715730998</v>
          </cell>
          <cell r="F88">
            <v>458.19185163903501</v>
          </cell>
          <cell r="G88">
            <v>440.13901712640802</v>
          </cell>
          <cell r="H88">
            <v>504.63518045367101</v>
          </cell>
          <cell r="I88">
            <v>534.26290339167099</v>
          </cell>
          <cell r="J88">
            <v>535.29262593692295</v>
          </cell>
          <cell r="K88">
            <v>513.264932277056</v>
          </cell>
          <cell r="L88">
            <v>517.138752273043</v>
          </cell>
          <cell r="M88">
            <v>473.70683582282498</v>
          </cell>
          <cell r="N88">
            <v>453.39920465342601</v>
          </cell>
          <cell r="O88">
            <v>306.68006979620498</v>
          </cell>
          <cell r="P88">
            <v>358.15920584007102</v>
          </cell>
          <cell r="Q88">
            <v>443.67780793317098</v>
          </cell>
          <cell r="R88">
            <v>437.41835819322</v>
          </cell>
          <cell r="S88">
            <v>471.60576409065999</v>
          </cell>
          <cell r="T88">
            <v>478.82319945025603</v>
          </cell>
          <cell r="U88">
            <v>438.03139998449802</v>
          </cell>
          <cell r="V88">
            <v>409.17477343753598</v>
          </cell>
          <cell r="W88">
            <v>423.09097812460101</v>
          </cell>
          <cell r="X88">
            <v>418.527921890605</v>
          </cell>
          <cell r="Y88">
            <v>467.465232874793</v>
          </cell>
          <cell r="Z88">
            <v>493.73445223653698</v>
          </cell>
          <cell r="AA88">
            <v>560.03256242339705</v>
          </cell>
          <cell r="AB88">
            <v>681.03797254285996</v>
          </cell>
          <cell r="AC88">
            <v>507.31485334879881</v>
          </cell>
        </row>
        <row r="89">
          <cell r="A89" t="str">
            <v>Kiribati</v>
          </cell>
          <cell r="B89">
            <v>465.92259273271702</v>
          </cell>
          <cell r="C89">
            <v>488.49085924619698</v>
          </cell>
          <cell r="D89">
            <v>487.19898895470902</v>
          </cell>
          <cell r="E89">
            <v>438.82009642522701</v>
          </cell>
          <cell r="F89">
            <v>465.103012254654</v>
          </cell>
          <cell r="G89">
            <v>359.72204975492201</v>
          </cell>
          <cell r="H89">
            <v>353.57268575481402</v>
          </cell>
          <cell r="I89">
            <v>356.730073958498</v>
          </cell>
          <cell r="J89">
            <v>454.20062153361499</v>
          </cell>
          <cell r="K89">
            <v>424.769177077611</v>
          </cell>
          <cell r="L89">
            <v>396.93180043005998</v>
          </cell>
          <cell r="M89">
            <v>460.47558650487201</v>
          </cell>
          <cell r="N89">
            <v>454.39727853394601</v>
          </cell>
          <cell r="O89">
            <v>433.52907702896101</v>
          </cell>
          <cell r="P89">
            <v>518.50603843911802</v>
          </cell>
          <cell r="Q89">
            <v>592.57292304787904</v>
          </cell>
          <cell r="R89">
            <v>631.51859484674696</v>
          </cell>
          <cell r="S89">
            <v>594.07382999739298</v>
          </cell>
          <cell r="T89">
            <v>586.52269092508197</v>
          </cell>
          <cell r="U89">
            <v>645.00929792649595</v>
          </cell>
          <cell r="V89">
            <v>549.75141961721499</v>
          </cell>
          <cell r="W89">
            <v>520.29962456118903</v>
          </cell>
          <cell r="X89">
            <v>551.43169592106096</v>
          </cell>
          <cell r="Y89">
            <v>648.64883340685299</v>
          </cell>
          <cell r="Z89">
            <v>633.22370714229805</v>
          </cell>
          <cell r="AA89">
            <v>596.14266816542897</v>
          </cell>
          <cell r="AB89">
            <v>629.79246126109899</v>
          </cell>
          <cell r="AC89">
            <v>596.58983174298817</v>
          </cell>
        </row>
        <row r="90">
          <cell r="A90" t="str">
            <v>Korea, Rep.</v>
          </cell>
          <cell r="B90">
            <v>1678.74359538156</v>
          </cell>
          <cell r="C90">
            <v>1845.98952527136</v>
          </cell>
          <cell r="D90">
            <v>1938.8283282721</v>
          </cell>
          <cell r="E90">
            <v>2118.4368568607601</v>
          </cell>
          <cell r="F90">
            <v>2307.22502968048</v>
          </cell>
          <cell r="G90">
            <v>2369.1902161921198</v>
          </cell>
          <cell r="H90">
            <v>2700.8861029132599</v>
          </cell>
          <cell r="I90">
            <v>3366.2732148836599</v>
          </cell>
          <cell r="J90">
            <v>4466.5024330091301</v>
          </cell>
          <cell r="K90">
            <v>5429.70225546047</v>
          </cell>
          <cell r="L90">
            <v>6154.4906667256801</v>
          </cell>
          <cell r="M90">
            <v>7120.1970930665202</v>
          </cell>
          <cell r="N90">
            <v>7541.5666757396502</v>
          </cell>
          <cell r="O90">
            <v>8194.66415378897</v>
          </cell>
          <cell r="P90">
            <v>9485.6763117979208</v>
          </cell>
          <cell r="Q90">
            <v>11469.768001247499</v>
          </cell>
          <cell r="R90">
            <v>12257.7645600174</v>
          </cell>
          <cell r="S90">
            <v>11473.800541508301</v>
          </cell>
          <cell r="T90">
            <v>7528.4465691854903</v>
          </cell>
          <cell r="U90">
            <v>9557.8834993655692</v>
          </cell>
          <cell r="V90">
            <v>10890.9129503191</v>
          </cell>
          <cell r="W90">
            <v>10177.4836444227</v>
          </cell>
          <cell r="X90">
            <v>11504.217341551401</v>
          </cell>
          <cell r="Y90">
            <v>12710.9387459546</v>
          </cell>
          <cell r="Z90">
            <v>14180.588721103701</v>
          </cell>
          <cell r="AA90">
            <v>16443.7636221637</v>
          </cell>
          <cell r="AB90">
            <v>18391.681211752599</v>
          </cell>
          <cell r="AC90">
            <v>13901.445547824784</v>
          </cell>
        </row>
        <row r="91">
          <cell r="A91" t="str">
            <v>Kuwait</v>
          </cell>
          <cell r="B91">
            <v>20966.1771933003</v>
          </cell>
          <cell r="C91">
            <v>17631.853907053501</v>
          </cell>
          <cell r="D91">
            <v>14417.5415501483</v>
          </cell>
          <cell r="E91">
            <v>12973.987914499599</v>
          </cell>
          <cell r="F91">
            <v>13410.420728740901</v>
          </cell>
          <cell r="G91">
            <v>12670.6865185304</v>
          </cell>
          <cell r="H91">
            <v>9653.4734875287195</v>
          </cell>
          <cell r="I91">
            <v>10956.483463438301</v>
          </cell>
          <cell r="J91">
            <v>9640.40731721663</v>
          </cell>
          <cell r="K91">
            <v>11359.505699547501</v>
          </cell>
          <cell r="L91">
            <v>8588.14471777789</v>
          </cell>
          <cell r="M91">
            <v>7960.5129336910604</v>
          </cell>
          <cell r="N91">
            <v>13989.9317897991</v>
          </cell>
          <cell r="O91">
            <v>16435.590751796601</v>
          </cell>
          <cell r="P91">
            <v>16530.725377704999</v>
          </cell>
          <cell r="Q91">
            <v>17251.966611768701</v>
          </cell>
          <cell r="R91">
            <v>18524.936439004399</v>
          </cell>
          <cell r="S91">
            <v>13740.6806429807</v>
          </cell>
          <cell r="T91">
            <v>11425.3746617293</v>
          </cell>
          <cell r="U91">
            <v>13358.2795606319</v>
          </cell>
          <cell r="V91">
            <v>17012.775699438898</v>
          </cell>
          <cell r="W91">
            <v>15114.326631121799</v>
          </cell>
          <cell r="X91">
            <v>15761.1133207984</v>
          </cell>
          <cell r="Y91">
            <v>18783.0594576314</v>
          </cell>
          <cell r="Z91">
            <v>21523.208911655402</v>
          </cell>
          <cell r="AA91">
            <v>27006.044213711801</v>
          </cell>
          <cell r="AB91">
            <v>31051.3308473531</v>
          </cell>
          <cell r="AC91">
            <v>21539.847230378651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206.051384786966</v>
          </cell>
          <cell r="O92">
            <v>148.47170516285701</v>
          </cell>
          <cell r="P92">
            <v>244.39815616233301</v>
          </cell>
          <cell r="Q92">
            <v>325.40577366051798</v>
          </cell>
          <cell r="R92">
            <v>389.20446547270399</v>
          </cell>
          <cell r="S92">
            <v>373.08684842453602</v>
          </cell>
          <cell r="T92">
            <v>348.96232047359899</v>
          </cell>
          <cell r="U92">
            <v>260.37802721543</v>
          </cell>
          <cell r="V92">
            <v>278.300044913465</v>
          </cell>
          <cell r="W92">
            <v>307.831607793405</v>
          </cell>
          <cell r="X92">
            <v>321.72377305241503</v>
          </cell>
          <cell r="Y92">
            <v>380.89517519503102</v>
          </cell>
          <cell r="Z92">
            <v>435.17295150615797</v>
          </cell>
          <cell r="AA92">
            <v>477.391195910357</v>
          </cell>
          <cell r="AB92">
            <v>541.99331119102305</v>
          </cell>
          <cell r="AC92">
            <v>410.83466910806487</v>
          </cell>
        </row>
        <row r="93">
          <cell r="A93" t="str">
            <v>Lao PDR</v>
          </cell>
          <cell r="B93">
            <v>301.479120747835</v>
          </cell>
          <cell r="C93">
            <v>172.83560423094801</v>
          </cell>
          <cell r="D93">
            <v>169.57341277271601</v>
          </cell>
          <cell r="E93">
            <v>301.34940428061498</v>
          </cell>
          <cell r="F93">
            <v>418.04952865189898</v>
          </cell>
          <cell r="G93">
            <v>513.47805975562903</v>
          </cell>
          <cell r="H93">
            <v>349.01601963824402</v>
          </cell>
          <cell r="I93">
            <v>238.903951578305</v>
          </cell>
          <cell r="J93">
            <v>151.63895048263001</v>
          </cell>
          <cell r="K93">
            <v>182.619865626505</v>
          </cell>
          <cell r="L93">
            <v>210.927032397456</v>
          </cell>
          <cell r="M93">
            <v>242.25649429097101</v>
          </cell>
          <cell r="N93">
            <v>270.78535717100198</v>
          </cell>
          <cell r="O93">
            <v>297.42143962166</v>
          </cell>
          <cell r="P93">
            <v>337.05653239318002</v>
          </cell>
          <cell r="Q93">
            <v>382.10334562580499</v>
          </cell>
          <cell r="R93">
            <v>388.13151650961299</v>
          </cell>
          <cell r="S93">
            <v>357.49749448338002</v>
          </cell>
          <cell r="T93">
            <v>255.21600447910799</v>
          </cell>
          <cell r="U93">
            <v>285.599618713849</v>
          </cell>
          <cell r="V93">
            <v>328.71056646052801</v>
          </cell>
          <cell r="W93">
            <v>326.01700807248102</v>
          </cell>
          <cell r="X93">
            <v>330.76578743026897</v>
          </cell>
          <cell r="Y93">
            <v>379.62052762059898</v>
          </cell>
          <cell r="Z93">
            <v>433.04177397943698</v>
          </cell>
          <cell r="AA93">
            <v>486.87825102798797</v>
          </cell>
          <cell r="AB93">
            <v>583.04099770579296</v>
          </cell>
          <cell r="AC93">
            <v>423.22739097276116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509.92676545395102</v>
          </cell>
          <cell r="O94">
            <v>813.21183920477699</v>
          </cell>
          <cell r="P94">
            <v>1388.2625678949</v>
          </cell>
          <cell r="Q94">
            <v>1955.958337346</v>
          </cell>
          <cell r="R94">
            <v>2261.6815834946901</v>
          </cell>
          <cell r="S94">
            <v>2508.9318744637098</v>
          </cell>
          <cell r="T94">
            <v>2733.3873137194</v>
          </cell>
          <cell r="U94">
            <v>3037.8387829534699</v>
          </cell>
          <cell r="V94">
            <v>3294.8281473332599</v>
          </cell>
          <cell r="W94">
            <v>3516.1417329113201</v>
          </cell>
          <cell r="X94">
            <v>3970.8910270003598</v>
          </cell>
          <cell r="Y94">
            <v>4798.00495853543</v>
          </cell>
          <cell r="Z94">
            <v>5923.3268587818902</v>
          </cell>
          <cell r="AA94">
            <v>6861.7469713770897</v>
          </cell>
          <cell r="AB94">
            <v>8549.7960778445995</v>
          </cell>
          <cell r="AC94">
            <v>5603.317937741781</v>
          </cell>
        </row>
        <row r="95">
          <cell r="A95" t="str">
            <v>Lebanon</v>
          </cell>
          <cell r="B95">
            <v>1525.9838665237701</v>
          </cell>
          <cell r="C95">
            <v>1469.5886723526701</v>
          </cell>
          <cell r="D95">
            <v>1006.0746180674601</v>
          </cell>
          <cell r="E95">
            <v>1386.3560168885299</v>
          </cell>
          <cell r="F95">
            <v>1638.8699786186501</v>
          </cell>
          <cell r="G95">
            <v>1353.5093003612201</v>
          </cell>
          <cell r="H95">
            <v>1039.5598362835599</v>
          </cell>
          <cell r="I95">
            <v>1203.6890177520199</v>
          </cell>
          <cell r="J95">
            <v>1196.2238255974601</v>
          </cell>
          <cell r="K95">
            <v>970.71344868435199</v>
          </cell>
          <cell r="L95">
            <v>1002.86737807543</v>
          </cell>
          <cell r="M95">
            <v>1541.9925086630301</v>
          </cell>
          <cell r="N95">
            <v>1883.3653238551301</v>
          </cell>
          <cell r="O95">
            <v>2508.7154974749001</v>
          </cell>
          <cell r="P95">
            <v>2973.4539291721599</v>
          </cell>
          <cell r="Q95">
            <v>3558.0393807491801</v>
          </cell>
          <cell r="R95">
            <v>4077.6824099256501</v>
          </cell>
          <cell r="S95">
            <v>4796.7079706447403</v>
          </cell>
          <cell r="T95">
            <v>5099.3297250532196</v>
          </cell>
          <cell r="U95">
            <v>5028.8414165170298</v>
          </cell>
          <cell r="V95">
            <v>4909.4502967569697</v>
          </cell>
          <cell r="W95">
            <v>4958.7404072815598</v>
          </cell>
          <cell r="X95">
            <v>5323.1255366470796</v>
          </cell>
          <cell r="Y95">
            <v>5559.4128090124696</v>
          </cell>
          <cell r="Z95">
            <v>5922.5364480365497</v>
          </cell>
          <cell r="AA95">
            <v>5862.6034193700898</v>
          </cell>
          <cell r="AB95">
            <v>6109.7004614243897</v>
          </cell>
          <cell r="AC95">
            <v>5622.6865136286897</v>
          </cell>
        </row>
        <row r="96">
          <cell r="A96" t="str">
            <v>Lesotho</v>
          </cell>
          <cell r="B96">
            <v>327.73786436890401</v>
          </cell>
          <cell r="C96">
            <v>324.649582075647</v>
          </cell>
          <cell r="D96">
            <v>285.98398112888299</v>
          </cell>
          <cell r="E96">
            <v>295.937514501929</v>
          </cell>
          <cell r="F96">
            <v>260.61476444226702</v>
          </cell>
          <cell r="G96">
            <v>201.61969436385601</v>
          </cell>
          <cell r="H96">
            <v>215.27483374094399</v>
          </cell>
          <cell r="I96">
            <v>285.81295084794999</v>
          </cell>
          <cell r="J96">
            <v>302.65442135540798</v>
          </cell>
          <cell r="K96">
            <v>314.170924487386</v>
          </cell>
          <cell r="L96">
            <v>372.16050648103902</v>
          </cell>
          <cell r="M96">
            <v>393.99298892074199</v>
          </cell>
          <cell r="N96">
            <v>448.65355859393298</v>
          </cell>
          <cell r="O96">
            <v>432.12674041024502</v>
          </cell>
          <cell r="P96">
            <v>429.29434959684698</v>
          </cell>
          <cell r="Q96">
            <v>487.56451811809399</v>
          </cell>
          <cell r="R96">
            <v>465.223493149045</v>
          </cell>
          <cell r="S96">
            <v>502.01684070829702</v>
          </cell>
          <cell r="T96">
            <v>424.851312846236</v>
          </cell>
          <cell r="U96">
            <v>436.58773230162598</v>
          </cell>
          <cell r="V96">
            <v>386.19126994532598</v>
          </cell>
          <cell r="W96">
            <v>319.335320060306</v>
          </cell>
          <cell r="X96">
            <v>340.47979311430998</v>
          </cell>
          <cell r="Y96">
            <v>490.39455230842202</v>
          </cell>
          <cell r="Z96">
            <v>599.38995581430902</v>
          </cell>
          <cell r="AA96">
            <v>630.88984152787498</v>
          </cell>
          <cell r="AB96">
            <v>678.85922463269401</v>
          </cell>
          <cell r="AC96">
            <v>509.89144790965264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  <cell r="AC97" t="str">
            <v/>
          </cell>
        </row>
        <row r="98">
          <cell r="A98" t="str">
            <v>Libya</v>
          </cell>
          <cell r="B98">
            <v>12091.1890334041</v>
          </cell>
          <cell r="C98">
            <v>9985.7181709549604</v>
          </cell>
          <cell r="D98">
            <v>9507.4694463255692</v>
          </cell>
          <cell r="E98">
            <v>8694.6034862672695</v>
          </cell>
          <cell r="F98">
            <v>7804.3369611615499</v>
          </cell>
          <cell r="G98">
            <v>7719.1512918819799</v>
          </cell>
          <cell r="H98">
            <v>6053.8154959637504</v>
          </cell>
          <cell r="I98">
            <v>5395.83876182524</v>
          </cell>
          <cell r="J98">
            <v>5377.46307805386</v>
          </cell>
          <cell r="K98">
            <v>5456.99605667384</v>
          </cell>
          <cell r="L98">
            <v>6674.2922482591803</v>
          </cell>
          <cell r="M98">
            <v>7223.2438342377</v>
          </cell>
          <cell r="N98">
            <v>7165.7762732767596</v>
          </cell>
          <cell r="O98">
            <v>6318.1459122701299</v>
          </cell>
          <cell r="P98">
            <v>5767.0035218243302</v>
          </cell>
          <cell r="Q98">
            <v>6418.3824670561398</v>
          </cell>
          <cell r="R98">
            <v>6868.6880653546104</v>
          </cell>
          <cell r="S98">
            <v>6893.0430926945601</v>
          </cell>
          <cell r="T98">
            <v>5542.50760914277</v>
          </cell>
          <cell r="U98">
            <v>6526.7389348726501</v>
          </cell>
          <cell r="V98">
            <v>6807.9745434128299</v>
          </cell>
          <cell r="W98">
            <v>5950.0056447552197</v>
          </cell>
          <cell r="X98">
            <v>3593.2785961531799</v>
          </cell>
          <cell r="Y98">
            <v>4266.5813277330199</v>
          </cell>
          <cell r="Z98">
            <v>5309.0738551652603</v>
          </cell>
          <cell r="AA98">
            <v>7120.6467337923395</v>
          </cell>
          <cell r="AB98">
            <v>8429.8526473134807</v>
          </cell>
          <cell r="AC98">
            <v>5778.2398008187492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524.96897278030701</v>
          </cell>
          <cell r="O99">
            <v>734.99812858466896</v>
          </cell>
          <cell r="P99">
            <v>1154.1054457872301</v>
          </cell>
          <cell r="Q99">
            <v>1720.67588663896</v>
          </cell>
          <cell r="R99">
            <v>2241.3535972945801</v>
          </cell>
          <cell r="S99">
            <v>2753.6117792199202</v>
          </cell>
          <cell r="T99">
            <v>3125.7571625364299</v>
          </cell>
          <cell r="U99">
            <v>3075.8021757409301</v>
          </cell>
          <cell r="V99">
            <v>3251.1743684964299</v>
          </cell>
          <cell r="W99">
            <v>3483.2691960400098</v>
          </cell>
          <cell r="X99">
            <v>4066.72104444058</v>
          </cell>
          <cell r="Y99">
            <v>5359.7563003240402</v>
          </cell>
          <cell r="Z99">
            <v>6531.9382025786799</v>
          </cell>
          <cell r="AA99">
            <v>7493.9334426062196</v>
          </cell>
          <cell r="AB99">
            <v>8610.0934737348907</v>
          </cell>
          <cell r="AC99">
            <v>5924.2852766207361</v>
          </cell>
        </row>
        <row r="100">
          <cell r="A100" t="str">
            <v>Luxembourg</v>
          </cell>
          <cell r="B100">
            <v>17774.168055025901</v>
          </cell>
          <cell r="C100">
            <v>15282.4488112163</v>
          </cell>
          <cell r="D100">
            <v>12539.8104526427</v>
          </cell>
          <cell r="E100">
            <v>12309.0607572751</v>
          </cell>
          <cell r="F100">
            <v>12057.144876279801</v>
          </cell>
          <cell r="G100">
            <v>12469.1456108777</v>
          </cell>
          <cell r="H100">
            <v>18059.150412839699</v>
          </cell>
          <cell r="I100">
            <v>22284.202756429499</v>
          </cell>
          <cell r="J100">
            <v>25026.749718957599</v>
          </cell>
          <cell r="K100">
            <v>26386.381278785</v>
          </cell>
          <cell r="L100">
            <v>33267.9598729914</v>
          </cell>
          <cell r="M100">
            <v>35561.422916771298</v>
          </cell>
          <cell r="N100">
            <v>39298.540729070097</v>
          </cell>
          <cell r="O100">
            <v>39723.146651830401</v>
          </cell>
          <cell r="P100">
            <v>43570.223363862897</v>
          </cell>
          <cell r="Q100">
            <v>50515.356477830101</v>
          </cell>
          <cell r="R100">
            <v>49539.131379676001</v>
          </cell>
          <cell r="S100">
            <v>44037.735751237298</v>
          </cell>
          <cell r="T100">
            <v>45439.246493109502</v>
          </cell>
          <cell r="U100">
            <v>49053.274524786902</v>
          </cell>
          <cell r="V100">
            <v>46360.390147472397</v>
          </cell>
          <cell r="W100">
            <v>45789.985429218599</v>
          </cell>
          <cell r="X100">
            <v>50970.061134580901</v>
          </cell>
          <cell r="Y100">
            <v>64348.105470000002</v>
          </cell>
          <cell r="Z100">
            <v>74044.481830465505</v>
          </cell>
          <cell r="AA100">
            <v>80080.280520446104</v>
          </cell>
          <cell r="AB100">
            <v>87955.365040140401</v>
          </cell>
          <cell r="AC100">
            <v>67198.046570808583</v>
          </cell>
        </row>
        <row r="101">
          <cell r="A101" t="str">
            <v>Macedonia, FYR</v>
          </cell>
          <cell r="B101">
            <v>2261.8232588751898</v>
          </cell>
          <cell r="C101">
            <v>2214.4632138296402</v>
          </cell>
          <cell r="D101">
            <v>1916.9413080823099</v>
          </cell>
          <cell r="E101">
            <v>1414.82795366347</v>
          </cell>
          <cell r="F101">
            <v>1351.8468848759901</v>
          </cell>
          <cell r="G101">
            <v>1360.5337823659299</v>
          </cell>
          <cell r="H101">
            <v>1877.79075177095</v>
          </cell>
          <cell r="I101">
            <v>2132.8303161546401</v>
          </cell>
          <cell r="J101">
            <v>1885.05794853877</v>
          </cell>
          <cell r="K101">
            <v>3007.01696238357</v>
          </cell>
          <cell r="L101">
            <v>4795.58166437208</v>
          </cell>
          <cell r="M101">
            <v>8116.3798600507698</v>
          </cell>
          <cell r="N101">
            <v>1201.9125422781501</v>
          </cell>
          <cell r="O101">
            <v>1315.72673318496</v>
          </cell>
          <cell r="P101">
            <v>1734.9912618153201</v>
          </cell>
          <cell r="Q101">
            <v>2198.3266724674399</v>
          </cell>
          <cell r="R101">
            <v>2235.7904122578002</v>
          </cell>
          <cell r="S101">
            <v>1882.93615933606</v>
          </cell>
          <cell r="T101">
            <v>1798.0371634723899</v>
          </cell>
          <cell r="U101">
            <v>1835.80302856616</v>
          </cell>
          <cell r="V101">
            <v>1782.9192352520699</v>
          </cell>
          <cell r="W101">
            <v>1704.8336279798</v>
          </cell>
          <cell r="X101">
            <v>1864.3508498362701</v>
          </cell>
          <cell r="Y101">
            <v>2285.2831162892599</v>
          </cell>
          <cell r="Z101">
            <v>2647.9760299179302</v>
          </cell>
          <cell r="AA101">
            <v>2835.7185495121898</v>
          </cell>
          <cell r="AB101">
            <v>3058.7208187916199</v>
          </cell>
          <cell r="AC101">
            <v>2399.4804987211787</v>
          </cell>
        </row>
        <row r="102">
          <cell r="A102" t="str">
            <v>Madagascar</v>
          </cell>
          <cell r="B102">
            <v>460.32425369795601</v>
          </cell>
          <cell r="C102">
            <v>401.248832851359</v>
          </cell>
          <cell r="D102">
            <v>377.56773043642801</v>
          </cell>
          <cell r="E102">
            <v>373.60678471881698</v>
          </cell>
          <cell r="F102">
            <v>302.56604131788902</v>
          </cell>
          <cell r="G102">
            <v>286.23369907069599</v>
          </cell>
          <cell r="H102">
            <v>316.53549932183199</v>
          </cell>
          <cell r="I102">
            <v>247.45606142520001</v>
          </cell>
          <cell r="J102">
            <v>229.66231241018301</v>
          </cell>
          <cell r="K102">
            <v>228.98027491544099</v>
          </cell>
          <cell r="L102">
            <v>275.19753954902001</v>
          </cell>
          <cell r="M102">
            <v>232.93548870475499</v>
          </cell>
          <cell r="N102">
            <v>248.331552462292</v>
          </cell>
          <cell r="O102">
            <v>271.37335531708902</v>
          </cell>
          <cell r="P102">
            <v>233.13888568553199</v>
          </cell>
          <cell r="Q102">
            <v>237.58302003378</v>
          </cell>
          <cell r="R102">
            <v>292.21535281497398</v>
          </cell>
          <cell r="S102">
            <v>250.67263259813399</v>
          </cell>
          <cell r="T102">
            <v>256.89683117754998</v>
          </cell>
          <cell r="U102">
            <v>248.30502728798601</v>
          </cell>
          <cell r="V102">
            <v>250.25178609321699</v>
          </cell>
          <cell r="W102">
            <v>284.551480762739</v>
          </cell>
          <cell r="X102">
            <v>278.11140823181699</v>
          </cell>
          <cell r="Y102">
            <v>323.93398312189402</v>
          </cell>
          <cell r="Z102">
            <v>251.07241772017099</v>
          </cell>
          <cell r="AA102">
            <v>281.82391994</v>
          </cell>
          <cell r="AB102">
            <v>298.81626605183499</v>
          </cell>
          <cell r="AC102">
            <v>286.384912638076</v>
          </cell>
        </row>
        <row r="103">
          <cell r="A103" t="str">
            <v>Malawi</v>
          </cell>
          <cell r="B103">
            <v>200.17750257571501</v>
          </cell>
          <cell r="C103">
            <v>194.698037887168</v>
          </cell>
          <cell r="D103">
            <v>180.954200091507</v>
          </cell>
          <cell r="E103">
            <v>182.466136362691</v>
          </cell>
          <cell r="F103">
            <v>174.06194659401601</v>
          </cell>
          <cell r="G103">
            <v>155.96781547394201</v>
          </cell>
          <cell r="H103">
            <v>154.123081006718</v>
          </cell>
          <cell r="I103">
            <v>142.50859495082099</v>
          </cell>
          <cell r="J103">
            <v>154.23065264422101</v>
          </cell>
          <cell r="K103">
            <v>167.104960902465</v>
          </cell>
          <cell r="L103">
            <v>182.87280367737901</v>
          </cell>
          <cell r="M103">
            <v>227.65641106244399</v>
          </cell>
          <cell r="N103">
            <v>183.68872955227599</v>
          </cell>
          <cell r="O103">
            <v>210.121650156014</v>
          </cell>
          <cell r="P103">
            <v>120.936841606386</v>
          </cell>
          <cell r="Q103">
            <v>139.089146388469</v>
          </cell>
          <cell r="R103">
            <v>222.644486729389</v>
          </cell>
          <cell r="S103">
            <v>253.668712071991</v>
          </cell>
          <cell r="T103">
            <v>162.213738423308</v>
          </cell>
          <cell r="U103">
            <v>160.12403992221499</v>
          </cell>
          <cell r="V103">
            <v>153.331534081321</v>
          </cell>
          <cell r="W103">
            <v>147.62576198143401</v>
          </cell>
          <cell r="X103">
            <v>160.28865384042399</v>
          </cell>
          <cell r="Y103">
            <v>143.08736675642001</v>
          </cell>
          <cell r="Z103">
            <v>150.91845173658001</v>
          </cell>
          <cell r="AA103">
            <v>161.36817038575799</v>
          </cell>
          <cell r="AB103">
            <v>170.59018314170601</v>
          </cell>
          <cell r="AC103">
            <v>155.64643130705366</v>
          </cell>
        </row>
        <row r="104">
          <cell r="A104" t="str">
            <v>Malaysia</v>
          </cell>
          <cell r="B104">
            <v>1812.32975225373</v>
          </cell>
          <cell r="C104">
            <v>1805.90028797068</v>
          </cell>
          <cell r="D104">
            <v>1887.1182824197799</v>
          </cell>
          <cell r="E104">
            <v>2059.2978871482901</v>
          </cell>
          <cell r="F104">
            <v>2275.5670167606099</v>
          </cell>
          <cell r="G104">
            <v>2026.2911070395801</v>
          </cell>
          <cell r="H104">
            <v>1753.14103201445</v>
          </cell>
          <cell r="I104">
            <v>1946.86601704902</v>
          </cell>
          <cell r="J104">
            <v>2082.1652981504299</v>
          </cell>
          <cell r="K104">
            <v>2238.8976366154202</v>
          </cell>
          <cell r="L104">
            <v>2431.9730004000298</v>
          </cell>
          <cell r="M104">
            <v>2680.86654434806</v>
          </cell>
          <cell r="N104">
            <v>3152.6842008354602</v>
          </cell>
          <cell r="O104">
            <v>3419.3346366187602</v>
          </cell>
          <cell r="P104">
            <v>3703.3758592719701</v>
          </cell>
          <cell r="Q104">
            <v>4293.6616597298698</v>
          </cell>
          <cell r="R104">
            <v>4764.1259701576801</v>
          </cell>
          <cell r="S104">
            <v>4623.4265013399299</v>
          </cell>
          <cell r="T104">
            <v>3254.1245183555502</v>
          </cell>
          <cell r="U104">
            <v>3484.8877043590201</v>
          </cell>
          <cell r="V104">
            <v>3844.2385368739601</v>
          </cell>
          <cell r="W104">
            <v>3664.7297691525901</v>
          </cell>
          <cell r="X104">
            <v>3884.2197537143002</v>
          </cell>
          <cell r="Y104">
            <v>4160.9424370412798</v>
          </cell>
          <cell r="Z104">
            <v>4651.4851822399296</v>
          </cell>
          <cell r="AA104">
            <v>5041.58207408418</v>
          </cell>
          <cell r="AB104">
            <v>5718.4316572172002</v>
          </cell>
          <cell r="AC104">
            <v>4520.23181224158</v>
          </cell>
        </row>
        <row r="105">
          <cell r="A105" t="str">
            <v>Maldives</v>
          </cell>
          <cell r="B105">
            <v>381.15198171164297</v>
          </cell>
          <cell r="C105">
            <v>429.57490140824899</v>
          </cell>
          <cell r="D105">
            <v>494.24596662454201</v>
          </cell>
          <cell r="E105">
            <v>517.65780552448496</v>
          </cell>
          <cell r="F105">
            <v>597.25445402802802</v>
          </cell>
          <cell r="G105">
            <v>681.69921708706204</v>
          </cell>
          <cell r="H105">
            <v>772.11667941121596</v>
          </cell>
          <cell r="I105">
            <v>711.30767177214398</v>
          </cell>
          <cell r="J105">
            <v>829.67930553138001</v>
          </cell>
          <cell r="K105">
            <v>912.72772904572298</v>
          </cell>
          <cell r="L105">
            <v>1008.57808516443</v>
          </cell>
          <cell r="M105">
            <v>1094.6144905742401</v>
          </cell>
          <cell r="N105">
            <v>1234.1971395712101</v>
          </cell>
          <cell r="O105">
            <v>1352.63375682437</v>
          </cell>
          <cell r="P105">
            <v>1433.8335273114501</v>
          </cell>
          <cell r="Q105">
            <v>1606.9017741310699</v>
          </cell>
          <cell r="R105">
            <v>1744.1377655782401</v>
          </cell>
          <cell r="S105">
            <v>1895.2364249621</v>
          </cell>
          <cell r="T105">
            <v>2014.0945108948399</v>
          </cell>
          <cell r="U105">
            <v>2118.8799504823401</v>
          </cell>
          <cell r="V105">
            <v>2167.6609304569902</v>
          </cell>
          <cell r="W105">
            <v>2105.4395189421102</v>
          </cell>
          <cell r="X105">
            <v>2094.5011415784102</v>
          </cell>
          <cell r="Y105">
            <v>2196.6065616109199</v>
          </cell>
          <cell r="Z105">
            <v>2481.5166093461598</v>
          </cell>
          <cell r="AA105">
            <v>2375.5200466044398</v>
          </cell>
          <cell r="AB105">
            <v>2863.6417253906998</v>
          </cell>
          <cell r="AC105">
            <v>2352.8709339121237</v>
          </cell>
        </row>
        <row r="106">
          <cell r="A106" t="str">
            <v>Mali</v>
          </cell>
          <cell r="B106">
            <v>267.88980377822497</v>
          </cell>
          <cell r="C106">
            <v>215.05762010918701</v>
          </cell>
          <cell r="D106">
            <v>186.882001807535</v>
          </cell>
          <cell r="E106">
            <v>177.78121166423099</v>
          </cell>
          <cell r="F106">
            <v>171.92892585866301</v>
          </cell>
          <cell r="G106">
            <v>168.30619697800901</v>
          </cell>
          <cell r="H106">
            <v>225.64865325673</v>
          </cell>
          <cell r="I106">
            <v>253.88358660029499</v>
          </cell>
          <cell r="J106">
            <v>246.826821736982</v>
          </cell>
          <cell r="K106">
            <v>246.333021872687</v>
          </cell>
          <cell r="L106">
            <v>325.49525058239902</v>
          </cell>
          <cell r="M106">
            <v>319.34948600463002</v>
          </cell>
          <cell r="N106">
            <v>320.73282515358</v>
          </cell>
          <cell r="O106">
            <v>310.71525096282602</v>
          </cell>
          <cell r="P106">
            <v>226.75204117000999</v>
          </cell>
          <cell r="Q106">
            <v>287.401789203894</v>
          </cell>
          <cell r="R106">
            <v>285.13855965243602</v>
          </cell>
          <cell r="S106">
            <v>264.90775792179602</v>
          </cell>
          <cell r="T106">
            <v>282.73395758166799</v>
          </cell>
          <cell r="U106">
            <v>268.32629809135898</v>
          </cell>
          <cell r="V106">
            <v>240.131662379044</v>
          </cell>
          <cell r="W106">
            <v>264.91542294204601</v>
          </cell>
          <cell r="X106">
            <v>286.79843573279999</v>
          </cell>
          <cell r="Y106">
            <v>371.43880814738498</v>
          </cell>
          <cell r="Z106">
            <v>405.29712316731298</v>
          </cell>
          <cell r="AA106">
            <v>433.68212067802801</v>
          </cell>
          <cell r="AB106">
            <v>484.98971377285301</v>
          </cell>
          <cell r="AC106">
            <v>374.52027074007083</v>
          </cell>
        </row>
        <row r="107">
          <cell r="A107" t="str">
            <v>Malta</v>
          </cell>
          <cell r="B107">
            <v>3485.5531406272798</v>
          </cell>
          <cell r="C107">
            <v>3421.2874128285798</v>
          </cell>
          <cell r="D107">
            <v>3286.8843050826099</v>
          </cell>
          <cell r="E107">
            <v>3171.8109581036101</v>
          </cell>
          <cell r="F107">
            <v>2968.9660610358301</v>
          </cell>
          <cell r="G107">
            <v>2989.28766443313</v>
          </cell>
          <cell r="H107">
            <v>3799.8970552549899</v>
          </cell>
          <cell r="I107">
            <v>4676.6894591863202</v>
          </cell>
          <cell r="J107">
            <v>5259.63246948302</v>
          </cell>
          <cell r="K107">
            <v>5644.9406542196302</v>
          </cell>
          <cell r="L107">
            <v>6508.4731295117999</v>
          </cell>
          <cell r="M107">
            <v>6957.3708675002099</v>
          </cell>
          <cell r="N107">
            <v>7582.1052937765899</v>
          </cell>
          <cell r="O107">
            <v>6713.85089758091</v>
          </cell>
          <cell r="P107">
            <v>7373.5210112041896</v>
          </cell>
          <cell r="Q107">
            <v>8744.1446249518594</v>
          </cell>
          <cell r="R107">
            <v>8912.5188395685309</v>
          </cell>
          <cell r="S107">
            <v>8869.6721992200892</v>
          </cell>
          <cell r="T107">
            <v>9265.2616353430694</v>
          </cell>
          <cell r="U107">
            <v>9589.3177958749002</v>
          </cell>
          <cell r="V107">
            <v>9335.58311877093</v>
          </cell>
          <cell r="W107">
            <v>9433.1759739639201</v>
          </cell>
          <cell r="X107">
            <v>10032.237288087899</v>
          </cell>
          <cell r="Y107">
            <v>12626.6535049293</v>
          </cell>
          <cell r="Z107">
            <v>13834.8319520604</v>
          </cell>
          <cell r="AA107">
            <v>14342.3371821695</v>
          </cell>
          <cell r="AB107">
            <v>15292.5642137266</v>
          </cell>
          <cell r="AC107">
            <v>12593.633352489604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  <cell r="AC108" t="str">
            <v/>
          </cell>
        </row>
        <row r="109">
          <cell r="A109" t="str">
            <v>Mauritania</v>
          </cell>
          <cell r="B109">
            <v>522.59507579024398</v>
          </cell>
          <cell r="C109">
            <v>537.16966337104395</v>
          </cell>
          <cell r="D109">
            <v>524.73245520086903</v>
          </cell>
          <cell r="E109">
            <v>535.20758318300602</v>
          </cell>
          <cell r="F109">
            <v>479.866302217628</v>
          </cell>
          <cell r="G109">
            <v>442.18450753524797</v>
          </cell>
          <cell r="H109">
            <v>507.078047726899</v>
          </cell>
          <cell r="I109">
            <v>560.99612003170398</v>
          </cell>
          <cell r="J109">
            <v>588.34568533668903</v>
          </cell>
          <cell r="K109">
            <v>573.56923289857798</v>
          </cell>
          <cell r="L109">
            <v>619.52923755175698</v>
          </cell>
          <cell r="M109">
            <v>692.39692425019996</v>
          </cell>
          <cell r="N109">
            <v>711.54961751125404</v>
          </cell>
          <cell r="O109">
            <v>592.51694362352896</v>
          </cell>
          <cell r="P109">
            <v>608.53857305419501</v>
          </cell>
          <cell r="Q109">
            <v>638.520693561082</v>
          </cell>
          <cell r="R109">
            <v>634.96255133806199</v>
          </cell>
          <cell r="S109">
            <v>602.00293585538805</v>
          </cell>
          <cell r="T109">
            <v>510.66955794505799</v>
          </cell>
          <cell r="U109">
            <v>488.22000987144298</v>
          </cell>
          <cell r="V109">
            <v>431.07615059679102</v>
          </cell>
          <cell r="W109">
            <v>436.68610160786398</v>
          </cell>
          <cell r="X109">
            <v>437.13223705955397</v>
          </cell>
          <cell r="Y109">
            <v>477.20909899327</v>
          </cell>
          <cell r="Z109">
            <v>541.95645422611801</v>
          </cell>
          <cell r="AA109">
            <v>657.71112435816497</v>
          </cell>
          <cell r="AB109">
            <v>920.76227407263002</v>
          </cell>
          <cell r="AC109">
            <v>578.57621505293355</v>
          </cell>
        </row>
        <row r="110">
          <cell r="A110" t="str">
            <v>Mauritius</v>
          </cell>
          <cell r="B110">
            <v>1242.31859774807</v>
          </cell>
          <cell r="C110">
            <v>1212.4448399640301</v>
          </cell>
          <cell r="D110">
            <v>1098.95701646368</v>
          </cell>
          <cell r="E110">
            <v>1127.51636937636</v>
          </cell>
          <cell r="F110">
            <v>1081.00493168261</v>
          </cell>
          <cell r="G110">
            <v>995.40792696870403</v>
          </cell>
          <cell r="H110">
            <v>1243.2366869863299</v>
          </cell>
          <cell r="I110">
            <v>1643.8826580479299</v>
          </cell>
          <cell r="J110">
            <v>1988.23898200894</v>
          </cell>
          <cell r="K110">
            <v>2063.2169015499098</v>
          </cell>
          <cell r="L110">
            <v>2252.9238723173198</v>
          </cell>
          <cell r="M110">
            <v>2657.5542792317801</v>
          </cell>
          <cell r="N110">
            <v>2766.47965919131</v>
          </cell>
          <cell r="O110">
            <v>3106.8778203740699</v>
          </cell>
          <cell r="P110">
            <v>3090.2824215063902</v>
          </cell>
          <cell r="Q110">
            <v>3542.7987561561999</v>
          </cell>
          <cell r="R110">
            <v>3681.69438060842</v>
          </cell>
          <cell r="S110">
            <v>3711.0770333740202</v>
          </cell>
          <cell r="T110">
            <v>3575.9259734932998</v>
          </cell>
          <cell r="U110">
            <v>3592.50407807284</v>
          </cell>
          <cell r="V110">
            <v>3832.8685525343499</v>
          </cell>
          <cell r="W110">
            <v>3806.77970746658</v>
          </cell>
          <cell r="X110">
            <v>3749.7015738815298</v>
          </cell>
          <cell r="Y110">
            <v>4239.6352656549197</v>
          </cell>
          <cell r="Z110">
            <v>4827.5341892469596</v>
          </cell>
          <cell r="AA110">
            <v>5010.5243627608797</v>
          </cell>
          <cell r="AB110">
            <v>5128.7615844338798</v>
          </cell>
          <cell r="AC110">
            <v>4460.4894472407914</v>
          </cell>
        </row>
        <row r="111">
          <cell r="A111" t="str">
            <v>Mexico</v>
          </cell>
          <cell r="B111">
            <v>3043.6692873317302</v>
          </cell>
          <cell r="C111">
            <v>3817.4189514590298</v>
          </cell>
          <cell r="D111">
            <v>2708.0488864527501</v>
          </cell>
          <cell r="E111">
            <v>2159.9285829866399</v>
          </cell>
          <cell r="F111">
            <v>2493.5277635441998</v>
          </cell>
          <cell r="G111">
            <v>2591.51587263893</v>
          </cell>
          <cell r="H111">
            <v>1758.14304690532</v>
          </cell>
          <cell r="I111">
            <v>1890.01715030473</v>
          </cell>
          <cell r="J111">
            <v>2286.58602029641</v>
          </cell>
          <cell r="K111">
            <v>2730.01632287351</v>
          </cell>
          <cell r="L111">
            <v>3156.5829909879599</v>
          </cell>
          <cell r="M111">
            <v>3709.1068957942798</v>
          </cell>
          <cell r="N111">
            <v>4210.54064640466</v>
          </cell>
          <cell r="O111">
            <v>4584.7218994585301</v>
          </cell>
          <cell r="P111">
            <v>4698.9761962869698</v>
          </cell>
          <cell r="Q111">
            <v>3139.8787327822101</v>
          </cell>
          <cell r="R111">
            <v>3590.08562551762</v>
          </cell>
          <cell r="S111">
            <v>4267.9244977268399</v>
          </cell>
          <cell r="T111">
            <v>4420.1715079558799</v>
          </cell>
          <cell r="U111">
            <v>4975.88048076215</v>
          </cell>
          <cell r="V111">
            <v>5928.4960119255702</v>
          </cell>
          <cell r="W111">
            <v>6257.5637930896701</v>
          </cell>
          <cell r="X111">
            <v>6433.6309189184503</v>
          </cell>
          <cell r="Y111">
            <v>6244.39504546644</v>
          </cell>
          <cell r="Z111">
            <v>6697.5722894789396</v>
          </cell>
          <cell r="AA111">
            <v>7446.8590345146204</v>
          </cell>
          <cell r="AB111">
            <v>8066.2469416508602</v>
          </cell>
          <cell r="AC111">
            <v>6857.7113371864971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  <cell r="AC112" t="str">
            <v/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196.26332308581101</v>
          </cell>
          <cell r="O113">
            <v>252.355878032692</v>
          </cell>
          <cell r="P113">
            <v>320.91733605907302</v>
          </cell>
          <cell r="Q113">
            <v>399.58936581407198</v>
          </cell>
          <cell r="R113">
            <v>471.032593594839</v>
          </cell>
          <cell r="S113">
            <v>528.22104460035496</v>
          </cell>
          <cell r="T113">
            <v>464.74663168412798</v>
          </cell>
          <cell r="U113">
            <v>320.95206758231399</v>
          </cell>
          <cell r="V113">
            <v>353.73058249292001</v>
          </cell>
          <cell r="W113">
            <v>407.30275975839299</v>
          </cell>
          <cell r="X113">
            <v>458.15743007529602</v>
          </cell>
          <cell r="Y113">
            <v>547.46369515710103</v>
          </cell>
          <cell r="Z113">
            <v>720.28747179844902</v>
          </cell>
          <cell r="AA113">
            <v>882.55537799649403</v>
          </cell>
          <cell r="AB113">
            <v>957.49421522347905</v>
          </cell>
          <cell r="AC113">
            <v>662.21015833486865</v>
          </cell>
        </row>
        <row r="114">
          <cell r="A114" t="str">
            <v>Mongolia</v>
          </cell>
          <cell r="B114">
            <v>1393.2408067267299</v>
          </cell>
          <cell r="C114">
            <v>1419.5893768613</v>
          </cell>
          <cell r="D114">
            <v>1437.2832220693499</v>
          </cell>
          <cell r="E114">
            <v>1453.7988332654099</v>
          </cell>
          <cell r="F114">
            <v>1312.14315795875</v>
          </cell>
          <cell r="G114">
            <v>1486.5130761953101</v>
          </cell>
          <cell r="H114">
            <v>1600.8018158206901</v>
          </cell>
          <cell r="I114">
            <v>1753.5382411801299</v>
          </cell>
          <cell r="J114">
            <v>1719.41255174351</v>
          </cell>
          <cell r="K114">
            <v>1749.99044301754</v>
          </cell>
          <cell r="L114">
            <v>1082.2464152560001</v>
          </cell>
          <cell r="M114">
            <v>1112.64699441478</v>
          </cell>
          <cell r="N114">
            <v>610.85905624791496</v>
          </cell>
          <cell r="O114">
            <v>302.82773525117</v>
          </cell>
          <cell r="P114">
            <v>357.03120124920099</v>
          </cell>
          <cell r="Q114">
            <v>548.89806294359596</v>
          </cell>
          <cell r="R114">
            <v>520.08692434428201</v>
          </cell>
          <cell r="S114">
            <v>458.87029044201199</v>
          </cell>
          <cell r="T114">
            <v>417.59903782820601</v>
          </cell>
          <cell r="U114">
            <v>383.86768271137203</v>
          </cell>
          <cell r="V114">
            <v>396.28321434405598</v>
          </cell>
          <cell r="W114">
            <v>416.846564224036</v>
          </cell>
          <cell r="X114">
            <v>452.94577209865503</v>
          </cell>
          <cell r="Y114">
            <v>513.30886089640296</v>
          </cell>
          <cell r="Z114">
            <v>641.58705301453006</v>
          </cell>
          <cell r="AA114">
            <v>817.32258984952</v>
          </cell>
          <cell r="AB114">
            <v>1081.17371261259</v>
          </cell>
          <cell r="AC114">
            <v>653.86409211595571</v>
          </cell>
        </row>
        <row r="115">
          <cell r="A115" t="str">
            <v>Morocco</v>
          </cell>
          <cell r="B115">
            <v>973.54584851142397</v>
          </cell>
          <cell r="C115">
            <v>770.33235076744495</v>
          </cell>
          <cell r="D115">
            <v>757.77571173168599</v>
          </cell>
          <cell r="E115">
            <v>669.07549903251504</v>
          </cell>
          <cell r="F115">
            <v>597.77791359883702</v>
          </cell>
          <cell r="G115">
            <v>589.35162449644599</v>
          </cell>
          <cell r="H115">
            <v>760.243493344331</v>
          </cell>
          <cell r="I115">
            <v>819.17311756692902</v>
          </cell>
          <cell r="J115">
            <v>948.38278703689502</v>
          </cell>
          <cell r="K115">
            <v>953.936228638339</v>
          </cell>
          <cell r="L115">
            <v>1067.9669099493001</v>
          </cell>
          <cell r="M115">
            <v>1129.31801823162</v>
          </cell>
          <cell r="N115">
            <v>1132.7356039559199</v>
          </cell>
          <cell r="O115">
            <v>1047.68556510144</v>
          </cell>
          <cell r="P115">
            <v>1164.0752159245601</v>
          </cell>
          <cell r="Q115">
            <v>1247.7878485623401</v>
          </cell>
          <cell r="R115">
            <v>1363.8644190929799</v>
          </cell>
          <cell r="S115">
            <v>1224.7776534080999</v>
          </cell>
          <cell r="T115">
            <v>1293.5609819741801</v>
          </cell>
          <cell r="U115">
            <v>1255.1195893834499</v>
          </cell>
          <cell r="V115">
            <v>1171.0525027399001</v>
          </cell>
          <cell r="W115">
            <v>1175.7780121901501</v>
          </cell>
          <cell r="X115">
            <v>1236.6998775695399</v>
          </cell>
          <cell r="Y115">
            <v>1484.1899219304801</v>
          </cell>
          <cell r="Z115">
            <v>1676.68678529563</v>
          </cell>
          <cell r="AA115">
            <v>1712.5064055851301</v>
          </cell>
          <cell r="AB115">
            <v>1886.1578769734299</v>
          </cell>
          <cell r="AC115">
            <v>1528.6698132573931</v>
          </cell>
        </row>
        <row r="116">
          <cell r="A116" t="str">
            <v>Mozambique</v>
          </cell>
          <cell r="B116">
            <v>275.144318353941</v>
          </cell>
          <cell r="C116">
            <v>289.01997446686698</v>
          </cell>
          <cell r="D116">
            <v>287.19576925831802</v>
          </cell>
          <cell r="E116">
            <v>251.11102180185199</v>
          </cell>
          <cell r="F116">
            <v>256.31082007805202</v>
          </cell>
          <cell r="G116">
            <v>333.49686938041799</v>
          </cell>
          <cell r="H116">
            <v>386.71934195258302</v>
          </cell>
          <cell r="I116">
            <v>173.07953373781501</v>
          </cell>
          <cell r="J116">
            <v>150.937145016719</v>
          </cell>
          <cell r="K116">
            <v>156.609771178339</v>
          </cell>
          <cell r="L116">
            <v>179.187432535216</v>
          </cell>
          <cell r="M116">
            <v>187.95937480883299</v>
          </cell>
          <cell r="N116">
            <v>140.94753908113199</v>
          </cell>
          <cell r="O116">
            <v>142.97047045536999</v>
          </cell>
          <cell r="P116">
            <v>145.49355912611199</v>
          </cell>
          <cell r="Q116">
            <v>144.42348396703301</v>
          </cell>
          <cell r="R116">
            <v>178.49990723966999</v>
          </cell>
          <cell r="S116">
            <v>207.38964703554001</v>
          </cell>
          <cell r="T116">
            <v>233.34610129014601</v>
          </cell>
          <cell r="U116">
            <v>236.49089203729901</v>
          </cell>
          <cell r="V116">
            <v>210.23975347343199</v>
          </cell>
          <cell r="W116">
            <v>204.555942546377</v>
          </cell>
          <cell r="X116">
            <v>222.02924583734199</v>
          </cell>
          <cell r="Y116">
            <v>254.87103605455999</v>
          </cell>
          <cell r="Z116">
            <v>309.09298717317103</v>
          </cell>
          <cell r="AA116">
            <v>338.75151836432798</v>
          </cell>
          <cell r="AB116">
            <v>364.03244079790801</v>
          </cell>
          <cell r="AC116">
            <v>282.2221951289477</v>
          </cell>
        </row>
        <row r="117">
          <cell r="A117" t="str">
            <v>Myanmar</v>
          </cell>
          <cell r="B117">
            <v>186.23551025665799</v>
          </cell>
          <cell r="C117">
            <v>179.70252680011001</v>
          </cell>
          <cell r="D117">
            <v>181.86124947743801</v>
          </cell>
          <cell r="E117">
            <v>184.48549388227201</v>
          </cell>
          <cell r="F117">
            <v>184.207873828884</v>
          </cell>
          <cell r="G117">
            <v>197.96982513665199</v>
          </cell>
          <cell r="H117">
            <v>233.97677756303</v>
          </cell>
          <cell r="I117">
            <v>292.54221045214501</v>
          </cell>
          <cell r="J117">
            <v>321.135489641427</v>
          </cell>
          <cell r="K117">
            <v>496.52706461160398</v>
          </cell>
          <cell r="L117">
            <v>68.362277860708204</v>
          </cell>
          <cell r="M117">
            <v>57.216644180757697</v>
          </cell>
          <cell r="N117">
            <v>63.408821919195503</v>
          </cell>
          <cell r="O117">
            <v>72.775822225034801</v>
          </cell>
          <cell r="P117">
            <v>93.787200661322302</v>
          </cell>
          <cell r="Q117">
            <v>122.630968788855</v>
          </cell>
          <cell r="R117">
            <v>108.742170074862</v>
          </cell>
          <cell r="S117">
            <v>100.349392920789</v>
          </cell>
          <cell r="T117">
            <v>134.12504368156701</v>
          </cell>
          <cell r="U117">
            <v>172.74239092430801</v>
          </cell>
          <cell r="V117">
            <v>177.63951627163499</v>
          </cell>
          <cell r="W117">
            <v>129.194052135128</v>
          </cell>
          <cell r="X117">
            <v>129.914371819877</v>
          </cell>
          <cell r="Y117">
            <v>196.639285218487</v>
          </cell>
          <cell r="Z117">
            <v>198.633052359245</v>
          </cell>
          <cell r="AA117">
            <v>219.362697383144</v>
          </cell>
          <cell r="AB117">
            <v>230.096058048961</v>
          </cell>
          <cell r="AC117">
            <v>183.97325282747366</v>
          </cell>
        </row>
        <row r="118">
          <cell r="A118" t="str">
            <v>Namibia</v>
          </cell>
          <cell r="B118">
            <v>3008.3528156121702</v>
          </cell>
          <cell r="C118">
            <v>2227.2000583321501</v>
          </cell>
          <cell r="D118">
            <v>1920.36439947086</v>
          </cell>
          <cell r="E118">
            <v>1622.23526510992</v>
          </cell>
          <cell r="F118">
            <v>1379.4891049458499</v>
          </cell>
          <cell r="G118">
            <v>1119.5669585754899</v>
          </cell>
          <cell r="H118">
            <v>1230.71776345803</v>
          </cell>
          <cell r="I118">
            <v>1522.4717359459601</v>
          </cell>
          <cell r="J118">
            <v>1621.9099207494301</v>
          </cell>
          <cell r="K118">
            <v>1988.3381805971101</v>
          </cell>
          <cell r="L118">
            <v>2068.7301613682698</v>
          </cell>
          <cell r="M118">
            <v>1965.86919226541</v>
          </cell>
          <cell r="N118">
            <v>2005.1512732603301</v>
          </cell>
          <cell r="O118">
            <v>1862.66347530556</v>
          </cell>
          <cell r="P118">
            <v>2031.7563211459899</v>
          </cell>
          <cell r="Q118">
            <v>2121.1450019048698</v>
          </cell>
          <cell r="R118">
            <v>2051.3319947262198</v>
          </cell>
          <cell r="S118">
            <v>2071.3183501062599</v>
          </cell>
          <cell r="T118">
            <v>1880.7739259528601</v>
          </cell>
          <cell r="U118">
            <v>1826.0487823580299</v>
          </cell>
          <cell r="V118">
            <v>1803.1002376521501</v>
          </cell>
          <cell r="W118">
            <v>1667.4909700386099</v>
          </cell>
          <cell r="X118">
            <v>1595.9255080944699</v>
          </cell>
          <cell r="Y118">
            <v>2252.6459564427601</v>
          </cell>
          <cell r="Z118">
            <v>2791.8584258615201</v>
          </cell>
          <cell r="AA118">
            <v>2983.7269421546398</v>
          </cell>
          <cell r="AB118">
            <v>3083.79356637919</v>
          </cell>
          <cell r="AC118">
            <v>2395.9068948285317</v>
          </cell>
        </row>
        <row r="119">
          <cell r="A119" t="str">
            <v>Nepal</v>
          </cell>
          <cell r="B119">
            <v>131.73507407959301</v>
          </cell>
          <cell r="C119">
            <v>139.86645899899901</v>
          </cell>
          <cell r="D119">
            <v>138.24870699455701</v>
          </cell>
          <cell r="E119">
            <v>143.15312683114499</v>
          </cell>
          <cell r="F119">
            <v>120.558448328355</v>
          </cell>
          <cell r="G119">
            <v>140.88791469097799</v>
          </cell>
          <cell r="H119">
            <v>164.58148371699301</v>
          </cell>
          <cell r="I119">
            <v>167.21826198100399</v>
          </cell>
          <cell r="J119">
            <v>192.457457457457</v>
          </cell>
          <cell r="K119">
            <v>188.77728356185401</v>
          </cell>
          <cell r="L119">
            <v>191.45367887283001</v>
          </cell>
          <cell r="M119">
            <v>202.137946494857</v>
          </cell>
          <cell r="N119">
            <v>170.91515811511101</v>
          </cell>
          <cell r="O119">
            <v>179.41381054448999</v>
          </cell>
          <cell r="P119">
            <v>194.63409483689699</v>
          </cell>
          <cell r="Q119">
            <v>205.66407945030201</v>
          </cell>
          <cell r="R119">
            <v>206.323601361958</v>
          </cell>
          <cell r="S119">
            <v>219.18290725965599</v>
          </cell>
          <cell r="T119">
            <v>211.34723477732899</v>
          </cell>
          <cell r="U119">
            <v>228.382533171175</v>
          </cell>
          <cell r="V119">
            <v>246.87394525511201</v>
          </cell>
          <cell r="W119">
            <v>248.99909935393799</v>
          </cell>
          <cell r="X119">
            <v>245.39613112921299</v>
          </cell>
          <cell r="Y119">
            <v>256.33018621135199</v>
          </cell>
          <cell r="Z119">
            <v>292.07337655770903</v>
          </cell>
          <cell r="AA119">
            <v>321.69764118280801</v>
          </cell>
          <cell r="AB119">
            <v>338.86082698331302</v>
          </cell>
          <cell r="AC119">
            <v>283.89287690305548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  <cell r="AC120" t="str">
            <v/>
          </cell>
        </row>
        <row r="121">
          <cell r="A121" t="str">
            <v>Netherlands</v>
          </cell>
          <cell r="B121">
            <v>12606.1439981975</v>
          </cell>
          <cell r="C121">
            <v>10545.670930877201</v>
          </cell>
          <cell r="D121">
            <v>10163.4966609978</v>
          </cell>
          <cell r="E121">
            <v>9859.0009532349195</v>
          </cell>
          <cell r="F121">
            <v>9138.9185349169693</v>
          </cell>
          <cell r="G121">
            <v>9223.4425382713798</v>
          </cell>
          <cell r="H121">
            <v>12838.7419731586</v>
          </cell>
          <cell r="I121">
            <v>15655.579153635799</v>
          </cell>
          <cell r="J121">
            <v>16586.188388651299</v>
          </cell>
          <cell r="K121">
            <v>16260.7213108091</v>
          </cell>
          <cell r="L121">
            <v>20042.372159069098</v>
          </cell>
          <cell r="M121">
            <v>20424.0221449891</v>
          </cell>
          <cell r="N121">
            <v>22433.959510805002</v>
          </cell>
          <cell r="O121">
            <v>21605.212400661399</v>
          </cell>
          <cell r="P121">
            <v>23079.4826171327</v>
          </cell>
          <cell r="Q121">
            <v>27187.798603995601</v>
          </cell>
          <cell r="R121">
            <v>26985.2141318984</v>
          </cell>
          <cell r="S121">
            <v>24860.923176808799</v>
          </cell>
          <cell r="T121">
            <v>25756.7915577124</v>
          </cell>
          <cell r="U121">
            <v>26141.541530795599</v>
          </cell>
          <cell r="V121">
            <v>24250.654150062699</v>
          </cell>
          <cell r="W121">
            <v>24990.2675064512</v>
          </cell>
          <cell r="X121">
            <v>27206.573996637999</v>
          </cell>
          <cell r="Y121">
            <v>33240.831017351797</v>
          </cell>
          <cell r="Z121">
            <v>37418.644835983498</v>
          </cell>
          <cell r="AA121">
            <v>38617.878902179</v>
          </cell>
          <cell r="AB121">
            <v>40571.398964908098</v>
          </cell>
          <cell r="AC121">
            <v>33674.265870585259</v>
          </cell>
        </row>
        <row r="122">
          <cell r="A122" t="str">
            <v>New Zealand</v>
          </cell>
          <cell r="B122">
            <v>7190.4627230734804</v>
          </cell>
          <cell r="C122">
            <v>7444.6702894845603</v>
          </cell>
          <cell r="D122">
            <v>7313.1694566565302</v>
          </cell>
          <cell r="E122">
            <v>7009.3081053817004</v>
          </cell>
          <cell r="F122">
            <v>6906.4774099084798</v>
          </cell>
          <cell r="G122">
            <v>6907.5425410104199</v>
          </cell>
          <cell r="H122">
            <v>8317.1395838302906</v>
          </cell>
          <cell r="I122">
            <v>10899.487124068201</v>
          </cell>
          <cell r="J122">
            <v>13246.9345642194</v>
          </cell>
          <cell r="K122">
            <v>12661.6139950534</v>
          </cell>
          <cell r="L122">
            <v>12907.6220983519</v>
          </cell>
          <cell r="M122">
            <v>12086.882409731599</v>
          </cell>
          <cell r="N122">
            <v>11366.657349683999</v>
          </cell>
          <cell r="O122">
            <v>12159.623098071301</v>
          </cell>
          <cell r="P122">
            <v>14132.8757171713</v>
          </cell>
          <cell r="Q122">
            <v>16408.9611549652</v>
          </cell>
          <cell r="R122">
            <v>17929.1246734212</v>
          </cell>
          <cell r="S122">
            <v>17663.958680879401</v>
          </cell>
          <cell r="T122">
            <v>14412.1029419151</v>
          </cell>
          <cell r="U122">
            <v>14852.3575328569</v>
          </cell>
          <cell r="V122">
            <v>13578.298090295</v>
          </cell>
          <cell r="W122">
            <v>13231.9602526987</v>
          </cell>
          <cell r="X122">
            <v>15195.218960170199</v>
          </cell>
          <cell r="Y122">
            <v>19788.377505104101</v>
          </cell>
          <cell r="Z122">
            <v>24036.3350851498</v>
          </cell>
          <cell r="AA122">
            <v>26438.805255638799</v>
          </cell>
          <cell r="AB122">
            <v>24942.671259780502</v>
          </cell>
          <cell r="AC122">
            <v>20605.561386423684</v>
          </cell>
        </row>
        <row r="123">
          <cell r="A123" t="str">
            <v>Nicaragua</v>
          </cell>
          <cell r="B123">
            <v>516.55402936783696</v>
          </cell>
          <cell r="C123">
            <v>580.40957199488696</v>
          </cell>
          <cell r="D123">
            <v>650.08045180906902</v>
          </cell>
          <cell r="E123">
            <v>729.89152784686803</v>
          </cell>
          <cell r="F123">
            <v>965.125639636394</v>
          </cell>
          <cell r="G123">
            <v>906.76642327097295</v>
          </cell>
          <cell r="H123">
            <v>1319.25320636735</v>
          </cell>
          <cell r="I123">
            <v>749.54073757289495</v>
          </cell>
          <cell r="J123">
            <v>318.70795329853303</v>
          </cell>
          <cell r="K123">
            <v>427.77262175105102</v>
          </cell>
          <cell r="L123">
            <v>103.572593415273</v>
          </cell>
          <cell r="M123">
            <v>711.59344685017402</v>
          </cell>
          <cell r="N123">
            <v>729.28177919685004</v>
          </cell>
          <cell r="O123">
            <v>675.58306076566703</v>
          </cell>
          <cell r="P123">
            <v>670.118728102403</v>
          </cell>
          <cell r="Q123">
            <v>721.30232249143899</v>
          </cell>
          <cell r="R123">
            <v>731.35008647546999</v>
          </cell>
          <cell r="S123">
            <v>727.06289466907697</v>
          </cell>
          <cell r="T123">
            <v>746.05592788564195</v>
          </cell>
          <cell r="U123">
            <v>759.56200619150002</v>
          </cell>
          <cell r="V123">
            <v>779.42779462359499</v>
          </cell>
          <cell r="W123">
            <v>788.14116637032498</v>
          </cell>
          <cell r="X123">
            <v>753.42628743521504</v>
          </cell>
          <cell r="Y123">
            <v>747.82347278061502</v>
          </cell>
          <cell r="Z123">
            <v>799.15127731431198</v>
          </cell>
          <cell r="AA123">
            <v>850.31163161145696</v>
          </cell>
          <cell r="AB123">
            <v>908.17715880088804</v>
          </cell>
          <cell r="AC123">
            <v>807.83849905213538</v>
          </cell>
        </row>
        <row r="124">
          <cell r="A124" t="str">
            <v>Niger</v>
          </cell>
          <cell r="B124">
            <v>449.07259222866497</v>
          </cell>
          <cell r="C124">
            <v>375.82446833588898</v>
          </cell>
          <cell r="D124">
            <v>337.56957967947</v>
          </cell>
          <cell r="E124">
            <v>291.54893426582601</v>
          </cell>
          <cell r="F124">
            <v>228.43131604850001</v>
          </cell>
          <cell r="G124">
            <v>217.973457347509</v>
          </cell>
          <cell r="H124">
            <v>279.04872191658097</v>
          </cell>
          <cell r="I124">
            <v>317.14420526598298</v>
          </cell>
          <cell r="J124">
            <v>313.92638901966399</v>
          </cell>
          <cell r="K124">
            <v>290.867629549583</v>
          </cell>
          <cell r="L124">
            <v>320.79511467002902</v>
          </cell>
          <cell r="M124">
            <v>291.530571918254</v>
          </cell>
          <cell r="N124">
            <v>283.999622080439</v>
          </cell>
          <cell r="O124">
            <v>259.92183972368599</v>
          </cell>
          <cell r="P124">
            <v>176.793095421456</v>
          </cell>
          <cell r="Q124">
            <v>205.57221578075499</v>
          </cell>
          <cell r="R124">
            <v>209.92258147541801</v>
          </cell>
          <cell r="S124">
            <v>188.29541523064401</v>
          </cell>
          <cell r="T124">
            <v>204.72143987154399</v>
          </cell>
          <cell r="U124">
            <v>193.24226915550099</v>
          </cell>
          <cell r="V124">
            <v>167.22588843648299</v>
          </cell>
          <cell r="W124">
            <v>175.15682483404899</v>
          </cell>
          <cell r="X124">
            <v>189.97711739304799</v>
          </cell>
          <cell r="Y124">
            <v>231.57589504865101</v>
          </cell>
          <cell r="Z124">
            <v>241.99207408291699</v>
          </cell>
          <cell r="AA124">
            <v>270.92999001739997</v>
          </cell>
          <cell r="AB124">
            <v>274.14853573400001</v>
          </cell>
          <cell r="AC124">
            <v>230.63007285167748</v>
          </cell>
        </row>
        <row r="125">
          <cell r="A125" t="str">
            <v>Nigeria</v>
          </cell>
          <cell r="B125">
            <v>913.30542197310297</v>
          </cell>
          <cell r="C125">
            <v>836.11496706064997</v>
          </cell>
          <cell r="D125">
            <v>687.98900677183997</v>
          </cell>
          <cell r="E125">
            <v>460.879429874962</v>
          </cell>
          <cell r="F125">
            <v>431.229865292331</v>
          </cell>
          <cell r="G125">
            <v>418.53253764094097</v>
          </cell>
          <cell r="H125">
            <v>267.85241476196001</v>
          </cell>
          <cell r="I125">
            <v>253.61210306672601</v>
          </cell>
          <cell r="J125">
            <v>279.30193482465597</v>
          </cell>
          <cell r="K125">
            <v>274.94966491461702</v>
          </cell>
          <cell r="L125">
            <v>332.83015382280303</v>
          </cell>
          <cell r="M125">
            <v>300.20169316479303</v>
          </cell>
          <cell r="N125">
            <v>275.42571887992102</v>
          </cell>
          <cell r="O125">
            <v>200.298805319481</v>
          </cell>
          <cell r="P125">
            <v>216.53591066823299</v>
          </cell>
          <cell r="Q125">
            <v>318.814067956489</v>
          </cell>
          <cell r="R125">
            <v>405.61634500085802</v>
          </cell>
          <cell r="S125">
            <v>300.145291394754</v>
          </cell>
          <cell r="T125">
            <v>271.96564291817202</v>
          </cell>
          <cell r="U125">
            <v>299.49537361796803</v>
          </cell>
          <cell r="V125">
            <v>357.15670192635997</v>
          </cell>
          <cell r="W125">
            <v>362.42878864869601</v>
          </cell>
          <cell r="X125">
            <v>340.99121679171901</v>
          </cell>
          <cell r="Y125">
            <v>414.54317325687299</v>
          </cell>
          <cell r="Z125">
            <v>501.442894298363</v>
          </cell>
          <cell r="AA125">
            <v>674.07121404902</v>
          </cell>
          <cell r="AB125">
            <v>769.63327843597494</v>
          </cell>
          <cell r="AC125">
            <v>510.5184275801077</v>
          </cell>
        </row>
        <row r="126">
          <cell r="A126" t="str">
            <v>Norway</v>
          </cell>
          <cell r="B126">
            <v>15584.367730014999</v>
          </cell>
          <cell r="C126">
            <v>15357.385541043101</v>
          </cell>
          <cell r="D126">
            <v>15101.9838152588</v>
          </cell>
          <cell r="E126">
            <v>14718.9053462918</v>
          </cell>
          <cell r="F126">
            <v>14797.467321956599</v>
          </cell>
          <cell r="G126">
            <v>15533.498907679401</v>
          </cell>
          <cell r="H126">
            <v>18507.339301611399</v>
          </cell>
          <cell r="I126">
            <v>22080.631034335802</v>
          </cell>
          <cell r="J126">
            <v>23780.2839749212</v>
          </cell>
          <cell r="K126">
            <v>23829.6489636039</v>
          </cell>
          <cell r="L126">
            <v>27763.990338072501</v>
          </cell>
          <cell r="M126">
            <v>28143.581516687998</v>
          </cell>
          <cell r="N126">
            <v>29965.598113017801</v>
          </cell>
          <cell r="O126">
            <v>27404.019803940901</v>
          </cell>
          <cell r="P126">
            <v>28732.2879733792</v>
          </cell>
          <cell r="Q126">
            <v>34149.805357689504</v>
          </cell>
          <cell r="R126">
            <v>36521.505881819103</v>
          </cell>
          <cell r="S126">
            <v>35955.940395127102</v>
          </cell>
          <cell r="T126">
            <v>34075.583644131097</v>
          </cell>
          <cell r="U126">
            <v>35619.367322219703</v>
          </cell>
          <cell r="V126">
            <v>37520.0803788548</v>
          </cell>
          <cell r="W126">
            <v>37840.3121836836</v>
          </cell>
          <cell r="X126">
            <v>42525.725244054804</v>
          </cell>
          <cell r="Y126">
            <v>49316.716939317499</v>
          </cell>
          <cell r="Z126">
            <v>56344.175558187198</v>
          </cell>
          <cell r="AA126">
            <v>65509.210535709397</v>
          </cell>
          <cell r="AB126">
            <v>72305.509873329793</v>
          </cell>
          <cell r="AC126">
            <v>53973.60838904704</v>
          </cell>
        </row>
        <row r="127">
          <cell r="A127" t="str">
            <v>Oman</v>
          </cell>
          <cell r="B127">
            <v>5284.8972219585703</v>
          </cell>
          <cell r="C127">
            <v>5938.0110057935999</v>
          </cell>
          <cell r="D127">
            <v>6231.0988337788003</v>
          </cell>
          <cell r="E127">
            <v>6064.8117355434997</v>
          </cell>
          <cell r="F127">
            <v>6238.3713494132999</v>
          </cell>
          <cell r="G127">
            <v>6930.1294312942</v>
          </cell>
          <cell r="H127">
            <v>5143.2665617132998</v>
          </cell>
          <cell r="I127">
            <v>5075.49915068059</v>
          </cell>
          <cell r="J127">
            <v>4933.0680874392201</v>
          </cell>
          <cell r="K127">
            <v>5206.7624514435502</v>
          </cell>
          <cell r="L127">
            <v>7169.1131779140997</v>
          </cell>
          <cell r="M127">
            <v>6444.0730909090798</v>
          </cell>
          <cell r="N127">
            <v>6623.6012340425495</v>
          </cell>
          <cell r="O127">
            <v>6130.1616329927101</v>
          </cell>
          <cell r="P127">
            <v>6255.9068179006199</v>
          </cell>
          <cell r="Q127">
            <v>6596.2585865726696</v>
          </cell>
          <cell r="R127">
            <v>7204.6673574168199</v>
          </cell>
          <cell r="S127">
            <v>7369.8239035680199</v>
          </cell>
          <cell r="T127">
            <v>6466.89599731202</v>
          </cell>
          <cell r="U127">
            <v>6546.10523333333</v>
          </cell>
          <cell r="V127">
            <v>8142.6054250819598</v>
          </cell>
          <cell r="W127">
            <v>8076.6588496967997</v>
          </cell>
          <cell r="X127">
            <v>8162.7726971887496</v>
          </cell>
          <cell r="Y127">
            <v>8679.0043027888405</v>
          </cell>
          <cell r="Z127">
            <v>9782.1947509881302</v>
          </cell>
          <cell r="AA127">
            <v>11998.1886692607</v>
          </cell>
          <cell r="AB127">
            <v>13845.5550120097</v>
          </cell>
          <cell r="AC127">
            <v>10090.729046988819</v>
          </cell>
        </row>
        <row r="128">
          <cell r="A128" t="str">
            <v>Pakistan</v>
          </cell>
          <cell r="B128">
            <v>347.34390881847798</v>
          </cell>
          <cell r="C128">
            <v>363.35494961889702</v>
          </cell>
          <cell r="D128">
            <v>358.234417445649</v>
          </cell>
          <cell r="E128">
            <v>359.75921902162901</v>
          </cell>
          <cell r="F128">
            <v>365.39316951700499</v>
          </cell>
          <cell r="G128">
            <v>368.06934522195098</v>
          </cell>
          <cell r="H128">
            <v>373.66364927794399</v>
          </cell>
          <cell r="I128">
            <v>389.47808651938499</v>
          </cell>
          <cell r="J128">
            <v>411.26737461039301</v>
          </cell>
          <cell r="K128">
            <v>416.410239907532</v>
          </cell>
          <cell r="L128">
            <v>443.20610852924801</v>
          </cell>
          <cell r="M128">
            <v>496.457313513749</v>
          </cell>
          <cell r="N128">
            <v>520.77291148035704</v>
          </cell>
          <cell r="O128">
            <v>537.34392427996795</v>
          </cell>
          <cell r="P128">
            <v>528.28287487084901</v>
          </cell>
          <cell r="Q128">
            <v>602.23597097432196</v>
          </cell>
          <cell r="R128">
            <v>613.84582633859497</v>
          </cell>
          <cell r="S128">
            <v>591.01271700515099</v>
          </cell>
          <cell r="T128">
            <v>575.13327363758106</v>
          </cell>
          <cell r="U128">
            <v>527.27493003789402</v>
          </cell>
          <cell r="V128">
            <v>538.64841873417902</v>
          </cell>
          <cell r="W128">
            <v>509.099544057858</v>
          </cell>
          <cell r="X128">
            <v>501.87654231199502</v>
          </cell>
          <cell r="Y128">
            <v>562.80442945309005</v>
          </cell>
          <cell r="Z128">
            <v>655.48851570617205</v>
          </cell>
          <cell r="AA128">
            <v>727.52994516139597</v>
          </cell>
          <cell r="AB128">
            <v>830.08912675150998</v>
          </cell>
          <cell r="AC128">
            <v>631.1480172403368</v>
          </cell>
        </row>
        <row r="129">
          <cell r="A129" t="str">
            <v>Panama</v>
          </cell>
          <cell r="B129">
            <v>1947.6078761133399</v>
          </cell>
          <cell r="C129">
            <v>2156.7814539470401</v>
          </cell>
          <cell r="D129">
            <v>2331.52289846961</v>
          </cell>
          <cell r="E129">
            <v>2342.1908945435898</v>
          </cell>
          <cell r="F129">
            <v>2392.60603724464</v>
          </cell>
          <cell r="G129">
            <v>2477.4134372850299</v>
          </cell>
          <cell r="H129">
            <v>2520.4059602714001</v>
          </cell>
          <cell r="I129">
            <v>2479.0273499329501</v>
          </cell>
          <cell r="J129">
            <v>2099.2678725236901</v>
          </cell>
          <cell r="K129">
            <v>2080.1413006469202</v>
          </cell>
          <cell r="L129">
            <v>2219.1571727710202</v>
          </cell>
          <cell r="M129">
            <v>2391.9344133827999</v>
          </cell>
          <cell r="N129">
            <v>2669.05112017994</v>
          </cell>
          <cell r="O129">
            <v>2861.02571807199</v>
          </cell>
          <cell r="P129">
            <v>2994.6177891829002</v>
          </cell>
          <cell r="Q129">
            <v>3004.9791325185302</v>
          </cell>
          <cell r="R129">
            <v>3485.5487006917201</v>
          </cell>
          <cell r="S129">
            <v>3709.1447853852901</v>
          </cell>
          <cell r="T129">
            <v>3954.0308871930301</v>
          </cell>
          <cell r="U129">
            <v>4074.2154966708799</v>
          </cell>
          <cell r="V129">
            <v>3941.8249660787001</v>
          </cell>
          <cell r="W129">
            <v>3930.5925432756299</v>
          </cell>
          <cell r="X129">
            <v>4013.2112491824701</v>
          </cell>
          <cell r="Y129">
            <v>4154.5188567845498</v>
          </cell>
          <cell r="Z129">
            <v>4474.26552971612</v>
          </cell>
          <cell r="AA129">
            <v>4799.3532144497904</v>
          </cell>
          <cell r="AB129">
            <v>5210.6382155146903</v>
          </cell>
          <cell r="AC129">
            <v>4430.4299348205423</v>
          </cell>
        </row>
        <row r="130">
          <cell r="A130" t="str">
            <v>Papua New Guinea</v>
          </cell>
          <cell r="B130">
            <v>934.89968478436106</v>
          </cell>
          <cell r="C130">
            <v>893.30443526785405</v>
          </cell>
          <cell r="D130">
            <v>828.29584787514102</v>
          </cell>
          <cell r="E130">
            <v>808.84075517014298</v>
          </cell>
          <cell r="F130">
            <v>730.96708703955403</v>
          </cell>
          <cell r="G130">
            <v>660.75076588927504</v>
          </cell>
          <cell r="H130">
            <v>704.01078556362199</v>
          </cell>
          <cell r="I130">
            <v>785.27089297711802</v>
          </cell>
          <cell r="J130">
            <v>1060.12650859563</v>
          </cell>
          <cell r="K130">
            <v>988.58121078506701</v>
          </cell>
          <cell r="L130">
            <v>873.37075268075</v>
          </cell>
          <cell r="M130">
            <v>1004.58618968895</v>
          </cell>
          <cell r="N130">
            <v>1134.0507995231101</v>
          </cell>
          <cell r="O130">
            <v>1258.3822129570001</v>
          </cell>
          <cell r="P130">
            <v>1364.16677143577</v>
          </cell>
          <cell r="Q130">
            <v>1182.5454962532799</v>
          </cell>
          <cell r="R130">
            <v>1141.53377418327</v>
          </cell>
          <cell r="S130">
            <v>1060.8778673617701</v>
          </cell>
          <cell r="T130">
            <v>789.77147918582796</v>
          </cell>
          <cell r="U130">
            <v>699.95733446533904</v>
          </cell>
          <cell r="V130">
            <v>691.75981742167801</v>
          </cell>
          <cell r="W130">
            <v>586.23568250957101</v>
          </cell>
          <cell r="X130">
            <v>535.35132751468802</v>
          </cell>
          <cell r="Y130">
            <v>626.69391864711497</v>
          </cell>
          <cell r="Z130">
            <v>609.87834665152695</v>
          </cell>
          <cell r="AA130">
            <v>675.12976269318096</v>
          </cell>
          <cell r="AB130">
            <v>708.22097220962905</v>
          </cell>
          <cell r="AC130">
            <v>623.58500170428522</v>
          </cell>
        </row>
        <row r="131">
          <cell r="A131" t="str">
            <v>Paraguay</v>
          </cell>
          <cell r="B131">
            <v>1315.0955835015</v>
          </cell>
          <cell r="C131">
            <v>1627.5651523264501</v>
          </cell>
          <cell r="D131">
            <v>1655.9623002409901</v>
          </cell>
          <cell r="E131">
            <v>1783.9299855689801</v>
          </cell>
          <cell r="F131">
            <v>1407.4045429872899</v>
          </cell>
          <cell r="G131">
            <v>1167.8514419946</v>
          </cell>
          <cell r="H131">
            <v>1351.62435903608</v>
          </cell>
          <cell r="I131">
            <v>1097.5772041288801</v>
          </cell>
          <cell r="J131">
            <v>1408.9535993527199</v>
          </cell>
          <cell r="K131">
            <v>989.44764394879996</v>
          </cell>
          <cell r="L131">
            <v>1247.9076112452999</v>
          </cell>
          <cell r="M131">
            <v>1341.1239719274699</v>
          </cell>
          <cell r="N131">
            <v>1353.6153079857199</v>
          </cell>
          <cell r="O131">
            <v>1375.8167826553099</v>
          </cell>
          <cell r="P131">
            <v>1484.51804030056</v>
          </cell>
          <cell r="Q131">
            <v>1686.54715866365</v>
          </cell>
          <cell r="R131">
            <v>1791.01385707076</v>
          </cell>
          <cell r="S131">
            <v>1777.06126476789</v>
          </cell>
          <cell r="T131">
            <v>1552.70943768557</v>
          </cell>
          <cell r="U131">
            <v>1403.2538101095899</v>
          </cell>
          <cell r="V131">
            <v>1336.7518391753699</v>
          </cell>
          <cell r="W131">
            <v>1190.3108494195901</v>
          </cell>
          <cell r="X131">
            <v>921.93291178143397</v>
          </cell>
          <cell r="Y131">
            <v>986.09706325356797</v>
          </cell>
          <cell r="Z131">
            <v>1218.8934498103899</v>
          </cell>
          <cell r="AA131">
            <v>1288.81042359156</v>
          </cell>
          <cell r="AB131">
            <v>1483.23544017629</v>
          </cell>
          <cell r="AC131">
            <v>1181.5466896721384</v>
          </cell>
        </row>
        <row r="132">
          <cell r="A132" t="str">
            <v>Peru</v>
          </cell>
          <cell r="B132">
            <v>1192.1429675936199</v>
          </cell>
          <cell r="C132">
            <v>1405.2659422673601</v>
          </cell>
          <cell r="D132">
            <v>1363.70072124121</v>
          </cell>
          <cell r="E132">
            <v>1035.44939758853</v>
          </cell>
          <cell r="F132">
            <v>1042.6748799093</v>
          </cell>
          <cell r="G132">
            <v>881.80357361404299</v>
          </cell>
          <cell r="H132">
            <v>1293.3628429998801</v>
          </cell>
          <cell r="I132">
            <v>2088.50320667494</v>
          </cell>
          <cell r="J132">
            <v>1616.58514539199</v>
          </cell>
          <cell r="K132">
            <v>1953.2084034629099</v>
          </cell>
          <cell r="L132">
            <v>1331.9838539114701</v>
          </cell>
          <cell r="M132">
            <v>1557.5119301668999</v>
          </cell>
          <cell r="N132">
            <v>1588.29686409379</v>
          </cell>
          <cell r="O132">
            <v>1512.63849185762</v>
          </cell>
          <cell r="P132">
            <v>1951.3004223836001</v>
          </cell>
          <cell r="Q132">
            <v>2296.3034052601001</v>
          </cell>
          <cell r="R132">
            <v>2355.4242183976098</v>
          </cell>
          <cell r="S132">
            <v>2454.7507764089</v>
          </cell>
          <cell r="T132">
            <v>2321.5866178015599</v>
          </cell>
          <cell r="U132">
            <v>2076.8094415403898</v>
          </cell>
          <cell r="V132">
            <v>2115.3683679866899</v>
          </cell>
          <cell r="W132">
            <v>2106.9834563171298</v>
          </cell>
          <cell r="X132">
            <v>2194.4196493212498</v>
          </cell>
          <cell r="Y132">
            <v>2329.5641543547799</v>
          </cell>
          <cell r="Z132">
            <v>2598.9929507561501</v>
          </cell>
          <cell r="AA132">
            <v>2916.8518077526001</v>
          </cell>
          <cell r="AB132">
            <v>3374.3695154639699</v>
          </cell>
          <cell r="AC132">
            <v>2586.863588994313</v>
          </cell>
        </row>
        <row r="133">
          <cell r="A133" t="str">
            <v>Philippines</v>
          </cell>
          <cell r="B133">
            <v>671.57280633986602</v>
          </cell>
          <cell r="C133">
            <v>719.55273571973703</v>
          </cell>
          <cell r="D133">
            <v>731.393483149811</v>
          </cell>
          <cell r="E133">
            <v>637.958693299782</v>
          </cell>
          <cell r="F133">
            <v>588.72503465191096</v>
          </cell>
          <cell r="G133">
            <v>562.17792674926602</v>
          </cell>
          <cell r="H133">
            <v>533.36361214657995</v>
          </cell>
          <cell r="I133">
            <v>578.32699109221699</v>
          </cell>
          <cell r="J133">
            <v>645.40866201157496</v>
          </cell>
          <cell r="K133">
            <v>709.60377917406197</v>
          </cell>
          <cell r="L133">
            <v>718.11374319198001</v>
          </cell>
          <cell r="M133">
            <v>719.38438387884298</v>
          </cell>
          <cell r="N133">
            <v>822.69464163971804</v>
          </cell>
          <cell r="O133">
            <v>825.01188418828599</v>
          </cell>
          <cell r="P133">
            <v>949.208731443131</v>
          </cell>
          <cell r="Q133">
            <v>1104.9845399124699</v>
          </cell>
          <cell r="R133">
            <v>1206.13555796369</v>
          </cell>
          <cell r="S133">
            <v>1170.31752321405</v>
          </cell>
          <cell r="T133">
            <v>910.43579284670705</v>
          </cell>
          <cell r="U133">
            <v>1018.88180329855</v>
          </cell>
          <cell r="V133">
            <v>994.29076447950501</v>
          </cell>
          <cell r="W133">
            <v>913.89972382304404</v>
          </cell>
          <cell r="X133">
            <v>966.17631180235799</v>
          </cell>
          <cell r="Y133">
            <v>982.14767669290802</v>
          </cell>
          <cell r="Z133">
            <v>1037.61499455081</v>
          </cell>
          <cell r="AA133">
            <v>1153.7818143127399</v>
          </cell>
          <cell r="AB133">
            <v>1344.57719729204</v>
          </cell>
          <cell r="AC133">
            <v>1066.3662864123166</v>
          </cell>
        </row>
        <row r="134">
          <cell r="A134" t="str">
            <v>Poland</v>
          </cell>
          <cell r="B134">
            <v>1591.31613864317</v>
          </cell>
          <cell r="C134">
            <v>1494.3382393905199</v>
          </cell>
          <cell r="D134">
            <v>1799.2458405201</v>
          </cell>
          <cell r="E134">
            <v>2052.14711137221</v>
          </cell>
          <cell r="F134">
            <v>2037.264261536</v>
          </cell>
          <cell r="G134">
            <v>1895.37372725108</v>
          </cell>
          <cell r="H134">
            <v>1960.9442175711199</v>
          </cell>
          <cell r="I134">
            <v>1687.17386431506</v>
          </cell>
          <cell r="J134">
            <v>1815.1369080125</v>
          </cell>
          <cell r="K134">
            <v>1767.9464815532599</v>
          </cell>
          <cell r="L134">
            <v>1625.2370555657999</v>
          </cell>
          <cell r="M134">
            <v>2100.5612502819599</v>
          </cell>
          <cell r="N134">
            <v>2310.2312264428901</v>
          </cell>
          <cell r="O134">
            <v>2346.2414817653898</v>
          </cell>
          <cell r="P134">
            <v>2686.4066115713299</v>
          </cell>
          <cell r="Q134">
            <v>3603.9640517031398</v>
          </cell>
          <cell r="R134">
            <v>4056.0108453819398</v>
          </cell>
          <cell r="S134">
            <v>4064.2428966843499</v>
          </cell>
          <cell r="T134">
            <v>4448.5328455071904</v>
          </cell>
          <cell r="U134">
            <v>4344.0325218401204</v>
          </cell>
          <cell r="V134">
            <v>4455.1957595815602</v>
          </cell>
          <cell r="W134">
            <v>4976.2799174699003</v>
          </cell>
          <cell r="X134">
            <v>5179.8910467053402</v>
          </cell>
          <cell r="Y134">
            <v>5668.0303752488799</v>
          </cell>
          <cell r="Z134">
            <v>6617.4228137042001</v>
          </cell>
          <cell r="AA134">
            <v>7943.3394022515804</v>
          </cell>
          <cell r="AB134">
            <v>8890.2388455214204</v>
          </cell>
          <cell r="AC134">
            <v>6545.8670668168879</v>
          </cell>
        </row>
        <row r="135">
          <cell r="A135" t="str">
            <v>Portugal</v>
          </cell>
          <cell r="B135">
            <v>3191.6529166638702</v>
          </cell>
          <cell r="C135">
            <v>3149.8379049912201</v>
          </cell>
          <cell r="D135">
            <v>2975.3898336704101</v>
          </cell>
          <cell r="E135">
            <v>2736.0083105491899</v>
          </cell>
          <cell r="F135">
            <v>2506.76658277353</v>
          </cell>
          <cell r="G135">
            <v>2627.7193960384202</v>
          </cell>
          <cell r="H135">
            <v>3654.3488840752698</v>
          </cell>
          <cell r="I135">
            <v>4572.7287829810402</v>
          </cell>
          <cell r="J135">
            <v>5325.1452821191297</v>
          </cell>
          <cell r="K135">
            <v>5765.5297548563303</v>
          </cell>
          <cell r="L135">
            <v>7690.9788799735798</v>
          </cell>
          <cell r="M135">
            <v>8715.2965899155006</v>
          </cell>
          <cell r="N135">
            <v>10476.462705628899</v>
          </cell>
          <cell r="O135">
            <v>9197.3325039368192</v>
          </cell>
          <cell r="P135">
            <v>9618.0780969214393</v>
          </cell>
          <cell r="Q135">
            <v>11391.9745540558</v>
          </cell>
          <cell r="R135">
            <v>11843.867487342</v>
          </cell>
          <cell r="S135">
            <v>11261.485162524799</v>
          </cell>
          <cell r="T135">
            <v>11884.315946610601</v>
          </cell>
          <cell r="U135">
            <v>12185.187848366</v>
          </cell>
          <cell r="V135">
            <v>11051.364843227901</v>
          </cell>
          <cell r="W135">
            <v>11250.236322183</v>
          </cell>
          <cell r="X135">
            <v>12339.417947805199</v>
          </cell>
          <cell r="Y135">
            <v>15003.3876433926</v>
          </cell>
          <cell r="Z135">
            <v>17069.7019235222</v>
          </cell>
          <cell r="AA135">
            <v>17597.563066666</v>
          </cell>
          <cell r="AB135">
            <v>18464.891534128401</v>
          </cell>
          <cell r="AC135">
            <v>15287.533072949567</v>
          </cell>
        </row>
        <row r="136">
          <cell r="A136" t="str">
            <v>Qatar</v>
          </cell>
          <cell r="B136">
            <v>32621.527182637601</v>
          </cell>
          <cell r="C136">
            <v>33312.555727021499</v>
          </cell>
          <cell r="D136">
            <v>27131.084501361602</v>
          </cell>
          <cell r="E136">
            <v>21558.607825031901</v>
          </cell>
          <cell r="F136">
            <v>20951.236924123099</v>
          </cell>
          <cell r="G136">
            <v>18555.336288600902</v>
          </cell>
          <cell r="H136">
            <v>13943.6626330951</v>
          </cell>
          <cell r="I136">
            <v>14097.861570732801</v>
          </cell>
          <cell r="J136">
            <v>12997.0042965353</v>
          </cell>
          <cell r="K136">
            <v>13219.7799522521</v>
          </cell>
          <cell r="L136">
            <v>15144.9373671596</v>
          </cell>
          <cell r="M136">
            <v>13523.6080226257</v>
          </cell>
          <cell r="N136">
            <v>14345.5044017896</v>
          </cell>
          <cell r="O136">
            <v>12779.631083202499</v>
          </cell>
          <cell r="P136">
            <v>12499.068727882301</v>
          </cell>
          <cell r="Q136">
            <v>15956.6903684551</v>
          </cell>
          <cell r="R136">
            <v>17421.8089602705</v>
          </cell>
          <cell r="S136">
            <v>21642.345639564199</v>
          </cell>
          <cell r="T136">
            <v>18523.732657926401</v>
          </cell>
          <cell r="U136">
            <v>21106.416565132298</v>
          </cell>
          <cell r="V136">
            <v>28519.062507880699</v>
          </cell>
          <cell r="W136">
            <v>27030.272431645699</v>
          </cell>
          <cell r="X136">
            <v>28354.795567809499</v>
          </cell>
          <cell r="Y136">
            <v>32787.553616068799</v>
          </cell>
          <cell r="Z136">
            <v>41949.310276814002</v>
          </cell>
          <cell r="AA136">
            <v>53332.904733205702</v>
          </cell>
          <cell r="AB136">
            <v>62914.382753284903</v>
          </cell>
          <cell r="AC136">
            <v>41061.536563138106</v>
          </cell>
        </row>
        <row r="137">
          <cell r="A137" t="str">
            <v>Romania</v>
          </cell>
          <cell r="B137">
            <v>2053.5251773325799</v>
          </cell>
          <cell r="C137">
            <v>2452.0770023147202</v>
          </cell>
          <cell r="D137">
            <v>2442.92967548653</v>
          </cell>
          <cell r="E137">
            <v>2126.65307989146</v>
          </cell>
          <cell r="F137">
            <v>1711.5059020695401</v>
          </cell>
          <cell r="G137">
            <v>2098.39461939392</v>
          </cell>
          <cell r="H137">
            <v>2272.4960669828001</v>
          </cell>
          <cell r="I137">
            <v>2527.1647822279301</v>
          </cell>
          <cell r="J137">
            <v>2599.0773093733001</v>
          </cell>
          <cell r="K137">
            <v>2313.02320274873</v>
          </cell>
          <cell r="L137">
            <v>1648.13822463883</v>
          </cell>
          <cell r="M137">
            <v>1278.4969258787401</v>
          </cell>
          <cell r="N137">
            <v>848.17620655126905</v>
          </cell>
          <cell r="O137">
            <v>1148.1399198937399</v>
          </cell>
          <cell r="P137">
            <v>1318.0377645379899</v>
          </cell>
          <cell r="Q137">
            <v>1564.19841641525</v>
          </cell>
          <cell r="R137">
            <v>1565.7256747850399</v>
          </cell>
          <cell r="S137">
            <v>1566.90760666187</v>
          </cell>
          <cell r="T137">
            <v>1885.61300626308</v>
          </cell>
          <cell r="U137">
            <v>1608.2086000797799</v>
          </cell>
          <cell r="V137">
            <v>1675.64722722745</v>
          </cell>
          <cell r="W137">
            <v>1824.6331044553301</v>
          </cell>
          <cell r="X137">
            <v>2088.41527261376</v>
          </cell>
          <cell r="Y137">
            <v>2721.4568124566899</v>
          </cell>
          <cell r="Z137">
            <v>3464.3050884889699</v>
          </cell>
          <cell r="AA137">
            <v>4539.2009439089597</v>
          </cell>
          <cell r="AB137">
            <v>5633.3646004273996</v>
          </cell>
          <cell r="AC137">
            <v>3378.5626370585182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576.24116325565501</v>
          </cell>
          <cell r="O138">
            <v>1237.0513129931201</v>
          </cell>
          <cell r="P138">
            <v>1865.9120002878201</v>
          </cell>
          <cell r="Q138">
            <v>2112.2032938912198</v>
          </cell>
          <cell r="R138">
            <v>2641.7723657166998</v>
          </cell>
          <cell r="S138">
            <v>2736.1243815448302</v>
          </cell>
          <cell r="T138">
            <v>1833.81453104664</v>
          </cell>
          <cell r="U138">
            <v>1328.1809411690001</v>
          </cell>
          <cell r="V138">
            <v>1767.8802918004301</v>
          </cell>
          <cell r="W138">
            <v>2095.5787472241</v>
          </cell>
          <cell r="X138">
            <v>2379.3796286789002</v>
          </cell>
          <cell r="Y138">
            <v>2975.3716134371198</v>
          </cell>
          <cell r="Z138">
            <v>4104.4444456417996</v>
          </cell>
          <cell r="AA138">
            <v>5323.1887495586998</v>
          </cell>
          <cell r="AB138">
            <v>6856.0814182841004</v>
          </cell>
          <cell r="AC138">
            <v>3955.674100470786</v>
          </cell>
        </row>
        <row r="139">
          <cell r="A139" t="str">
            <v>Rwanda</v>
          </cell>
          <cell r="B139">
            <v>253.896065415702</v>
          </cell>
          <cell r="C139">
            <v>277.98323523541097</v>
          </cell>
          <cell r="D139">
            <v>285.85930453786602</v>
          </cell>
          <cell r="E139">
            <v>294.23233147403602</v>
          </cell>
          <cell r="F139">
            <v>275.209848094172</v>
          </cell>
          <cell r="G139">
            <v>316.18496325007197</v>
          </cell>
          <cell r="H139">
            <v>346.251825591125</v>
          </cell>
          <cell r="I139">
            <v>371.51557922192097</v>
          </cell>
          <cell r="J139">
            <v>383.998631011881</v>
          </cell>
          <cell r="K139">
            <v>387.75517805588402</v>
          </cell>
          <cell r="L139">
            <v>362.23758593442</v>
          </cell>
          <cell r="M139">
            <v>259.25024988961502</v>
          </cell>
          <cell r="N139">
            <v>266.93719973828303</v>
          </cell>
          <cell r="O139">
            <v>259.11543048332101</v>
          </cell>
          <cell r="P139">
            <v>231.96092973301199</v>
          </cell>
          <cell r="Q139">
            <v>259.723740475098</v>
          </cell>
          <cell r="R139">
            <v>224.362030186824</v>
          </cell>
          <cell r="S139">
            <v>290.40086705017097</v>
          </cell>
          <cell r="T139">
            <v>298.277981603147</v>
          </cell>
          <cell r="U139">
            <v>269.61907577833603</v>
          </cell>
          <cell r="V139">
            <v>235.696054157688</v>
          </cell>
          <cell r="W139">
            <v>214.073868855233</v>
          </cell>
          <cell r="X139">
            <v>213.07824771731299</v>
          </cell>
          <cell r="Y139">
            <v>201.30589018353899</v>
          </cell>
          <cell r="Z139">
            <v>213.58555715940699</v>
          </cell>
          <cell r="AA139">
            <v>238.27921767018</v>
          </cell>
          <cell r="AB139">
            <v>260.53008068219998</v>
          </cell>
          <cell r="AC139">
            <v>223.47547704464532</v>
          </cell>
        </row>
        <row r="140">
          <cell r="A140" t="str">
            <v>Samoa</v>
          </cell>
          <cell r="B140">
            <v>673.43412334969196</v>
          </cell>
          <cell r="C140">
            <v>631.02612834070999</v>
          </cell>
          <cell r="D140">
            <v>645.79042780743703</v>
          </cell>
          <cell r="E140">
            <v>594.87555136220703</v>
          </cell>
          <cell r="F140">
            <v>574.60945148127701</v>
          </cell>
          <cell r="G140">
            <v>545.40269675163199</v>
          </cell>
          <cell r="H140">
            <v>576.26461589977703</v>
          </cell>
          <cell r="I140">
            <v>646.32200663278195</v>
          </cell>
          <cell r="J140">
            <v>717.40835165540602</v>
          </cell>
          <cell r="K140">
            <v>730.15276195311901</v>
          </cell>
          <cell r="L140">
            <v>935.42050606452199</v>
          </cell>
          <cell r="M140">
            <v>901.51599564404205</v>
          </cell>
          <cell r="N140">
            <v>981.30653209442505</v>
          </cell>
          <cell r="O140">
            <v>1003.29740475302</v>
          </cell>
          <cell r="P140">
            <v>794.30504995240199</v>
          </cell>
          <cell r="Q140">
            <v>1211.28564147458</v>
          </cell>
          <cell r="R140">
            <v>1285.7263322551601</v>
          </cell>
          <cell r="S140">
            <v>1389.17762587059</v>
          </cell>
          <cell r="T140">
            <v>1342.3586539072801</v>
          </cell>
          <cell r="U140">
            <v>1301.3765602486201</v>
          </cell>
          <cell r="V140">
            <v>1286.81680627584</v>
          </cell>
          <cell r="W140">
            <v>1331.9606039794701</v>
          </cell>
          <cell r="X140">
            <v>1457.2591146254399</v>
          </cell>
          <cell r="Y140">
            <v>1593.8149847510899</v>
          </cell>
          <cell r="Z140">
            <v>1709.29370575593</v>
          </cell>
          <cell r="AA140">
            <v>1853.3508436398399</v>
          </cell>
          <cell r="AB140">
            <v>1958.5796692203501</v>
          </cell>
          <cell r="AC140">
            <v>1650.7098203286866</v>
          </cell>
        </row>
        <row r="141">
          <cell r="A141" t="str">
            <v>Sao Tome and Principe</v>
          </cell>
          <cell r="B141">
            <v>438.50684706983901</v>
          </cell>
          <cell r="C141">
            <v>546.86097112526602</v>
          </cell>
          <cell r="D141">
            <v>565.89418793337495</v>
          </cell>
          <cell r="E141">
            <v>549.72550280436099</v>
          </cell>
          <cell r="F141">
            <v>496.44446189945199</v>
          </cell>
          <cell r="G141">
            <v>519.95557426796904</v>
          </cell>
          <cell r="H141">
            <v>625.57762936871802</v>
          </cell>
          <cell r="I141">
            <v>529.049078800742</v>
          </cell>
          <cell r="J141">
            <v>450.14951783971202</v>
          </cell>
          <cell r="K141">
            <v>411.62252982607498</v>
          </cell>
          <cell r="L141">
            <v>500.54712242627397</v>
          </cell>
          <cell r="M141">
            <v>481.44009598520898</v>
          </cell>
          <cell r="N141">
            <v>373.23311927385203</v>
          </cell>
          <cell r="O141">
            <v>380.33851218885297</v>
          </cell>
          <cell r="P141">
            <v>385.23197292074298</v>
          </cell>
          <cell r="Q141">
            <v>344.64015166816199</v>
          </cell>
          <cell r="R141">
            <v>331.805818780344</v>
          </cell>
          <cell r="S141">
            <v>317.19744431603101</v>
          </cell>
          <cell r="T141">
            <v>286.26507562664102</v>
          </cell>
          <cell r="U141">
            <v>323.89242873128597</v>
          </cell>
          <cell r="V141">
            <v>312.95922028662397</v>
          </cell>
          <cell r="W141">
            <v>315.85106931715501</v>
          </cell>
          <cell r="X141">
            <v>347.34682130127499</v>
          </cell>
          <cell r="Y141">
            <v>375.58078949541601</v>
          </cell>
          <cell r="Z141">
            <v>401.579808496113</v>
          </cell>
          <cell r="AA141">
            <v>439.267537094499</v>
          </cell>
          <cell r="AB141">
            <v>474.19951176678501</v>
          </cell>
          <cell r="AC141">
            <v>392.30425624520711</v>
          </cell>
        </row>
        <row r="142">
          <cell r="A142" t="str">
            <v>Saudi Arabia</v>
          </cell>
          <cell r="B142">
            <v>17627.978137001101</v>
          </cell>
          <cell r="C142">
            <v>18785.720949879498</v>
          </cell>
          <cell r="D142">
            <v>14879.408087980701</v>
          </cell>
          <cell r="E142">
            <v>11931.446642011</v>
          </cell>
          <cell r="F142">
            <v>10528.936366742</v>
          </cell>
          <cell r="G142">
            <v>8730.5972099784303</v>
          </cell>
          <cell r="H142">
            <v>6956.3554962695698</v>
          </cell>
          <cell r="I142">
            <v>6531.7170861962304</v>
          </cell>
          <cell r="J142">
            <v>6409.3009997353001</v>
          </cell>
          <cell r="K142">
            <v>6593.6693830593804</v>
          </cell>
          <cell r="L142">
            <v>7687.8277905761597</v>
          </cell>
          <cell r="M142">
            <v>8234.2098764915409</v>
          </cell>
          <cell r="N142">
            <v>8042.2912095890997</v>
          </cell>
          <cell r="O142">
            <v>7648.9918406512497</v>
          </cell>
          <cell r="P142">
            <v>7588.6323068246402</v>
          </cell>
          <cell r="Q142">
            <v>7855.1270043642198</v>
          </cell>
          <cell r="R142">
            <v>8489.5765610498001</v>
          </cell>
          <cell r="S142">
            <v>8667.0399311680394</v>
          </cell>
          <cell r="T142">
            <v>7483.8724102060296</v>
          </cell>
          <cell r="U142">
            <v>8059.2804698220998</v>
          </cell>
          <cell r="V142">
            <v>9216.3914466204296</v>
          </cell>
          <cell r="W142">
            <v>8736.40959263476</v>
          </cell>
          <cell r="X142">
            <v>8785.1316646923297</v>
          </cell>
          <cell r="Y142">
            <v>9758.0172684819099</v>
          </cell>
          <cell r="Z142">
            <v>11055.761020776599</v>
          </cell>
          <cell r="AA142">
            <v>13409.935007835</v>
          </cell>
          <cell r="AB142">
            <v>14714.6885976756</v>
          </cell>
          <cell r="AC142">
            <v>11076.657192016033</v>
          </cell>
        </row>
        <row r="143">
          <cell r="A143" t="str">
            <v>Senegal</v>
          </cell>
          <cell r="B143">
            <v>587.86201022013097</v>
          </cell>
          <cell r="C143">
            <v>518.91090385929795</v>
          </cell>
          <cell r="D143">
            <v>494.01509291217201</v>
          </cell>
          <cell r="E143">
            <v>428.28338309420798</v>
          </cell>
          <cell r="F143">
            <v>405.651771280996</v>
          </cell>
          <cell r="G143">
            <v>431.15359042571799</v>
          </cell>
          <cell r="H143">
            <v>591.77972100230704</v>
          </cell>
          <cell r="I143">
            <v>690.63146385611606</v>
          </cell>
          <cell r="J143">
            <v>662.64592646746303</v>
          </cell>
          <cell r="K143">
            <v>633.92660147139395</v>
          </cell>
          <cell r="L143">
            <v>716.60976164011902</v>
          </cell>
          <cell r="M143">
            <v>684.69227066977203</v>
          </cell>
          <cell r="N143">
            <v>712.32299076889399</v>
          </cell>
          <cell r="O143">
            <v>655.99449700752598</v>
          </cell>
          <cell r="P143">
            <v>436.31534299539999</v>
          </cell>
          <cell r="Q143">
            <v>534.97608871986802</v>
          </cell>
          <cell r="R143">
            <v>541.39901227616599</v>
          </cell>
          <cell r="S143">
            <v>486.79282654172499</v>
          </cell>
          <cell r="T143">
            <v>513.89960290654903</v>
          </cell>
          <cell r="U143">
            <v>510.42906320539697</v>
          </cell>
          <cell r="V143">
            <v>453.77656791380201</v>
          </cell>
          <cell r="W143">
            <v>460.64451290146798</v>
          </cell>
          <cell r="X143">
            <v>493.03166915057801</v>
          </cell>
          <cell r="Y143">
            <v>614.11850961837604</v>
          </cell>
          <cell r="Z143">
            <v>698.91682745230901</v>
          </cell>
          <cell r="AA143">
            <v>738.99119117451505</v>
          </cell>
          <cell r="AB143">
            <v>774.15209000523498</v>
          </cell>
          <cell r="AC143">
            <v>629.97580005041357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2126.4784188932699</v>
          </cell>
          <cell r="U144">
            <v>1476.4383361581399</v>
          </cell>
          <cell r="V144">
            <v>1192.5109095687999</v>
          </cell>
          <cell r="W144">
            <v>1567.0877394786601</v>
          </cell>
          <cell r="X144">
            <v>2110.8541190967999</v>
          </cell>
          <cell r="Y144">
            <v>2718.9942503892698</v>
          </cell>
          <cell r="Z144">
            <v>3285.1912318534401</v>
          </cell>
          <cell r="AA144">
            <v>3511.2888494174899</v>
          </cell>
          <cell r="AB144">
            <v>4219.9754928924904</v>
          </cell>
          <cell r="AC144">
            <v>2902.2319471880251</v>
          </cell>
        </row>
        <row r="145">
          <cell r="A145" t="str">
            <v>Seychelles</v>
          </cell>
          <cell r="B145">
            <v>2326.8236814451502</v>
          </cell>
          <cell r="C145">
            <v>2392.24679915567</v>
          </cell>
          <cell r="D145">
            <v>2296.7191150697799</v>
          </cell>
          <cell r="E145">
            <v>2280.4655905487398</v>
          </cell>
          <cell r="F145">
            <v>2338.0646112709101</v>
          </cell>
          <cell r="G145">
            <v>2588.5648981853401</v>
          </cell>
          <cell r="H145">
            <v>3165.8925444349902</v>
          </cell>
          <cell r="I145">
            <v>3638.9933533961898</v>
          </cell>
          <cell r="J145">
            <v>4128.0927611778698</v>
          </cell>
          <cell r="K145">
            <v>4407.21395017741</v>
          </cell>
          <cell r="L145">
            <v>5302.8437271419798</v>
          </cell>
          <cell r="M145">
            <v>5314.6631281665896</v>
          </cell>
          <cell r="N145">
            <v>6128.3259197566804</v>
          </cell>
          <cell r="O145">
            <v>6559.1299939632399</v>
          </cell>
          <cell r="P145">
            <v>6555.3747469972604</v>
          </cell>
          <cell r="Q145">
            <v>6748.7893841400801</v>
          </cell>
          <cell r="R145">
            <v>6583.0685593598801</v>
          </cell>
          <cell r="S145">
            <v>7280.9292642454902</v>
          </cell>
          <cell r="T145">
            <v>7715.7837368435303</v>
          </cell>
          <cell r="U145">
            <v>8272.8112236777306</v>
          </cell>
          <cell r="V145">
            <v>8046.3505664115501</v>
          </cell>
          <cell r="W145">
            <v>8047.9265230027104</v>
          </cell>
          <cell r="X145">
            <v>8846.5363542762097</v>
          </cell>
          <cell r="Y145">
            <v>8776.3044177354896</v>
          </cell>
          <cell r="Z145">
            <v>8625.5561992333405</v>
          </cell>
          <cell r="AA145">
            <v>8899.0195046696099</v>
          </cell>
          <cell r="AB145">
            <v>9051.4516666956806</v>
          </cell>
          <cell r="AC145">
            <v>8707.7991109355062</v>
          </cell>
        </row>
        <row r="146">
          <cell r="A146" t="str">
            <v>Sierra Leone</v>
          </cell>
          <cell r="B146">
            <v>357.60614788256902</v>
          </cell>
          <cell r="C146">
            <v>374.11637834084098</v>
          </cell>
          <cell r="D146">
            <v>412.02253730005901</v>
          </cell>
          <cell r="E146">
            <v>349.98011850401701</v>
          </cell>
          <cell r="F146">
            <v>402.62548099654401</v>
          </cell>
          <cell r="G146">
            <v>335.93332084841597</v>
          </cell>
          <cell r="H146">
            <v>246.09063014831801</v>
          </cell>
          <cell r="I146">
            <v>209.792246401716</v>
          </cell>
          <cell r="J146">
            <v>336.70064860008802</v>
          </cell>
          <cell r="K146">
            <v>302.16545726788098</v>
          </cell>
          <cell r="L146">
            <v>162.41120530724299</v>
          </cell>
          <cell r="M146">
            <v>190.70783896670801</v>
          </cell>
          <cell r="N146">
            <v>162.285697325884</v>
          </cell>
          <cell r="O146">
            <v>178.80783724316601</v>
          </cell>
          <cell r="P146">
            <v>207.23878563225199</v>
          </cell>
          <cell r="Q146">
            <v>193.38221771445001</v>
          </cell>
          <cell r="R146">
            <v>218.31559000497899</v>
          </cell>
          <cell r="S146">
            <v>191.848014082682</v>
          </cell>
          <cell r="T146">
            <v>147.78839555800599</v>
          </cell>
          <cell r="U146">
            <v>143.26560040478901</v>
          </cell>
          <cell r="V146">
            <v>132.64354866716701</v>
          </cell>
          <cell r="W146">
            <v>163.801607721902</v>
          </cell>
          <cell r="X146">
            <v>185.44064884333301</v>
          </cell>
          <cell r="Y146">
            <v>191.419515980401</v>
          </cell>
          <cell r="Z146">
            <v>201.99576727645101</v>
          </cell>
          <cell r="AA146">
            <v>222.882402824297</v>
          </cell>
          <cell r="AB146">
            <v>253.79579656403601</v>
          </cell>
          <cell r="AC146">
            <v>203.2226232017367</v>
          </cell>
        </row>
        <row r="147">
          <cell r="A147" t="str">
            <v>Singapore</v>
          </cell>
          <cell r="B147">
            <v>4859.4580457145403</v>
          </cell>
          <cell r="C147">
            <v>5489.6954360346999</v>
          </cell>
          <cell r="D147">
            <v>5778.5750687773498</v>
          </cell>
          <cell r="E147">
            <v>6495.2095567814704</v>
          </cell>
          <cell r="F147">
            <v>6889.76135150346</v>
          </cell>
          <cell r="G147">
            <v>6484.73861463095</v>
          </cell>
          <cell r="H147">
            <v>6587.9439293722698</v>
          </cell>
          <cell r="I147">
            <v>7413.5101632596898</v>
          </cell>
          <cell r="J147">
            <v>8931.8793793040804</v>
          </cell>
          <cell r="K147">
            <v>10275.642960024699</v>
          </cell>
          <cell r="L147">
            <v>12090.9757125039</v>
          </cell>
          <cell r="M147">
            <v>13765.265077817699</v>
          </cell>
          <cell r="N147">
            <v>15381.606642921901</v>
          </cell>
          <cell r="O147">
            <v>17541.818936181699</v>
          </cell>
          <cell r="P147">
            <v>20659.418113807398</v>
          </cell>
          <cell r="Q147">
            <v>23907.879480353498</v>
          </cell>
          <cell r="R147">
            <v>25215.761127588099</v>
          </cell>
          <cell r="S147">
            <v>25269.594813506799</v>
          </cell>
          <cell r="T147">
            <v>21009.3267492749</v>
          </cell>
          <cell r="U147">
            <v>20909.35851152</v>
          </cell>
          <cell r="V147">
            <v>23077.089161315998</v>
          </cell>
          <cell r="W147">
            <v>20692.440569224502</v>
          </cell>
          <cell r="X147">
            <v>21112.958552133601</v>
          </cell>
          <cell r="Y147">
            <v>22065.819435969599</v>
          </cell>
          <cell r="Z147">
            <v>25329.6909670436</v>
          </cell>
          <cell r="AA147">
            <v>26879.154354576702</v>
          </cell>
          <cell r="AB147">
            <v>29917.2004928932</v>
          </cell>
          <cell r="AC147">
            <v>24332.87739530687</v>
          </cell>
        </row>
        <row r="148">
          <cell r="A148" t="str">
            <v>Slovak Republic</v>
          </cell>
          <cell r="B148">
            <v>8150.5246757920004</v>
          </cell>
          <cell r="C148">
            <v>8579.3409882354408</v>
          </cell>
          <cell r="D148">
            <v>8560.4675346998301</v>
          </cell>
          <cell r="E148">
            <v>8417.6078854174903</v>
          </cell>
          <cell r="F148">
            <v>7580.0592570570298</v>
          </cell>
          <cell r="G148">
            <v>7582.4692684450602</v>
          </cell>
          <cell r="H148">
            <v>8851.3820705395192</v>
          </cell>
          <cell r="I148">
            <v>9882.5427660144196</v>
          </cell>
          <cell r="J148">
            <v>9760.6106252473492</v>
          </cell>
          <cell r="K148">
            <v>9517.2934987150693</v>
          </cell>
          <cell r="L148">
            <v>8581.3245740153106</v>
          </cell>
          <cell r="M148">
            <v>6308.6718097200101</v>
          </cell>
          <cell r="N148">
            <v>2224.1487009282</v>
          </cell>
          <cell r="O148">
            <v>2518.6624630006299</v>
          </cell>
          <cell r="P148">
            <v>2897.6167849898902</v>
          </cell>
          <cell r="Q148">
            <v>3683.0912909642202</v>
          </cell>
          <cell r="R148">
            <v>3989.5111458146498</v>
          </cell>
          <cell r="S148">
            <v>4017.2378665695701</v>
          </cell>
          <cell r="T148">
            <v>4169.5592883846402</v>
          </cell>
          <cell r="U148">
            <v>3823.8638737689898</v>
          </cell>
          <cell r="V148">
            <v>3781.4841181351999</v>
          </cell>
          <cell r="W148">
            <v>3914.5779035619998</v>
          </cell>
          <cell r="X148">
            <v>4543.8636608383304</v>
          </cell>
          <cell r="Y148">
            <v>6111.02805931276</v>
          </cell>
          <cell r="Z148">
            <v>7773.4984075659304</v>
          </cell>
          <cell r="AA148">
            <v>8769.4376711783898</v>
          </cell>
          <cell r="AB148">
            <v>10157.962535119401</v>
          </cell>
          <cell r="AC148">
            <v>6878.3947062628022</v>
          </cell>
        </row>
        <row r="149">
          <cell r="A149" t="str">
            <v>Slovenia</v>
          </cell>
          <cell r="B149">
            <v>3921.6486458894601</v>
          </cell>
          <cell r="C149">
            <v>3836.3774104884401</v>
          </cell>
          <cell r="D149">
            <v>3312.53508543511</v>
          </cell>
          <cell r="E149">
            <v>2437.46451206335</v>
          </cell>
          <cell r="F149">
            <v>2324.6469046482498</v>
          </cell>
          <cell r="G149">
            <v>2340.62336212944</v>
          </cell>
          <cell r="H149">
            <v>3241.4381786272602</v>
          </cell>
          <cell r="I149">
            <v>3702.9382770477901</v>
          </cell>
          <cell r="J149">
            <v>3294.4774455939901</v>
          </cell>
          <cell r="K149">
            <v>5283.51191841748</v>
          </cell>
          <cell r="L149">
            <v>8449.0375226635097</v>
          </cell>
          <cell r="M149">
            <v>14292.152703240101</v>
          </cell>
          <cell r="N149">
            <v>14327.9873964574</v>
          </cell>
          <cell r="O149">
            <v>12423.284673890301</v>
          </cell>
          <cell r="P149">
            <v>12587.2411260913</v>
          </cell>
          <cell r="Q149">
            <v>15976.572720938801</v>
          </cell>
          <cell r="R149">
            <v>14570.4466038965</v>
          </cell>
          <cell r="S149">
            <v>13222.896916850001</v>
          </cell>
          <cell r="T149">
            <v>13694.0779702572</v>
          </cell>
          <cell r="U149">
            <v>13458.673800824699</v>
          </cell>
          <cell r="V149">
            <v>11400.2775961852</v>
          </cell>
          <cell r="W149">
            <v>10953.062773424799</v>
          </cell>
          <cell r="X149">
            <v>11861.242502412601</v>
          </cell>
          <cell r="Y149">
            <v>14435.116703534301</v>
          </cell>
          <cell r="Z149">
            <v>16388.9867860782</v>
          </cell>
          <cell r="AA149">
            <v>17174.842954072999</v>
          </cell>
          <cell r="AB149">
            <v>18609.739067191502</v>
          </cell>
          <cell r="AC149">
            <v>14903.831797785735</v>
          </cell>
        </row>
        <row r="150">
          <cell r="A150" t="str">
            <v>Solomon Islands</v>
          </cell>
          <cell r="B150">
            <v>770.00502665695899</v>
          </cell>
          <cell r="C150">
            <v>815.89917756016098</v>
          </cell>
          <cell r="D150">
            <v>778.47906133194499</v>
          </cell>
          <cell r="E150">
            <v>702.08321060981598</v>
          </cell>
          <cell r="F150">
            <v>641.25099056571901</v>
          </cell>
          <cell r="G150">
            <v>545.23197156671597</v>
          </cell>
          <cell r="H150">
            <v>447.65534921223502</v>
          </cell>
          <cell r="I150">
            <v>525.71019353458803</v>
          </cell>
          <cell r="J150">
            <v>560.21249170153601</v>
          </cell>
          <cell r="K150">
            <v>515.95373488750499</v>
          </cell>
          <cell r="L150">
            <v>626.50253327899202</v>
          </cell>
          <cell r="M150">
            <v>644.18923904591099</v>
          </cell>
          <cell r="N150">
            <v>759.02463587203101</v>
          </cell>
          <cell r="O150">
            <v>798.15311288994701</v>
          </cell>
          <cell r="P150">
            <v>853.903914861148</v>
          </cell>
          <cell r="Q150">
            <v>928.86400036900295</v>
          </cell>
          <cell r="R150">
            <v>989.22754434330398</v>
          </cell>
          <cell r="S150">
            <v>1009.89889998629</v>
          </cell>
          <cell r="T150">
            <v>815.99833566705104</v>
          </cell>
          <cell r="U150">
            <v>813.17412827426995</v>
          </cell>
          <cell r="V150">
            <v>714.39970485181505</v>
          </cell>
          <cell r="W150">
            <v>636.55234382643403</v>
          </cell>
          <cell r="X150">
            <v>514.37154904225395</v>
          </cell>
          <cell r="Y150">
            <v>508.483085425328</v>
          </cell>
          <cell r="Z150">
            <v>566.35408502807002</v>
          </cell>
          <cell r="AA150">
            <v>611.14647239437704</v>
          </cell>
          <cell r="AB150">
            <v>648.86700882616697</v>
          </cell>
          <cell r="AC150">
            <v>580.96242409043828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  <cell r="AC151" t="str">
            <v/>
          </cell>
        </row>
        <row r="152">
          <cell r="A152" t="str">
            <v>South Africa</v>
          </cell>
          <cell r="B152">
            <v>2764.1374389839398</v>
          </cell>
          <cell r="C152">
            <v>2771.0717481044398</v>
          </cell>
          <cell r="D152">
            <v>2477.9902120417901</v>
          </cell>
          <cell r="E152">
            <v>2694.5185888331498</v>
          </cell>
          <cell r="F152">
            <v>2325.9876722878098</v>
          </cell>
          <cell r="G152">
            <v>1735.62336694847</v>
          </cell>
          <cell r="H152">
            <v>1937.5431887927</v>
          </cell>
          <cell r="I152">
            <v>2485.03975160034</v>
          </cell>
          <cell r="J152">
            <v>2614.3565257597202</v>
          </cell>
          <cell r="K152">
            <v>2662.2419277722902</v>
          </cell>
          <cell r="L152">
            <v>3039.4441656897402</v>
          </cell>
          <cell r="M152">
            <v>3192.04878694334</v>
          </cell>
          <cell r="N152">
            <v>3389.8487050150702</v>
          </cell>
          <cell r="O152">
            <v>3315.64245202249</v>
          </cell>
          <cell r="P152">
            <v>3382.2437053716399</v>
          </cell>
          <cell r="Q152">
            <v>3684.8384101360598</v>
          </cell>
          <cell r="R152">
            <v>3439.2499251312402</v>
          </cell>
          <cell r="S152">
            <v>3495.0687830552101</v>
          </cell>
          <cell r="T152">
            <v>3100.0505410767701</v>
          </cell>
          <cell r="U152">
            <v>3029.0609616828901</v>
          </cell>
          <cell r="V152">
            <v>2986.4471591200399</v>
          </cell>
          <cell r="W152">
            <v>2632.8294334147099</v>
          </cell>
          <cell r="X152">
            <v>2440.2304754218699</v>
          </cell>
          <cell r="Y152">
            <v>3622.1520682492701</v>
          </cell>
          <cell r="Z152">
            <v>4665.6981779053303</v>
          </cell>
          <cell r="AA152">
            <v>5159.7933020243499</v>
          </cell>
          <cell r="AB152">
            <v>5384.0454852252196</v>
          </cell>
          <cell r="AC152">
            <v>3984.1248237067916</v>
          </cell>
        </row>
        <row r="153">
          <cell r="A153" t="str">
            <v>Spain</v>
          </cell>
          <cell r="B153">
            <v>6025.4492492689496</v>
          </cell>
          <cell r="C153">
            <v>5242.2034782793298</v>
          </cell>
          <cell r="D153">
            <v>5040.5170414493996</v>
          </cell>
          <cell r="E153">
            <v>4382.9979593416401</v>
          </cell>
          <cell r="F153">
            <v>4369.4065386032198</v>
          </cell>
          <cell r="G153">
            <v>4579.1373850324999</v>
          </cell>
          <cell r="H153">
            <v>6326.8733604080599</v>
          </cell>
          <cell r="I153">
            <v>8002.9172427950698</v>
          </cell>
          <cell r="J153">
            <v>9393.7617611360292</v>
          </cell>
          <cell r="K153">
            <v>10336.312391838501</v>
          </cell>
          <cell r="L153">
            <v>13381.344197520601</v>
          </cell>
          <cell r="M153">
            <v>14382.0868312003</v>
          </cell>
          <cell r="N153">
            <v>15695.2276926098</v>
          </cell>
          <cell r="O153">
            <v>13111.017366399399</v>
          </cell>
          <cell r="P153">
            <v>13155.125299972</v>
          </cell>
          <cell r="Q153">
            <v>15213.409433266101</v>
          </cell>
          <cell r="R153">
            <v>15827.605843523001</v>
          </cell>
          <cell r="S153">
            <v>14426.366115827799</v>
          </cell>
          <cell r="T153">
            <v>15096.101539646799</v>
          </cell>
          <cell r="U153">
            <v>15389.556775773701</v>
          </cell>
          <cell r="V153">
            <v>14379.7446588944</v>
          </cell>
          <cell r="W153">
            <v>14966.1486543592</v>
          </cell>
          <cell r="X153">
            <v>16693.1164782245</v>
          </cell>
          <cell r="Y153">
            <v>21067.66494187</v>
          </cell>
          <cell r="Z153">
            <v>24467.119237867701</v>
          </cell>
          <cell r="AA153">
            <v>25997.045433352199</v>
          </cell>
          <cell r="AB153">
            <v>27767.191835859699</v>
          </cell>
          <cell r="AC153">
            <v>21826.381096922221</v>
          </cell>
        </row>
        <row r="154">
          <cell r="A154" t="str">
            <v>Sri Lanka</v>
          </cell>
          <cell r="B154">
            <v>274.04471166186499</v>
          </cell>
          <cell r="C154">
            <v>298.426431896103</v>
          </cell>
          <cell r="D154">
            <v>318.175170995342</v>
          </cell>
          <cell r="E154">
            <v>339.50413377181599</v>
          </cell>
          <cell r="F154">
            <v>393.72790867834101</v>
          </cell>
          <cell r="G154">
            <v>385.68238039067899</v>
          </cell>
          <cell r="H154">
            <v>409.27084508582402</v>
          </cell>
          <cell r="I154">
            <v>421.98327624207502</v>
          </cell>
          <cell r="J154">
            <v>436.673232560543</v>
          </cell>
          <cell r="K154">
            <v>433.93814800304301</v>
          </cell>
          <cell r="L154">
            <v>493.75830738335401</v>
          </cell>
          <cell r="M154">
            <v>547.18119265828602</v>
          </cell>
          <cell r="N154">
            <v>583.43422845559598</v>
          </cell>
          <cell r="O154">
            <v>613.54396987080895</v>
          </cell>
          <cell r="P154">
            <v>685.38754502999802</v>
          </cell>
          <cell r="Q154">
            <v>754.01004322606695</v>
          </cell>
          <cell r="R154">
            <v>794.58977967395401</v>
          </cell>
          <cell r="S154">
            <v>852.48857699819598</v>
          </cell>
          <cell r="T154">
            <v>880.67710325528606</v>
          </cell>
          <cell r="U154">
            <v>859.91599972551899</v>
          </cell>
          <cell r="V154">
            <v>884.38093876266896</v>
          </cell>
          <cell r="W154">
            <v>840.576956411075</v>
          </cell>
          <cell r="X154">
            <v>870.00466579371596</v>
          </cell>
          <cell r="Y154">
            <v>948.76463224959798</v>
          </cell>
          <cell r="Z154">
            <v>1031.4260871886599</v>
          </cell>
          <cell r="AA154">
            <v>1199.5496610294599</v>
          </cell>
          <cell r="AB154">
            <v>1355.0927674296699</v>
          </cell>
          <cell r="AC154">
            <v>1040.9024616836964</v>
          </cell>
        </row>
        <row r="155">
          <cell r="A155" t="str">
            <v>St. Kitts and Nevis</v>
          </cell>
          <cell r="B155">
            <v>1085.69995629651</v>
          </cell>
          <cell r="C155">
            <v>1256.4374349086299</v>
          </cell>
          <cell r="D155">
            <v>1417.6004562222199</v>
          </cell>
          <cell r="E155">
            <v>1194.19057350394</v>
          </cell>
          <cell r="F155">
            <v>1402.51259342404</v>
          </cell>
          <cell r="G155">
            <v>1577.30498700719</v>
          </cell>
          <cell r="H155">
            <v>1875.1034351688099</v>
          </cell>
          <cell r="I155">
            <v>2169.9996870098498</v>
          </cell>
          <cell r="J155">
            <v>2599.2485278070699</v>
          </cell>
          <cell r="K155">
            <v>3504.2507483996301</v>
          </cell>
          <cell r="L155">
            <v>3893.42239106234</v>
          </cell>
          <cell r="M155">
            <v>3990.6217155792701</v>
          </cell>
          <cell r="N155">
            <v>4345.6860943356496</v>
          </cell>
          <cell r="O155">
            <v>4660.4807730800503</v>
          </cell>
          <cell r="P155">
            <v>5136.0975781331099</v>
          </cell>
          <cell r="Q155">
            <v>5298.2983672868604</v>
          </cell>
          <cell r="R155">
            <v>5640.5691832400698</v>
          </cell>
          <cell r="S155">
            <v>6343.4439769842002</v>
          </cell>
          <cell r="T155">
            <v>6686.1239834716298</v>
          </cell>
          <cell r="U155">
            <v>7172.7797025262098</v>
          </cell>
          <cell r="V155">
            <v>7810.6402923921196</v>
          </cell>
          <cell r="W155">
            <v>8211.58223492668</v>
          </cell>
          <cell r="X155">
            <v>8490.3448416270803</v>
          </cell>
          <cell r="Y155">
            <v>8773.0128826019209</v>
          </cell>
          <cell r="Z155">
            <v>9733.7143761002299</v>
          </cell>
          <cell r="AA155">
            <v>10636.946533333999</v>
          </cell>
          <cell r="AB155">
            <v>11741.396238216499</v>
          </cell>
          <cell r="AC155">
            <v>9597.8328511344007</v>
          </cell>
        </row>
        <row r="156">
          <cell r="A156" t="str">
            <v>St. Lucia</v>
          </cell>
          <cell r="B156">
            <v>1155.0526820167699</v>
          </cell>
          <cell r="C156">
            <v>1297.3695325327899</v>
          </cell>
          <cell r="D156">
            <v>1203.02125865671</v>
          </cell>
          <cell r="E156">
            <v>1276.1374220632299</v>
          </cell>
          <cell r="F156">
            <v>1602.9583017062801</v>
          </cell>
          <cell r="G156">
            <v>1786.1001730186199</v>
          </cell>
          <cell r="H156">
            <v>2133.1580422123102</v>
          </cell>
          <cell r="I156">
            <v>2302.8749575473598</v>
          </cell>
          <cell r="J156">
            <v>2585.99234862088</v>
          </cell>
          <cell r="K156">
            <v>2876.71253640845</v>
          </cell>
          <cell r="L156">
            <v>3099.0477978066701</v>
          </cell>
          <cell r="M156">
            <v>3290.3972589274599</v>
          </cell>
          <cell r="N156">
            <v>3591.2102179798499</v>
          </cell>
          <cell r="O156">
            <v>3557.6819895210801</v>
          </cell>
          <cell r="P156">
            <v>3628.4041371398398</v>
          </cell>
          <cell r="Q156">
            <v>3800.3220202534399</v>
          </cell>
          <cell r="R156">
            <v>3864.1678286280899</v>
          </cell>
          <cell r="S156">
            <v>3860.8105012667202</v>
          </cell>
          <cell r="T156">
            <v>4178.8563869889804</v>
          </cell>
          <cell r="U156">
            <v>4362.4876499206202</v>
          </cell>
          <cell r="V156">
            <v>4393.3702191109896</v>
          </cell>
          <cell r="W156">
            <v>4207.7564494384096</v>
          </cell>
          <cell r="X156">
            <v>4286.5147915590596</v>
          </cell>
          <cell r="Y156">
            <v>4455.7204069894597</v>
          </cell>
          <cell r="Z156">
            <v>4698.4692081752801</v>
          </cell>
          <cell r="AA156">
            <v>5354.6616132662002</v>
          </cell>
          <cell r="AB156">
            <v>5650.0852923768798</v>
          </cell>
          <cell r="AC156">
            <v>4775.5346269675483</v>
          </cell>
        </row>
        <row r="157">
          <cell r="A157" t="str">
            <v>St. Vincent and the Grenadines</v>
          </cell>
          <cell r="B157">
            <v>556.62733380238205</v>
          </cell>
          <cell r="C157">
            <v>673.26743249594995</v>
          </cell>
          <cell r="D157">
            <v>776.801442781834</v>
          </cell>
          <cell r="E157">
            <v>854.94960058585696</v>
          </cell>
          <cell r="F157">
            <v>940.80811397665798</v>
          </cell>
          <cell r="G157">
            <v>1026.19532237422</v>
          </cell>
          <cell r="H157">
            <v>1145.6945367042499</v>
          </cell>
          <cell r="I157">
            <v>1273.0736474529001</v>
          </cell>
          <cell r="J157">
            <v>1456.40780397456</v>
          </cell>
          <cell r="K157">
            <v>1543.04874655554</v>
          </cell>
          <cell r="L157">
            <v>1842.1961785687799</v>
          </cell>
          <cell r="M157">
            <v>1955.4126217355399</v>
          </cell>
          <cell r="N157">
            <v>2124.6191774129202</v>
          </cell>
          <cell r="O157">
            <v>2153.9670456324402</v>
          </cell>
          <cell r="P157">
            <v>2198.9236302445702</v>
          </cell>
          <cell r="Q157">
            <v>2403.9140332850902</v>
          </cell>
          <cell r="R157">
            <v>2539.5288638772199</v>
          </cell>
          <cell r="S157">
            <v>2776.57643365577</v>
          </cell>
          <cell r="T157">
            <v>3015.9698350835401</v>
          </cell>
          <cell r="U157">
            <v>3121.6448854238802</v>
          </cell>
          <cell r="V157">
            <v>3152.2626166493901</v>
          </cell>
          <cell r="W157">
            <v>3251.4987037626902</v>
          </cell>
          <cell r="X157">
            <v>3435.7054617407598</v>
          </cell>
          <cell r="Y157">
            <v>3591.6317603358402</v>
          </cell>
          <cell r="Z157">
            <v>3827.0744042557299</v>
          </cell>
          <cell r="AA157">
            <v>4032.2901752129301</v>
          </cell>
          <cell r="AB157">
            <v>4359.9826978670098</v>
          </cell>
          <cell r="AC157">
            <v>3749.6972005291595</v>
          </cell>
        </row>
        <row r="158">
          <cell r="A158" t="str">
            <v>Sudan</v>
          </cell>
          <cell r="B158">
            <v>530.08562750958401</v>
          </cell>
          <cell r="C158">
            <v>369.48486619279799</v>
          </cell>
          <cell r="D158">
            <v>261.07227718827301</v>
          </cell>
          <cell r="E158">
            <v>346.75827603037601</v>
          </cell>
          <cell r="F158">
            <v>408.27527713366698</v>
          </cell>
          <cell r="G158">
            <v>275.63600749871603</v>
          </cell>
          <cell r="H158">
            <v>357.72584255883999</v>
          </cell>
          <cell r="I158">
            <v>562.60786631466601</v>
          </cell>
          <cell r="J158">
            <v>440.59322833729601</v>
          </cell>
          <cell r="K158">
            <v>758.14506842581295</v>
          </cell>
          <cell r="L158">
            <v>949.29881337648305</v>
          </cell>
          <cell r="M158">
            <v>1037.4212481826501</v>
          </cell>
          <cell r="N158">
            <v>123.57877719858701</v>
          </cell>
          <cell r="O158">
            <v>203.06267202636701</v>
          </cell>
          <cell r="P158">
            <v>150.88358770289</v>
          </cell>
          <cell r="Q158">
            <v>261.900069040951</v>
          </cell>
          <cell r="R158">
            <v>306.48476196873298</v>
          </cell>
          <cell r="S158">
            <v>399.84456482210402</v>
          </cell>
          <cell r="T158">
            <v>380.08979379024697</v>
          </cell>
          <cell r="U158">
            <v>352.71449261260398</v>
          </cell>
          <cell r="V158">
            <v>397.60188699637598</v>
          </cell>
          <cell r="W158">
            <v>419.44111974988999</v>
          </cell>
          <cell r="X158">
            <v>457.97359664736803</v>
          </cell>
          <cell r="Y158">
            <v>529.17565971990496</v>
          </cell>
          <cell r="Z158">
            <v>629.192566351555</v>
          </cell>
          <cell r="AA158">
            <v>790.22732940549895</v>
          </cell>
          <cell r="AB158">
            <v>1037.1706488203299</v>
          </cell>
          <cell r="AC158">
            <v>643.8634867824245</v>
          </cell>
        </row>
        <row r="159">
          <cell r="A159" t="str">
            <v>Suriname</v>
          </cell>
          <cell r="B159">
            <v>3191.88077768322</v>
          </cell>
          <cell r="C159">
            <v>3549.5943617187199</v>
          </cell>
          <cell r="D159">
            <v>3597.2593028021702</v>
          </cell>
          <cell r="E159">
            <v>3418.6329500909901</v>
          </cell>
          <cell r="F159">
            <v>3279.0707626513299</v>
          </cell>
          <cell r="G159">
            <v>3226.1878791726999</v>
          </cell>
          <cell r="H159">
            <v>3370.41280355451</v>
          </cell>
          <cell r="I159">
            <v>3648.2926999224801</v>
          </cell>
          <cell r="J159">
            <v>4223.4191092163701</v>
          </cell>
          <cell r="K159">
            <v>5351.1268497019701</v>
          </cell>
          <cell r="L159">
            <v>986.57595491259895</v>
          </cell>
          <cell r="M159">
            <v>1071.9615125948001</v>
          </cell>
          <cell r="N159">
            <v>981.66521609667905</v>
          </cell>
          <cell r="O159">
            <v>762.87476854416798</v>
          </cell>
          <cell r="P159">
            <v>1404.5626610766701</v>
          </cell>
          <cell r="Q159">
            <v>1586.7709475449501</v>
          </cell>
          <cell r="R159">
            <v>1946.0374908354399</v>
          </cell>
          <cell r="S159">
            <v>2058.48296418161</v>
          </cell>
          <cell r="T159">
            <v>2443.1085499890401</v>
          </cell>
          <cell r="U159">
            <v>1921.7288324270801</v>
          </cell>
          <cell r="V159">
            <v>1907.2031533307099</v>
          </cell>
          <cell r="W159">
            <v>1612.6748391318599</v>
          </cell>
          <cell r="X159">
            <v>2253.3598161885602</v>
          </cell>
          <cell r="Y159">
            <v>2613.5924414043702</v>
          </cell>
          <cell r="Z159">
            <v>2970.6708870617099</v>
          </cell>
          <cell r="AA159">
            <v>3485.1647403434499</v>
          </cell>
          <cell r="AB159">
            <v>4081.4671800343399</v>
          </cell>
          <cell r="AC159">
            <v>2836.1549840273815</v>
          </cell>
        </row>
        <row r="160">
          <cell r="A160" t="str">
            <v>Swaziland</v>
          </cell>
          <cell r="B160">
            <v>913.48355494116902</v>
          </cell>
          <cell r="C160">
            <v>941.05446271917401</v>
          </cell>
          <cell r="D160">
            <v>803.13821756832294</v>
          </cell>
          <cell r="E160">
            <v>804.78266111446999</v>
          </cell>
          <cell r="F160">
            <v>690.40305873903606</v>
          </cell>
          <cell r="G160">
            <v>533.69953096341897</v>
          </cell>
          <cell r="H160">
            <v>635.48001038391499</v>
          </cell>
          <cell r="I160">
            <v>792.83919280686905</v>
          </cell>
          <cell r="J160">
            <v>911.64473238696496</v>
          </cell>
          <cell r="K160">
            <v>885.671081977678</v>
          </cell>
          <cell r="L160">
            <v>1058.19955441261</v>
          </cell>
          <cell r="M160">
            <v>1090.7738870271701</v>
          </cell>
          <cell r="N160">
            <v>1173.16187404881</v>
          </cell>
          <cell r="O160">
            <v>1215.8518635518899</v>
          </cell>
          <cell r="P160">
            <v>1282.0192876062599</v>
          </cell>
          <cell r="Q160">
            <v>1488.0257125334899</v>
          </cell>
          <cell r="R160">
            <v>1415.3285799924699</v>
          </cell>
          <cell r="S160">
            <v>1489.2463851666901</v>
          </cell>
          <cell r="T160">
            <v>1375.98150965952</v>
          </cell>
          <cell r="U160">
            <v>1365.61878555098</v>
          </cell>
          <cell r="V160">
            <v>1384.9769114012099</v>
          </cell>
          <cell r="W160">
            <v>1224.19013927695</v>
          </cell>
          <cell r="X160">
            <v>1130.94675106099</v>
          </cell>
          <cell r="Y160">
            <v>1763.4040763048599</v>
          </cell>
          <cell r="Z160">
            <v>2159.9465139297299</v>
          </cell>
          <cell r="AA160">
            <v>2315.97100922863</v>
          </cell>
          <cell r="AB160">
            <v>2300.8756419107099</v>
          </cell>
          <cell r="AC160">
            <v>1815.8890219519783</v>
          </cell>
        </row>
        <row r="161">
          <cell r="A161" t="str">
            <v>Sweden</v>
          </cell>
          <cell r="B161">
            <v>15757.910806677901</v>
          </cell>
          <cell r="C161">
            <v>14445.0106672526</v>
          </cell>
          <cell r="D161">
            <v>12772.2047981123</v>
          </cell>
          <cell r="E161">
            <v>11635.3901912081</v>
          </cell>
          <cell r="F161">
            <v>12093.2508436757</v>
          </cell>
          <cell r="G161">
            <v>12675.6977672062</v>
          </cell>
          <cell r="H161">
            <v>16678.275974854099</v>
          </cell>
          <cell r="I161">
            <v>20259.066564814799</v>
          </cell>
          <cell r="J161">
            <v>22790.937278769499</v>
          </cell>
          <cell r="K161">
            <v>23857.2033409621</v>
          </cell>
          <cell r="L161">
            <v>28345.023942582899</v>
          </cell>
          <cell r="M161">
            <v>29718.865941241402</v>
          </cell>
          <cell r="N161">
            <v>30682.7288427042</v>
          </cell>
          <cell r="O161">
            <v>22971.380104324398</v>
          </cell>
          <cell r="P161">
            <v>24524.195991990699</v>
          </cell>
          <cell r="Q161">
            <v>28410.965858285301</v>
          </cell>
          <cell r="R161">
            <v>30831.029708333001</v>
          </cell>
          <cell r="S161">
            <v>28197.310148435201</v>
          </cell>
          <cell r="T161">
            <v>28220.353272297401</v>
          </cell>
          <cell r="U161">
            <v>28632.619761968701</v>
          </cell>
          <cell r="V161">
            <v>27338.757456705</v>
          </cell>
          <cell r="W161">
            <v>24916.477414118901</v>
          </cell>
          <cell r="X161">
            <v>27346.758763966202</v>
          </cell>
          <cell r="Y161">
            <v>33997.485363885899</v>
          </cell>
          <cell r="Z161">
            <v>38826.793184038499</v>
          </cell>
          <cell r="AA161">
            <v>39657.994944729799</v>
          </cell>
          <cell r="AB161">
            <v>42382.674260257598</v>
          </cell>
          <cell r="AC161">
            <v>34521.363988499485</v>
          </cell>
        </row>
        <row r="162">
          <cell r="A162" t="str">
            <v>Switzerland</v>
          </cell>
          <cell r="B162">
            <v>17294.1051294153</v>
          </cell>
          <cell r="C162">
            <v>15778.9724024016</v>
          </cell>
          <cell r="D162">
            <v>15942.533906871</v>
          </cell>
          <cell r="E162">
            <v>15835.775390455799</v>
          </cell>
          <cell r="F162">
            <v>15091.0184291349</v>
          </cell>
          <cell r="G162">
            <v>15340.035583683301</v>
          </cell>
          <cell r="H162">
            <v>21774.657550173899</v>
          </cell>
          <cell r="I162">
            <v>26989.9702025652</v>
          </cell>
          <cell r="J162">
            <v>28999.258606850301</v>
          </cell>
          <cell r="K162">
            <v>27704.86887464</v>
          </cell>
          <cell r="L162">
            <v>35094.996806857402</v>
          </cell>
          <cell r="M162">
            <v>35123.054668766097</v>
          </cell>
          <cell r="N162">
            <v>36230.052046261699</v>
          </cell>
          <cell r="O162">
            <v>34815.3531380602</v>
          </cell>
          <cell r="P162">
            <v>38403.616674526398</v>
          </cell>
          <cell r="Q162">
            <v>44641.788606732996</v>
          </cell>
          <cell r="R162">
            <v>42771.949593176803</v>
          </cell>
          <cell r="S162">
            <v>36970.661735766502</v>
          </cell>
          <cell r="T162">
            <v>37846.165449759399</v>
          </cell>
          <cell r="U162">
            <v>37020.253689930702</v>
          </cell>
          <cell r="V162">
            <v>34263.233621703199</v>
          </cell>
          <cell r="W162">
            <v>34748.242517646002</v>
          </cell>
          <cell r="X162">
            <v>38326.789306842897</v>
          </cell>
          <cell r="Y162">
            <v>44581.975926974003</v>
          </cell>
          <cell r="Z162">
            <v>49600.610842854803</v>
          </cell>
          <cell r="AA162">
            <v>50386.834242538702</v>
          </cell>
          <cell r="AB162">
            <v>51770.606539264103</v>
          </cell>
          <cell r="AC162">
            <v>44902.509896020085</v>
          </cell>
        </row>
        <row r="163">
          <cell r="A163" t="str">
            <v>Syrian Arab Republic</v>
          </cell>
          <cell r="B163">
            <v>1491.9250091747999</v>
          </cell>
          <cell r="C163">
            <v>1850.2672948014399</v>
          </cell>
          <cell r="D163">
            <v>1872.5466455989099</v>
          </cell>
          <cell r="E163">
            <v>1940.5942403755701</v>
          </cell>
          <cell r="F163">
            <v>1930.61353093249</v>
          </cell>
          <cell r="G163">
            <v>2062.0101738973599</v>
          </cell>
          <cell r="H163">
            <v>2396.6301483001998</v>
          </cell>
          <cell r="I163">
            <v>2962.3238206414198</v>
          </cell>
          <cell r="J163">
            <v>1458.33436279335</v>
          </cell>
          <cell r="K163">
            <v>840.33713804276795</v>
          </cell>
          <cell r="L163">
            <v>1016.77523010523</v>
          </cell>
          <cell r="M163">
            <v>1129.89296402842</v>
          </cell>
          <cell r="N163">
            <v>1059.26228167913</v>
          </cell>
          <cell r="O163">
            <v>1024.4630838322801</v>
          </cell>
          <cell r="P163">
            <v>1099.44339829616</v>
          </cell>
          <cell r="Q163">
            <v>1165.2059993174501</v>
          </cell>
          <cell r="R163">
            <v>1215.71455002112</v>
          </cell>
          <cell r="S163">
            <v>1104.8569451907499</v>
          </cell>
          <cell r="T163">
            <v>1045.9544141804599</v>
          </cell>
          <cell r="U163">
            <v>1059.36481361391</v>
          </cell>
          <cell r="V163">
            <v>1216.9516470322801</v>
          </cell>
          <cell r="W163">
            <v>1253.9539430867901</v>
          </cell>
          <cell r="X163">
            <v>1323.4212172417101</v>
          </cell>
          <cell r="Y163">
            <v>1285.14104996539</v>
          </cell>
          <cell r="Z163">
            <v>1360.6268535389499</v>
          </cell>
          <cell r="AA163">
            <v>1467.87016700958</v>
          </cell>
          <cell r="AB163">
            <v>1645.2456286062099</v>
          </cell>
          <cell r="AC163">
            <v>1389.3764765747717</v>
          </cell>
        </row>
        <row r="164">
          <cell r="A164" t="str">
            <v>Taiwan, China</v>
          </cell>
          <cell r="B164">
            <v>2367.05461658685</v>
          </cell>
          <cell r="C164">
            <v>2705.8770623626901</v>
          </cell>
          <cell r="D164">
            <v>2680.2635253191602</v>
          </cell>
          <cell r="E164">
            <v>2845.7352918983502</v>
          </cell>
          <cell r="F164">
            <v>3168.7034614142799</v>
          </cell>
          <cell r="G164">
            <v>3284.32613028587</v>
          </cell>
          <cell r="H164">
            <v>3939.2093436128898</v>
          </cell>
          <cell r="I164">
            <v>5276.1597560796699</v>
          </cell>
          <cell r="J164">
            <v>6308.9726280785399</v>
          </cell>
          <cell r="K164">
            <v>7584.3412700540102</v>
          </cell>
          <cell r="L164">
            <v>8077.3553406036399</v>
          </cell>
          <cell r="M164">
            <v>8947.5130659129009</v>
          </cell>
          <cell r="N164">
            <v>10512.8131915985</v>
          </cell>
          <cell r="O164">
            <v>11003.9976194808</v>
          </cell>
          <cell r="P164">
            <v>11912.5538207179</v>
          </cell>
          <cell r="Q164">
            <v>12830.3092993643</v>
          </cell>
          <cell r="R164">
            <v>13441.844051402701</v>
          </cell>
          <cell r="S164">
            <v>13835.275886645</v>
          </cell>
          <cell r="T164">
            <v>12600.9506622961</v>
          </cell>
          <cell r="U164">
            <v>13526.161312644101</v>
          </cell>
          <cell r="V164">
            <v>14426.461129928401</v>
          </cell>
          <cell r="W164">
            <v>13027.5317943644</v>
          </cell>
          <cell r="X164">
            <v>13093.4929205522</v>
          </cell>
          <cell r="Y164">
            <v>13254.217696390901</v>
          </cell>
          <cell r="Z164">
            <v>14204.9822094745</v>
          </cell>
          <cell r="AA164">
            <v>15223.761206884699</v>
          </cell>
          <cell r="AB164">
            <v>15482.161325048401</v>
          </cell>
          <cell r="AC164">
            <v>14047.691192119184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52.797165980809901</v>
          </cell>
          <cell r="O165">
            <v>120.936419296849</v>
          </cell>
          <cell r="P165">
            <v>145.79731944852799</v>
          </cell>
          <cell r="Q165">
            <v>97.133845401460903</v>
          </cell>
          <cell r="R165">
            <v>176.84441003739701</v>
          </cell>
          <cell r="S165">
            <v>186.756292210949</v>
          </cell>
          <cell r="T165">
            <v>216.398550743247</v>
          </cell>
          <cell r="U165">
            <v>175.13665882605801</v>
          </cell>
          <cell r="V165">
            <v>161.52220509031099</v>
          </cell>
          <cell r="W165">
            <v>170.89909540798701</v>
          </cell>
          <cell r="X165">
            <v>194.644609996187</v>
          </cell>
          <cell r="Y165">
            <v>248.162310514772</v>
          </cell>
          <cell r="Z165">
            <v>328.81319015712501</v>
          </cell>
          <cell r="AA165">
            <v>364.29904415618398</v>
          </cell>
          <cell r="AB165">
            <v>440.57457805222703</v>
          </cell>
          <cell r="AC165">
            <v>291.23213804741368</v>
          </cell>
        </row>
        <row r="166">
          <cell r="A166" t="str">
            <v>Tanzania</v>
          </cell>
          <cell r="B166">
            <v>299.883373512991</v>
          </cell>
          <cell r="C166">
            <v>347.646234978574</v>
          </cell>
          <cell r="D166">
            <v>386.84429297842303</v>
          </cell>
          <cell r="E166">
            <v>383.97726433975498</v>
          </cell>
          <cell r="F166">
            <v>338.56911061495902</v>
          </cell>
          <cell r="G166">
            <v>296.08414410224998</v>
          </cell>
          <cell r="H166">
            <v>362.16972917987101</v>
          </cell>
          <cell r="I166">
            <v>172.58814410292001</v>
          </cell>
          <cell r="J166">
            <v>256.436574080556</v>
          </cell>
          <cell r="K166">
            <v>213.98216862676799</v>
          </cell>
          <cell r="L166">
            <v>167.202738420293</v>
          </cell>
          <cell r="M166">
            <v>188.621202098883</v>
          </cell>
          <cell r="N166">
            <v>169.77009267481</v>
          </cell>
          <cell r="O166">
            <v>152.36949434841199</v>
          </cell>
          <cell r="P166">
            <v>156.664917575933</v>
          </cell>
          <cell r="Q166">
            <v>189.94155496095399</v>
          </cell>
          <cell r="R166">
            <v>211.988328853274</v>
          </cell>
          <cell r="S166">
            <v>243.16662000310501</v>
          </cell>
          <cell r="T166">
            <v>259.83414283541401</v>
          </cell>
          <cell r="U166">
            <v>265.67976821362601</v>
          </cell>
          <cell r="V166">
            <v>270.21714545701002</v>
          </cell>
          <cell r="W166">
            <v>273.69886187961998</v>
          </cell>
          <cell r="X166">
            <v>278.18589542577098</v>
          </cell>
          <cell r="Y166">
            <v>286.24127729000003</v>
          </cell>
          <cell r="Z166">
            <v>308.95613407368</v>
          </cell>
          <cell r="AA166">
            <v>336.18280664630498</v>
          </cell>
          <cell r="AB166">
            <v>334.743776268364</v>
          </cell>
          <cell r="AC166">
            <v>303.00145859728997</v>
          </cell>
        </row>
        <row r="167">
          <cell r="A167" t="str">
            <v>Thailand</v>
          </cell>
          <cell r="B167">
            <v>695.771551706178</v>
          </cell>
          <cell r="C167">
            <v>727.81769602774204</v>
          </cell>
          <cell r="D167">
            <v>749.04735785042101</v>
          </cell>
          <cell r="E167">
            <v>808.62492613403106</v>
          </cell>
          <cell r="F167">
            <v>826.388583510937</v>
          </cell>
          <cell r="G167">
            <v>750.97296774620395</v>
          </cell>
          <cell r="H167">
            <v>813.60356672483397</v>
          </cell>
          <cell r="I167">
            <v>938.09255413312701</v>
          </cell>
          <cell r="J167">
            <v>1122.03335679156</v>
          </cell>
          <cell r="K167">
            <v>1306.7677269262299</v>
          </cell>
          <cell r="L167">
            <v>1518.17100719309</v>
          </cell>
          <cell r="M167">
            <v>1686.6132919033901</v>
          </cell>
          <cell r="N167">
            <v>1899.0985478535099</v>
          </cell>
          <cell r="O167">
            <v>2084.1122691597702</v>
          </cell>
          <cell r="P167">
            <v>2441.7562308046799</v>
          </cell>
          <cell r="Q167">
            <v>2825.7410401921102</v>
          </cell>
          <cell r="R167">
            <v>3037.5229828024699</v>
          </cell>
          <cell r="S167">
            <v>2496.13652701104</v>
          </cell>
          <cell r="T167">
            <v>1828.6686191008901</v>
          </cell>
          <cell r="U167">
            <v>1984.9424689376499</v>
          </cell>
          <cell r="V167">
            <v>1966.75076451217</v>
          </cell>
          <cell r="W167">
            <v>1835.77844179212</v>
          </cell>
          <cell r="X167">
            <v>1999.30333176364</v>
          </cell>
          <cell r="Y167">
            <v>2228.5348818810398</v>
          </cell>
          <cell r="Z167">
            <v>2479.1476336801502</v>
          </cell>
          <cell r="AA167">
            <v>2706.5077422508398</v>
          </cell>
          <cell r="AB167">
            <v>3136.4554956083398</v>
          </cell>
          <cell r="AC167">
            <v>2397.6212544960217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342.80610879057599</v>
          </cell>
          <cell r="V168">
            <v>384.11094649406198</v>
          </cell>
          <cell r="W168">
            <v>429.589779710004</v>
          </cell>
          <cell r="X168">
            <v>385.446953014104</v>
          </cell>
          <cell r="Y168">
            <v>363.05943273180299</v>
          </cell>
          <cell r="Z168">
            <v>353.81234948672699</v>
          </cell>
          <cell r="AA168">
            <v>354.45470366676398</v>
          </cell>
          <cell r="AB168">
            <v>350.41886560492401</v>
          </cell>
          <cell r="AC168">
            <v>372.79701403572102</v>
          </cell>
        </row>
        <row r="169">
          <cell r="A169" t="str">
            <v>Togo</v>
          </cell>
          <cell r="B169">
            <v>408.02242583336903</v>
          </cell>
          <cell r="C169">
            <v>327.12607522566202</v>
          </cell>
          <cell r="D169">
            <v>267.39942431015601</v>
          </cell>
          <cell r="E169">
            <v>241.43525100145399</v>
          </cell>
          <cell r="F169">
            <v>205.214790378147</v>
          </cell>
          <cell r="G169">
            <v>214.83053592246799</v>
          </cell>
          <cell r="H169">
            <v>305.00170666767201</v>
          </cell>
          <cell r="I169">
            <v>346.63865772433797</v>
          </cell>
          <cell r="J169">
            <v>407.22651268871198</v>
          </cell>
          <cell r="K169">
            <v>387.12240607008101</v>
          </cell>
          <cell r="L169">
            <v>451.63415506538701</v>
          </cell>
          <cell r="M169">
            <v>434.53437851117798</v>
          </cell>
          <cell r="N169">
            <v>444.70989310017899</v>
          </cell>
          <cell r="O169">
            <v>330.90151568146598</v>
          </cell>
          <cell r="P169">
            <v>249.89298810158701</v>
          </cell>
          <cell r="Q169">
            <v>320.51309060115102</v>
          </cell>
          <cell r="R169">
            <v>338.98229370287697</v>
          </cell>
          <cell r="S169">
            <v>333.15940546957802</v>
          </cell>
          <cell r="T169">
            <v>304.02491086366598</v>
          </cell>
          <cell r="U169">
            <v>294.50863359341503</v>
          </cell>
          <cell r="V169">
            <v>242.10393100999801</v>
          </cell>
          <cell r="W169">
            <v>241.277775383246</v>
          </cell>
          <cell r="X169">
            <v>260.18729390387301</v>
          </cell>
          <cell r="Y169">
            <v>287.42979376303202</v>
          </cell>
          <cell r="Z169">
            <v>323.945179364127</v>
          </cell>
          <cell r="AA169">
            <v>343.44852713703301</v>
          </cell>
          <cell r="AB169">
            <v>350.32558102478902</v>
          </cell>
          <cell r="AC169">
            <v>301.10235842934998</v>
          </cell>
        </row>
        <row r="170">
          <cell r="A170" t="str">
            <v>Tonga</v>
          </cell>
          <cell r="B170">
            <v>606.28576130048498</v>
          </cell>
          <cell r="C170">
            <v>669.44953333488104</v>
          </cell>
          <cell r="D170">
            <v>663.66842578121202</v>
          </cell>
          <cell r="E170">
            <v>644.18994896837</v>
          </cell>
          <cell r="F170">
            <v>672.37863411069702</v>
          </cell>
          <cell r="G170">
            <v>631.96291520151306</v>
          </cell>
          <cell r="H170">
            <v>755.029630307567</v>
          </cell>
          <cell r="I170">
            <v>816.29606026092904</v>
          </cell>
          <cell r="J170">
            <v>954.89501323081402</v>
          </cell>
          <cell r="K170">
            <v>1150.1986139578701</v>
          </cell>
          <cell r="L170">
            <v>1175.3799254237499</v>
          </cell>
          <cell r="M170">
            <v>1395.64457764242</v>
          </cell>
          <cell r="N170">
            <v>1442.1892842294901</v>
          </cell>
          <cell r="O170">
            <v>1483.3860889836101</v>
          </cell>
          <cell r="P170">
            <v>1533.74185194963</v>
          </cell>
          <cell r="Q170">
            <v>1645.19457886381</v>
          </cell>
          <cell r="R170">
            <v>1785.4141372890499</v>
          </cell>
          <cell r="S170">
            <v>1754.4817632957399</v>
          </cell>
          <cell r="T170">
            <v>1684.0363666405301</v>
          </cell>
          <cell r="U170">
            <v>1553.79614598389</v>
          </cell>
          <cell r="V170">
            <v>1576.88099526835</v>
          </cell>
          <cell r="W170">
            <v>1406.77426496466</v>
          </cell>
          <cell r="X170">
            <v>1411.63318982542</v>
          </cell>
          <cell r="Y170">
            <v>1569.96885980364</v>
          </cell>
          <cell r="Z170">
            <v>1787.42677355455</v>
          </cell>
          <cell r="AA170">
            <v>2109.1564329388998</v>
          </cell>
          <cell r="AB170">
            <v>2188.5551944231702</v>
          </cell>
          <cell r="AC170">
            <v>1745.58578591839</v>
          </cell>
        </row>
        <row r="171">
          <cell r="A171" t="str">
            <v>Trinidad and Tobago</v>
          </cell>
          <cell r="B171">
            <v>5699.9922506045305</v>
          </cell>
          <cell r="C171">
            <v>6340.7274804568497</v>
          </cell>
          <cell r="D171">
            <v>7296.1291528952497</v>
          </cell>
          <cell r="E171">
            <v>6819.3894251925503</v>
          </cell>
          <cell r="F171">
            <v>6632.2172474776198</v>
          </cell>
          <cell r="G171">
            <v>6390.2794025153698</v>
          </cell>
          <cell r="H171">
            <v>4007.32284552376</v>
          </cell>
          <cell r="I171">
            <v>3959.5199101426001</v>
          </cell>
          <cell r="J171">
            <v>3731.2444535159798</v>
          </cell>
          <cell r="K171">
            <v>3569.03992051058</v>
          </cell>
          <cell r="L171">
            <v>4171.2515129508602</v>
          </cell>
          <cell r="M171">
            <v>4236.9111935083201</v>
          </cell>
          <cell r="N171">
            <v>4294.8064471690304</v>
          </cell>
          <cell r="O171">
            <v>3675.1431580724202</v>
          </cell>
          <cell r="P171">
            <v>3945.59277935106</v>
          </cell>
          <cell r="Q171">
            <v>4226.1838989260204</v>
          </cell>
          <cell r="R171">
            <v>4544.2908057770301</v>
          </cell>
          <cell r="S171">
            <v>4508.9122677237301</v>
          </cell>
          <cell r="T171">
            <v>4714.7433329432597</v>
          </cell>
          <cell r="U171">
            <v>5294.8929605143703</v>
          </cell>
          <cell r="V171">
            <v>6461.2922085525597</v>
          </cell>
          <cell r="W171">
            <v>7502.8541695673803</v>
          </cell>
          <cell r="X171">
            <v>7610.8170057581201</v>
          </cell>
          <cell r="Y171">
            <v>9374.4816185890904</v>
          </cell>
          <cell r="Z171">
            <v>10481.1109175765</v>
          </cell>
          <cell r="AA171">
            <v>12518.853899914</v>
          </cell>
          <cell r="AB171">
            <v>15355.384902944599</v>
          </cell>
          <cell r="AC171">
            <v>10473.917085724948</v>
          </cell>
        </row>
        <row r="172">
          <cell r="A172" t="str">
            <v>Tunisia</v>
          </cell>
          <cell r="B172">
            <v>1368.0712548424499</v>
          </cell>
          <cell r="C172">
            <v>1282.8786948044501</v>
          </cell>
          <cell r="D172">
            <v>1208.5292200108299</v>
          </cell>
          <cell r="E172">
            <v>1211.92708951236</v>
          </cell>
          <cell r="F172">
            <v>1184.3461442154901</v>
          </cell>
          <cell r="G172">
            <v>1168.06480764608</v>
          </cell>
          <cell r="H172">
            <v>1205.63315063084</v>
          </cell>
          <cell r="I172">
            <v>1269.1454963697099</v>
          </cell>
          <cell r="J172">
            <v>1299.3941840783</v>
          </cell>
          <cell r="K172">
            <v>1277.11383512833</v>
          </cell>
          <cell r="L172">
            <v>1509.8525356928899</v>
          </cell>
          <cell r="M172">
            <v>1559.7144188417201</v>
          </cell>
          <cell r="N172">
            <v>2145.9681478728398</v>
          </cell>
          <cell r="O172">
            <v>1683.8731755553399</v>
          </cell>
          <cell r="P172">
            <v>1771.64493628278</v>
          </cell>
          <cell r="Q172">
            <v>2012.7234366699699</v>
          </cell>
          <cell r="R172">
            <v>2154.9869391603902</v>
          </cell>
          <cell r="S172">
            <v>2050.6789975751299</v>
          </cell>
          <cell r="T172">
            <v>2125.2211096312699</v>
          </cell>
          <cell r="U172">
            <v>2195.4917089317801</v>
          </cell>
          <cell r="V172">
            <v>2034.35973232472</v>
          </cell>
          <cell r="W172">
            <v>2066.2755118475998</v>
          </cell>
          <cell r="X172">
            <v>2152.5133402382999</v>
          </cell>
          <cell r="Y172">
            <v>2530.98040786712</v>
          </cell>
          <cell r="Z172">
            <v>2811.2088588030801</v>
          </cell>
          <cell r="AA172">
            <v>2856.98267048458</v>
          </cell>
          <cell r="AB172">
            <v>2982.0823077686</v>
          </cell>
          <cell r="AC172">
            <v>2566.6738495015466</v>
          </cell>
        </row>
        <row r="173">
          <cell r="A173" t="str">
            <v>Turkey</v>
          </cell>
          <cell r="B173">
            <v>1576.7782792660801</v>
          </cell>
          <cell r="C173">
            <v>1562.3604897417599</v>
          </cell>
          <cell r="D173">
            <v>1382.43916033353</v>
          </cell>
          <cell r="E173">
            <v>1245.35353837356</v>
          </cell>
          <cell r="F173">
            <v>1183.45191687495</v>
          </cell>
          <cell r="G173">
            <v>1294.2891262831299</v>
          </cell>
          <cell r="H173">
            <v>1424.06603408774</v>
          </cell>
          <cell r="I173">
            <v>1592.8272957776001</v>
          </cell>
          <cell r="J173">
            <v>1674.37544707854</v>
          </cell>
          <cell r="K173">
            <v>1967.43732201337</v>
          </cell>
          <cell r="L173">
            <v>2698.2541873185601</v>
          </cell>
          <cell r="M173">
            <v>2618.27483846525</v>
          </cell>
          <cell r="N173">
            <v>2715.1806484171502</v>
          </cell>
          <cell r="O173">
            <v>3019.2800339031701</v>
          </cell>
          <cell r="P173">
            <v>2147.9864932889</v>
          </cell>
          <cell r="Q173">
            <v>2744.7492400804499</v>
          </cell>
          <cell r="R173">
            <v>2887.2009160399398</v>
          </cell>
          <cell r="S173">
            <v>3007.5562506372898</v>
          </cell>
          <cell r="T173">
            <v>3175.10250752192</v>
          </cell>
          <cell r="U173">
            <v>2875.9337033881402</v>
          </cell>
          <cell r="V173">
            <v>2995.1633593219299</v>
          </cell>
          <cell r="W173">
            <v>2126.4476514605399</v>
          </cell>
          <cell r="X173">
            <v>2675.4607992145402</v>
          </cell>
          <cell r="Y173">
            <v>3462.9260946798399</v>
          </cell>
          <cell r="Z173">
            <v>4288.5336316252096</v>
          </cell>
          <cell r="AA173">
            <v>5061.99058182517</v>
          </cell>
          <cell r="AB173">
            <v>5407.9591514086696</v>
          </cell>
          <cell r="AC173">
            <v>3837.2196517023281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246.21081378713899</v>
          </cell>
          <cell r="O174">
            <v>1375.0712614981801</v>
          </cell>
          <cell r="P174">
            <v>908.33333333333303</v>
          </cell>
          <cell r="Q174">
            <v>1432.6521643594799</v>
          </cell>
          <cell r="R174">
            <v>566.49565903709504</v>
          </cell>
          <cell r="S174">
            <v>575.59951073059005</v>
          </cell>
          <cell r="T174">
            <v>638.385435020008</v>
          </cell>
          <cell r="U174">
            <v>845.11730600687702</v>
          </cell>
          <cell r="V174">
            <v>1081.65310889842</v>
          </cell>
          <cell r="W174">
            <v>1468.95371577575</v>
          </cell>
          <cell r="X174">
            <v>1814.7684605757199</v>
          </cell>
          <cell r="Y174">
            <v>2347.2839057388101</v>
          </cell>
          <cell r="Z174">
            <v>2870.7673167428602</v>
          </cell>
          <cell r="AA174">
            <v>3418.4827678817501</v>
          </cell>
          <cell r="AB174">
            <v>4279.83275663936</v>
          </cell>
          <cell r="AC174">
            <v>2700.0148205590417</v>
          </cell>
        </row>
        <row r="175">
          <cell r="A175" t="str">
            <v>Uganda</v>
          </cell>
          <cell r="B175">
            <v>366.52435792752101</v>
          </cell>
          <cell r="C175">
            <v>575.29118941052104</v>
          </cell>
          <cell r="D175">
            <v>387.009614716415</v>
          </cell>
          <cell r="E175">
            <v>428.923586327968</v>
          </cell>
          <cell r="F175">
            <v>319.28891236653197</v>
          </cell>
          <cell r="G175">
            <v>282.29100998670299</v>
          </cell>
          <cell r="H175">
            <v>271.24011605895203</v>
          </cell>
          <cell r="I175">
            <v>421.33957076029998</v>
          </cell>
          <cell r="J175">
            <v>420.29483658714997</v>
          </cell>
          <cell r="K175">
            <v>328.34957151106801</v>
          </cell>
          <cell r="L175">
            <v>258.43490358522598</v>
          </cell>
          <cell r="M175">
            <v>99.862419207850095</v>
          </cell>
          <cell r="N175">
            <v>145.036319444778</v>
          </cell>
          <cell r="O175">
            <v>157.92734545210601</v>
          </cell>
          <cell r="P175">
            <v>188.90261910682901</v>
          </cell>
          <cell r="Q175">
            <v>267.17482983917699</v>
          </cell>
          <cell r="R175">
            <v>273.33537150279699</v>
          </cell>
          <cell r="S175">
            <v>276.10287186661901</v>
          </cell>
          <cell r="T175">
            <v>287.75794356346302</v>
          </cell>
          <cell r="U175">
            <v>255.013339470761</v>
          </cell>
          <cell r="V175">
            <v>243.123357119612</v>
          </cell>
          <cell r="W175">
            <v>224.99721401973</v>
          </cell>
          <cell r="X175">
            <v>224.708200573369</v>
          </cell>
          <cell r="Y175">
            <v>232.34395081799499</v>
          </cell>
          <cell r="Z175">
            <v>245.04974151262999</v>
          </cell>
          <cell r="AA175">
            <v>303.08757295518899</v>
          </cell>
          <cell r="AB175">
            <v>316.298458406642</v>
          </cell>
          <cell r="AC175">
            <v>257.74752304759249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399.26866366366102</v>
          </cell>
          <cell r="O176">
            <v>567.617339684542</v>
          </cell>
          <cell r="P176">
            <v>702.84871839785103</v>
          </cell>
          <cell r="Q176">
            <v>718.89391248325603</v>
          </cell>
          <cell r="R176">
            <v>872.73771076706998</v>
          </cell>
          <cell r="S176">
            <v>991.08800652642503</v>
          </cell>
          <cell r="T176">
            <v>834.49785992819295</v>
          </cell>
          <cell r="U176">
            <v>632.63992148576597</v>
          </cell>
          <cell r="V176">
            <v>638.99577949070101</v>
          </cell>
          <cell r="W176">
            <v>784.37704809911997</v>
          </cell>
          <cell r="X176">
            <v>883.12093974896504</v>
          </cell>
          <cell r="Y176">
            <v>1052.71569716422</v>
          </cell>
          <cell r="Z176">
            <v>1372.2919393432501</v>
          </cell>
          <cell r="AA176">
            <v>1833.4815667269199</v>
          </cell>
          <cell r="AB176">
            <v>2273.9788779949399</v>
          </cell>
          <cell r="AC176">
            <v>1366.6610115129024</v>
          </cell>
        </row>
        <row r="177">
          <cell r="A177" t="str">
            <v>United Arab Emirates</v>
          </cell>
          <cell r="B177">
            <v>29332.300624912699</v>
          </cell>
          <cell r="C177">
            <v>29989.350368616098</v>
          </cell>
          <cell r="D177">
            <v>26219.130998098</v>
          </cell>
          <cell r="E177">
            <v>23230.095532995201</v>
          </cell>
          <cell r="F177">
            <v>21270.699110203601</v>
          </cell>
          <cell r="G177">
            <v>19818.475747725999</v>
          </cell>
          <cell r="H177">
            <v>15051.529754180699</v>
          </cell>
          <cell r="I177">
            <v>15865.976068948899</v>
          </cell>
          <cell r="J177">
            <v>13513.740468006499</v>
          </cell>
          <cell r="K177">
            <v>15011.5844185857</v>
          </cell>
          <cell r="L177">
            <v>19514.6401620014</v>
          </cell>
          <cell r="M177">
            <v>17220.534204182499</v>
          </cell>
          <cell r="N177">
            <v>16652.445941533198</v>
          </cell>
          <cell r="O177">
            <v>17628.868717080601</v>
          </cell>
          <cell r="P177">
            <v>16788.844935890898</v>
          </cell>
          <cell r="Q177">
            <v>16891.583689785501</v>
          </cell>
          <cell r="R177">
            <v>19650.315395874801</v>
          </cell>
          <cell r="S177">
            <v>19850.9794978028</v>
          </cell>
          <cell r="T177">
            <v>17118.623271919801</v>
          </cell>
          <cell r="U177">
            <v>18193.684088145899</v>
          </cell>
          <cell r="V177">
            <v>21626.491060607201</v>
          </cell>
          <cell r="W177">
            <v>19689.463554124701</v>
          </cell>
          <cell r="X177">
            <v>20054.509045581701</v>
          </cell>
          <cell r="Y177">
            <v>21920.0408205276</v>
          </cell>
          <cell r="Z177">
            <v>23871.137352907001</v>
          </cell>
          <cell r="AA177">
            <v>27831.425141035099</v>
          </cell>
          <cell r="AB177">
            <v>33396.557565149502</v>
          </cell>
          <cell r="AC177">
            <v>24460.522246554265</v>
          </cell>
        </row>
        <row r="178">
          <cell r="A178" t="str">
            <v>United Kingdom</v>
          </cell>
          <cell r="B178">
            <v>9531.4363294135692</v>
          </cell>
          <cell r="C178">
            <v>9109.2900991331298</v>
          </cell>
          <cell r="D178">
            <v>8620.2130302262995</v>
          </cell>
          <cell r="E178">
            <v>8161.2334137282896</v>
          </cell>
          <cell r="F178">
            <v>7690.5842921897301</v>
          </cell>
          <cell r="G178">
            <v>8143.4815345928801</v>
          </cell>
          <cell r="H178">
            <v>9880.6848326557301</v>
          </cell>
          <cell r="I178">
            <v>12123.8796286793</v>
          </cell>
          <cell r="J178">
            <v>14679.889283549401</v>
          </cell>
          <cell r="K178">
            <v>14792.8670562642</v>
          </cell>
          <cell r="L178">
            <v>17404.049725410699</v>
          </cell>
          <cell r="M178">
            <v>18084.581415066401</v>
          </cell>
          <cell r="N178">
            <v>18762.783474371201</v>
          </cell>
          <cell r="O178">
            <v>16725.264188007499</v>
          </cell>
          <cell r="P178">
            <v>18025.462474335502</v>
          </cell>
          <cell r="Q178">
            <v>19579.433829096699</v>
          </cell>
          <cell r="R178">
            <v>20544.8236384476</v>
          </cell>
          <cell r="S178">
            <v>22781.636619508201</v>
          </cell>
          <cell r="T178">
            <v>24383.626114065799</v>
          </cell>
          <cell r="U178">
            <v>24998.783792899299</v>
          </cell>
          <cell r="V178">
            <v>24542.2039336175</v>
          </cell>
          <cell r="W178">
            <v>24286.122420322099</v>
          </cell>
          <cell r="X178">
            <v>26541.084226341001</v>
          </cell>
          <cell r="Y178">
            <v>30470.466710996199</v>
          </cell>
          <cell r="Z178">
            <v>36019.021937359998</v>
          </cell>
          <cell r="AA178">
            <v>37042.215562055098</v>
          </cell>
          <cell r="AB178">
            <v>39213.076820081602</v>
          </cell>
          <cell r="AC178">
            <v>32261.997946192667</v>
          </cell>
        </row>
        <row r="179">
          <cell r="A179" t="str">
            <v>United States</v>
          </cell>
          <cell r="B179">
            <v>12255.0808974803</v>
          </cell>
          <cell r="C179">
            <v>13606.837013260299</v>
          </cell>
          <cell r="D179">
            <v>14022.5536787777</v>
          </cell>
          <cell r="E179">
            <v>15098.0911285192</v>
          </cell>
          <cell r="F179">
            <v>16644.326408262201</v>
          </cell>
          <cell r="G179">
            <v>17701.240061992601</v>
          </cell>
          <cell r="H179">
            <v>18549.297706497</v>
          </cell>
          <cell r="I179">
            <v>19524.038545709998</v>
          </cell>
          <cell r="J179">
            <v>20834.3963995224</v>
          </cell>
          <cell r="K179">
            <v>22178.173645823601</v>
          </cell>
          <cell r="L179">
            <v>23207.898235301302</v>
          </cell>
          <cell r="M179">
            <v>23662.660793461499</v>
          </cell>
          <cell r="N179">
            <v>24681.906425999699</v>
          </cell>
          <cell r="O179">
            <v>25590.9732884398</v>
          </cell>
          <cell r="P179">
            <v>26857.4430479494</v>
          </cell>
          <cell r="Q179">
            <v>27762.894613225701</v>
          </cell>
          <cell r="R179">
            <v>28996.237366181002</v>
          </cell>
          <cell r="S179">
            <v>30438.610022099299</v>
          </cell>
          <cell r="T179">
            <v>31689.374168998402</v>
          </cell>
          <cell r="U179">
            <v>33196.969023134603</v>
          </cell>
          <cell r="V179">
            <v>34770.980661389403</v>
          </cell>
          <cell r="W179">
            <v>35491.264829348504</v>
          </cell>
          <cell r="X179">
            <v>36311.108259445296</v>
          </cell>
          <cell r="Y179">
            <v>37640.713750970099</v>
          </cell>
          <cell r="Z179">
            <v>39841.399426826902</v>
          </cell>
          <cell r="AA179">
            <v>41959.678594317498</v>
          </cell>
          <cell r="AB179">
            <v>44190.493243718498</v>
          </cell>
          <cell r="AC179">
            <v>39239.109684104464</v>
          </cell>
        </row>
        <row r="180">
          <cell r="A180" t="str">
            <v>Uruguay</v>
          </cell>
          <cell r="B180">
            <v>3482.1791614349399</v>
          </cell>
          <cell r="C180">
            <v>3859.9195671297298</v>
          </cell>
          <cell r="D180">
            <v>3135.2250971015901</v>
          </cell>
          <cell r="E180">
            <v>1709.98734717152</v>
          </cell>
          <cell r="F180">
            <v>1615.71880019528</v>
          </cell>
          <cell r="G180">
            <v>1568.7931346169401</v>
          </cell>
          <cell r="H180">
            <v>1936.73234878418</v>
          </cell>
          <cell r="I180">
            <v>2409.5786021254098</v>
          </cell>
          <cell r="J180">
            <v>2478.2654723743099</v>
          </cell>
          <cell r="K180">
            <v>2597.40619450953</v>
          </cell>
          <cell r="L180">
            <v>3005.4320901742899</v>
          </cell>
          <cell r="M180">
            <v>3600.9562625352</v>
          </cell>
          <cell r="N180">
            <v>4113.5420480036801</v>
          </cell>
          <cell r="O180">
            <v>4763.4061644004796</v>
          </cell>
          <cell r="P180">
            <v>5496.42932659096</v>
          </cell>
          <cell r="Q180">
            <v>6032.1557366993002</v>
          </cell>
          <cell r="R180">
            <v>6373.2334383772904</v>
          </cell>
          <cell r="S180">
            <v>6680.6040261010203</v>
          </cell>
          <cell r="T180">
            <v>6812.1668518711704</v>
          </cell>
          <cell r="U180">
            <v>6331.9313853067297</v>
          </cell>
          <cell r="V180">
            <v>6045.9684889802002</v>
          </cell>
          <cell r="W180">
            <v>5554.5681181974796</v>
          </cell>
          <cell r="X180">
            <v>3597.0629331444502</v>
          </cell>
          <cell r="Y180">
            <v>3316.5798637696098</v>
          </cell>
          <cell r="Z180">
            <v>3902.9973183045299</v>
          </cell>
          <cell r="AA180">
            <v>5274.2781479897303</v>
          </cell>
          <cell r="AB180">
            <v>6006.5686741815798</v>
          </cell>
          <cell r="AC180">
            <v>4608.6758425978969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166.455114011322</v>
          </cell>
          <cell r="O181">
            <v>255.493836780929</v>
          </cell>
          <cell r="P181">
            <v>296.147470518624</v>
          </cell>
          <cell r="Q181">
            <v>454.166404102201</v>
          </cell>
          <cell r="R181">
            <v>609.71338374819504</v>
          </cell>
          <cell r="S181">
            <v>628.93707511186005</v>
          </cell>
          <cell r="T181">
            <v>624.035037783083</v>
          </cell>
          <cell r="U181">
            <v>700.14045017336696</v>
          </cell>
          <cell r="V181">
            <v>557.61528251237496</v>
          </cell>
          <cell r="W181">
            <v>466.76516011475798</v>
          </cell>
          <cell r="X181">
            <v>382.55270356413303</v>
          </cell>
          <cell r="Y181">
            <v>396.08558380534299</v>
          </cell>
          <cell r="Z181">
            <v>463.29854419279701</v>
          </cell>
          <cell r="AA181">
            <v>520.92165966326195</v>
          </cell>
          <cell r="AB181">
            <v>605.225202905017</v>
          </cell>
          <cell r="AC181">
            <v>472.47480904088496</v>
          </cell>
        </row>
        <row r="182">
          <cell r="A182" t="str">
            <v>Vanuatu</v>
          </cell>
          <cell r="B182">
            <v>940.33389918673595</v>
          </cell>
          <cell r="C182">
            <v>853.14766053112896</v>
          </cell>
          <cell r="D182">
            <v>830.62004706098298</v>
          </cell>
          <cell r="E182">
            <v>831.33234064216401</v>
          </cell>
          <cell r="F182">
            <v>980.85169693946</v>
          </cell>
          <cell r="G182">
            <v>897.93433852348301</v>
          </cell>
          <cell r="H182">
            <v>847.04151067936698</v>
          </cell>
          <cell r="I182">
            <v>887.44795589813702</v>
          </cell>
          <cell r="J182">
            <v>1016.27975316682</v>
          </cell>
          <cell r="K182">
            <v>990.66454812416896</v>
          </cell>
          <cell r="L182">
            <v>1059.45577681178</v>
          </cell>
          <cell r="M182">
            <v>1237.9796156504999</v>
          </cell>
          <cell r="N182">
            <v>1267.26141288437</v>
          </cell>
          <cell r="O182">
            <v>1280.0322825292601</v>
          </cell>
          <cell r="P182">
            <v>1365.8012740735701</v>
          </cell>
          <cell r="Q182">
            <v>1401.58392931457</v>
          </cell>
          <cell r="R182">
            <v>1418.6661653846099</v>
          </cell>
          <cell r="S182">
            <v>1442.42432168395</v>
          </cell>
          <cell r="T182">
            <v>1397.0429733725</v>
          </cell>
          <cell r="U182">
            <v>1344.6041973804199</v>
          </cell>
          <cell r="V182">
            <v>1279.3792105668099</v>
          </cell>
          <cell r="W182">
            <v>1198.03684751488</v>
          </cell>
          <cell r="X182">
            <v>1140.8163433053801</v>
          </cell>
          <cell r="Y182">
            <v>1355.04641156549</v>
          </cell>
          <cell r="Z182">
            <v>1556.6575864864401</v>
          </cell>
          <cell r="AA182">
            <v>1692.12842867069</v>
          </cell>
          <cell r="AB182">
            <v>1736.51561719544</v>
          </cell>
          <cell r="AC182">
            <v>1446.5335391230535</v>
          </cell>
        </row>
        <row r="183">
          <cell r="A183" t="str">
            <v>Venezuela, RB</v>
          </cell>
          <cell r="B183">
            <v>4649.9829359547302</v>
          </cell>
          <cell r="C183">
            <v>5062.6129998012502</v>
          </cell>
          <cell r="D183">
            <v>5018.8205977793496</v>
          </cell>
          <cell r="E183">
            <v>4861.18112886996</v>
          </cell>
          <cell r="F183">
            <v>3552.5801244889899</v>
          </cell>
          <cell r="G183">
            <v>3577.6828959866598</v>
          </cell>
          <cell r="H183">
            <v>3452.1466549091201</v>
          </cell>
          <cell r="I183">
            <v>2672.7343526978102</v>
          </cell>
          <cell r="J183">
            <v>3269.62071355328</v>
          </cell>
          <cell r="K183">
            <v>2367.3565514376301</v>
          </cell>
          <cell r="L183">
            <v>2481.68109314606</v>
          </cell>
          <cell r="M183">
            <v>2673.6062832897301</v>
          </cell>
          <cell r="N183">
            <v>2955.44790346217</v>
          </cell>
          <cell r="O183">
            <v>2863.1409400277598</v>
          </cell>
          <cell r="P183">
            <v>2728.6688376033198</v>
          </cell>
          <cell r="Q183">
            <v>3538.6846012404899</v>
          </cell>
          <cell r="R183">
            <v>3171.80633512756</v>
          </cell>
          <cell r="S183">
            <v>3768.1028617822699</v>
          </cell>
          <cell r="T183">
            <v>3928.2238035769001</v>
          </cell>
          <cell r="U183">
            <v>4132.3024053375302</v>
          </cell>
          <cell r="V183">
            <v>4845.0282008343202</v>
          </cell>
          <cell r="W183">
            <v>5031.59540006098</v>
          </cell>
          <cell r="X183">
            <v>3728.98019029127</v>
          </cell>
          <cell r="Y183">
            <v>3285.1344254493902</v>
          </cell>
          <cell r="Z183">
            <v>4353.5275914602198</v>
          </cell>
          <cell r="AA183">
            <v>5427.2958235688302</v>
          </cell>
          <cell r="AB183">
            <v>6736.2047695023703</v>
          </cell>
          <cell r="AC183">
            <v>4760.4563667221773</v>
          </cell>
        </row>
        <row r="184">
          <cell r="A184" t="str">
            <v>Vietnam</v>
          </cell>
          <cell r="B184">
            <v>513.96504212857997</v>
          </cell>
          <cell r="C184">
            <v>250.85905577510499</v>
          </cell>
          <cell r="D184">
            <v>326.328782882479</v>
          </cell>
          <cell r="E184">
            <v>482.44013183023901</v>
          </cell>
          <cell r="F184">
            <v>822.54891788428404</v>
          </cell>
          <cell r="G184">
            <v>251.20151395239</v>
          </cell>
          <cell r="H184">
            <v>556.01901331782199</v>
          </cell>
          <cell r="I184">
            <v>674.87981090550898</v>
          </cell>
          <cell r="J184">
            <v>365.89182455708698</v>
          </cell>
          <cell r="K184">
            <v>97.157979109618196</v>
          </cell>
          <cell r="L184">
            <v>98.031935793286493</v>
          </cell>
          <cell r="M184">
            <v>113.65442806519</v>
          </cell>
          <cell r="N184">
            <v>144.148770457193</v>
          </cell>
          <cell r="O184">
            <v>189.260539779472</v>
          </cell>
          <cell r="P184">
            <v>229.84727185403801</v>
          </cell>
          <cell r="Q184">
            <v>288.03206198299</v>
          </cell>
          <cell r="R184">
            <v>337.04821692985797</v>
          </cell>
          <cell r="S184">
            <v>361.25344207805603</v>
          </cell>
          <cell r="T184">
            <v>360.59979989392002</v>
          </cell>
          <cell r="U184">
            <v>374.47733376256502</v>
          </cell>
          <cell r="V184">
            <v>401.82195050844803</v>
          </cell>
          <cell r="W184">
            <v>413.08936354385099</v>
          </cell>
          <cell r="X184">
            <v>440.85094949309399</v>
          </cell>
          <cell r="Y184">
            <v>489.86583253754202</v>
          </cell>
          <cell r="Z184">
            <v>555.46163216071295</v>
          </cell>
          <cell r="AA184">
            <v>637.79274710421998</v>
          </cell>
          <cell r="AB184">
            <v>722.96780708885694</v>
          </cell>
          <cell r="AC184">
            <v>543.33805532137956</v>
          </cell>
        </row>
        <row r="185">
          <cell r="A185" t="str">
            <v>Yemen, Rep.</v>
          </cell>
          <cell r="B185">
            <v>424.59656195051599</v>
          </cell>
          <cell r="C185">
            <v>533.19566544698603</v>
          </cell>
          <cell r="D185">
            <v>631.37337821595702</v>
          </cell>
          <cell r="E185">
            <v>666.86152276244104</v>
          </cell>
          <cell r="F185">
            <v>645.02622148040098</v>
          </cell>
          <cell r="G185">
            <v>576.69146511942199</v>
          </cell>
          <cell r="H185">
            <v>526.25442934954003</v>
          </cell>
          <cell r="I185">
            <v>548.18449928894199</v>
          </cell>
          <cell r="J185">
            <v>703.62085368387795</v>
          </cell>
          <cell r="K185">
            <v>670.494181929089</v>
          </cell>
          <cell r="L185">
            <v>879.25487489718205</v>
          </cell>
          <cell r="M185">
            <v>938.20485381963294</v>
          </cell>
          <cell r="N185">
            <v>1160.14420408717</v>
          </cell>
          <cell r="O185">
            <v>1399.3094434283701</v>
          </cell>
          <cell r="P185">
            <v>1504.89741759511</v>
          </cell>
          <cell r="Q185">
            <v>717.67450120206695</v>
          </cell>
          <cell r="R185">
            <v>348.98094883365502</v>
          </cell>
          <cell r="S185">
            <v>356.64964223954001</v>
          </cell>
          <cell r="T185">
            <v>314.71631986515899</v>
          </cell>
          <cell r="U185">
            <v>368.26957045710202</v>
          </cell>
          <cell r="V185">
            <v>451.79010052828801</v>
          </cell>
          <cell r="W185">
            <v>432.39713514371402</v>
          </cell>
          <cell r="X185">
            <v>434.74523806538502</v>
          </cell>
          <cell r="Y185">
            <v>496.15383690067301</v>
          </cell>
          <cell r="Z185">
            <v>544.49877648227402</v>
          </cell>
          <cell r="AA185">
            <v>585.87142422584395</v>
          </cell>
          <cell r="AB185">
            <v>692.95925934667696</v>
          </cell>
          <cell r="AC185">
            <v>531.10427836076121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  <cell r="AC186" t="str">
            <v/>
          </cell>
        </row>
        <row r="187">
          <cell r="A187" t="str">
            <v>Zambia</v>
          </cell>
          <cell r="B187">
            <v>677.19846636458703</v>
          </cell>
          <cell r="C187">
            <v>677.15002556189802</v>
          </cell>
          <cell r="D187">
            <v>633.123675847458</v>
          </cell>
          <cell r="E187">
            <v>529.89313780499697</v>
          </cell>
          <cell r="F187">
            <v>422.57611777803902</v>
          </cell>
          <cell r="G187">
            <v>388.96</v>
          </cell>
          <cell r="H187">
            <v>260.16998887124299</v>
          </cell>
          <cell r="I187">
            <v>313.03989982835799</v>
          </cell>
          <cell r="J187">
            <v>511.87501109631597</v>
          </cell>
          <cell r="K187">
            <v>529.31939839544998</v>
          </cell>
          <cell r="L187">
            <v>480.25280411922199</v>
          </cell>
          <cell r="M187">
            <v>420.923718990184</v>
          </cell>
          <cell r="N187">
            <v>400.35787395710901</v>
          </cell>
          <cell r="O187">
            <v>382.11635721269698</v>
          </cell>
          <cell r="P187">
            <v>382.07530255490798</v>
          </cell>
          <cell r="Q187">
            <v>380.94930130500001</v>
          </cell>
          <cell r="R187">
            <v>346.18713258180799</v>
          </cell>
          <cell r="S187">
            <v>399.80741710393397</v>
          </cell>
          <cell r="T187">
            <v>320.56440080083797</v>
          </cell>
          <cell r="U187">
            <v>307.046620767452</v>
          </cell>
          <cell r="V187">
            <v>314.34196991127698</v>
          </cell>
          <cell r="W187">
            <v>345.113500928517</v>
          </cell>
          <cell r="X187">
            <v>349.56481676175702</v>
          </cell>
          <cell r="Y187">
            <v>391.21561175621298</v>
          </cell>
          <cell r="Z187">
            <v>480.39162884663</v>
          </cell>
          <cell r="AA187">
            <v>627.12606117391795</v>
          </cell>
          <cell r="AB187">
            <v>921.56404333411194</v>
          </cell>
          <cell r="AC187">
            <v>519.16261046685781</v>
          </cell>
        </row>
        <row r="188">
          <cell r="A188" t="str">
            <v>Zimbabwe</v>
          </cell>
          <cell r="B188">
            <v>754.79843529743403</v>
          </cell>
          <cell r="C188">
            <v>881.37899205696999</v>
          </cell>
          <cell r="D188">
            <v>902.02924553102002</v>
          </cell>
          <cell r="E188">
            <v>794.77607948031698</v>
          </cell>
          <cell r="F188">
            <v>635.34067399086803</v>
          </cell>
          <cell r="G188">
            <v>672.91985215214197</v>
          </cell>
          <cell r="H188">
            <v>719.47019653178995</v>
          </cell>
          <cell r="I188">
            <v>753.94754539340704</v>
          </cell>
          <cell r="J188">
            <v>851.01608346011801</v>
          </cell>
          <cell r="K188">
            <v>872.90966178485098</v>
          </cell>
          <cell r="L188">
            <v>896.95566452140201</v>
          </cell>
          <cell r="M188">
            <v>810.18743729446101</v>
          </cell>
          <cell r="N188">
            <v>647.83803548425897</v>
          </cell>
          <cell r="O188">
            <v>607.84980290144597</v>
          </cell>
          <cell r="P188">
            <v>617.88108012290797</v>
          </cell>
          <cell r="Q188">
            <v>620.51513183538304</v>
          </cell>
          <cell r="R188">
            <v>735.46054665180804</v>
          </cell>
          <cell r="S188">
            <v>762.55848054657395</v>
          </cell>
          <cell r="T188">
            <v>532.69183838744596</v>
          </cell>
          <cell r="U188">
            <v>508.46752873779599</v>
          </cell>
          <cell r="V188">
            <v>695.61493393181399</v>
          </cell>
          <cell r="W188">
            <v>1104.2876387050801</v>
          </cell>
          <cell r="X188">
            <v>2652.0693779652202</v>
          </cell>
          <cell r="Y188">
            <v>893.90107683270196</v>
          </cell>
          <cell r="Z188">
            <v>400.66124570296301</v>
          </cell>
          <cell r="AA188">
            <v>387.97927137988398</v>
          </cell>
          <cell r="AB188">
            <v>472.23114480833601</v>
          </cell>
          <cell r="AC188">
            <v>985.18829256569768</v>
          </cell>
        </row>
      </sheetData>
      <sheetData sheetId="6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PI"/>
      <sheetName val="CPI graph"/>
      <sheetName val="NA86-87n"/>
      <sheetName val="NA86-87r"/>
      <sheetName val="Aggrn"/>
      <sheetName val="Aggrr"/>
      <sheetName val="Deflators"/>
      <sheetName val="Assum"/>
      <sheetName val="Input-Output"/>
      <sheetName val="NA"/>
      <sheetName val="NA (2)"/>
      <sheetName val="Input"/>
      <sheetName val="output_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erie mensual"/>
      <sheetName val="Codigos"/>
      <sheetName val="Fax a envi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"/>
      <sheetName val="GROWTH"/>
      <sheetName val="LONGGDP"/>
      <sheetName val="LONGGDP.XLS"/>
    </sheetNames>
    <definedNames>
      <definedName name="goafrica"/>
      <definedName name="goasia"/>
      <definedName name="goeeup"/>
      <definedName name="goeurope"/>
      <definedName name="golamerica"/>
      <definedName name="gomeast"/>
      <definedName name="gooecd"/>
      <definedName name="goopec"/>
      <definedName name="gosummary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Base Datos"/>
      <sheetName val="Codi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tab 1"/>
      <sheetName val="tab 2"/>
      <sheetName val="tab 3"/>
      <sheetName val="tab 4"/>
      <sheetName val="tab 5"/>
      <sheetName val="tab 6"/>
      <sheetName val="tab 7"/>
      <sheetName val="tab 8"/>
      <sheetName val="tab 9"/>
      <sheetName val="tab 10"/>
      <sheetName val="tab 11"/>
      <sheetName val="tab 12"/>
      <sheetName val="tab 13"/>
      <sheetName val="tab old 14"/>
      <sheetName val="tab 14"/>
      <sheetName val="tmoverpt"/>
      <sheetName val="tab 15"/>
      <sheetName val="tab 16"/>
      <sheetName val="Fig 1"/>
      <sheetName val="Fig 2"/>
      <sheetName val="Fig 3"/>
      <sheetName val="Fig 4"/>
      <sheetName val="RED Table 20"/>
      <sheetName val="J(Priv.Cap)"/>
      <sheetName val="Supuestos "/>
      <sheetName val="SNF Córd"/>
      <sheetName val="GG Table"/>
    </sheetNames>
    <sheetDataSet>
      <sheetData sheetId="0" refreshError="1"/>
      <sheetData sheetId="1" refreshError="1"/>
      <sheetData sheetId="2" refreshError="1"/>
      <sheetData sheetId="3" refreshError="1">
        <row r="63">
          <cell r="F63">
            <v>398.92469362284851</v>
          </cell>
          <cell r="G63">
            <v>390.3445880054187</v>
          </cell>
          <cell r="H63">
            <v>369.94483896491067</v>
          </cell>
          <cell r="I63">
            <v>416.18840851382629</v>
          </cell>
          <cell r="J63">
            <v>457.05600991675692</v>
          </cell>
          <cell r="K63">
            <v>501.64190103334414</v>
          </cell>
          <cell r="L63">
            <v>547.08893475800187</v>
          </cell>
          <cell r="M63">
            <v>590.91473885820994</v>
          </cell>
          <cell r="N63">
            <v>634.1496193907401</v>
          </cell>
          <cell r="O63">
            <v>681.25860567022914</v>
          </cell>
          <cell r="P63">
            <v>732.71430819749457</v>
          </cell>
          <cell r="Q63">
            <v>789.06737650136802</v>
          </cell>
          <cell r="R63">
            <v>850.96199324643817</v>
          </cell>
          <cell r="S63">
            <v>919.15470439392197</v>
          </cell>
          <cell r="T63">
            <v>994.53732625926273</v>
          </cell>
          <cell r="U63">
            <v>1078.1648367176033</v>
          </cell>
          <cell r="V63">
            <v>1171.2893617536934</v>
          </cell>
          <cell r="W63">
            <v>1275.401618517642</v>
          </cell>
          <cell r="X63">
            <v>1392.2814824314346</v>
          </cell>
          <cell r="Y63">
            <v>1495.9356791310786</v>
          </cell>
          <cell r="Z63">
            <v>1607.4926570315072</v>
          </cell>
        </row>
        <row r="64">
          <cell r="F64">
            <v>388.70685103639443</v>
          </cell>
          <cell r="G64">
            <v>378.08559173457797</v>
          </cell>
          <cell r="H64">
            <v>386.40470686439267</v>
          </cell>
          <cell r="I64">
            <v>392.15927849471854</v>
          </cell>
          <cell r="J64">
            <v>414.39641913183124</v>
          </cell>
          <cell r="K64">
            <v>458.29543982130912</v>
          </cell>
          <cell r="L64">
            <v>501.92894856936761</v>
          </cell>
          <cell r="M64">
            <v>546.54852488318522</v>
          </cell>
          <cell r="N64">
            <v>590.71776433565071</v>
          </cell>
          <cell r="O64">
            <v>635.4409879730598</v>
          </cell>
          <cell r="P64">
            <v>682.70751108615457</v>
          </cell>
          <cell r="Q64">
            <v>734.34676345636399</v>
          </cell>
          <cell r="R64">
            <v>790.91455931510029</v>
          </cell>
          <cell r="S64">
            <v>853.06135804724272</v>
          </cell>
          <cell r="T64">
            <v>921.55134129987437</v>
          </cell>
          <cell r="U64">
            <v>997.28562245692922</v>
          </cell>
          <cell r="V64">
            <v>1081.3305082435197</v>
          </cell>
          <cell r="W64">
            <v>1174.9519389963129</v>
          </cell>
          <cell r="X64">
            <v>1279.6574875675899</v>
          </cell>
          <cell r="Y64">
            <v>1387.8729266933851</v>
          </cell>
          <cell r="Z64">
            <v>1498.5699395313402</v>
          </cell>
        </row>
        <row r="65">
          <cell r="F65">
            <v>375.67465338515461</v>
          </cell>
          <cell r="G65">
            <v>369.74278459770113</v>
          </cell>
          <cell r="H65">
            <v>414.54759116296265</v>
          </cell>
          <cell r="I65">
            <v>502.14824780430001</v>
          </cell>
          <cell r="J65">
            <v>552.41453056726687</v>
          </cell>
          <cell r="K65">
            <v>605.03450813400559</v>
          </cell>
          <cell r="L65">
            <v>663.35128559980114</v>
          </cell>
          <cell r="M65">
            <v>720.43470587822742</v>
          </cell>
          <cell r="N65">
            <v>782.66323612366398</v>
          </cell>
          <cell r="O65">
            <v>850.5206920697492</v>
          </cell>
          <cell r="P65">
            <v>924.5380674180343</v>
          </cell>
          <cell r="Q65">
            <v>1005.298272227948</v>
          </cell>
          <cell r="R65">
            <v>1093.4413583594865</v>
          </cell>
          <cell r="S65">
            <v>1189.670282927563</v>
          </cell>
          <cell r="T65">
            <v>1294.757266130832</v>
          </cell>
          <cell r="U65">
            <v>1409.5508058006405</v>
          </cell>
          <cell r="V65">
            <v>1534.9834176400625</v>
          </cell>
          <cell r="W65">
            <v>1672.0801774580191</v>
          </cell>
          <cell r="X65">
            <v>1821.9681498261834</v>
          </cell>
          <cell r="Y65">
            <v>1985.8867965818254</v>
          </cell>
          <cell r="Z65">
            <v>2166.3274274215751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6">
          <cell r="B6">
            <v>9.7895239624497723</v>
          </cell>
          <cell r="C6">
            <v>10.536580419328409</v>
          </cell>
          <cell r="D6">
            <v>12.322014895338034</v>
          </cell>
          <cell r="E6">
            <v>13.931538384991702</v>
          </cell>
          <cell r="F6">
            <v>14.951369510916095</v>
          </cell>
          <cell r="G6">
            <v>15.80741952254721</v>
          </cell>
          <cell r="H6">
            <v>16.824232097421074</v>
          </cell>
          <cell r="I6">
            <v>16.940962529254382</v>
          </cell>
          <cell r="J6">
            <v>17.651757257403741</v>
          </cell>
          <cell r="K6">
            <v>18.0825900496698</v>
          </cell>
          <cell r="L6">
            <v>19.163894967224586</v>
          </cell>
          <cell r="M6">
            <v>19.719354958531532</v>
          </cell>
          <cell r="N6">
            <v>20.406499556282899</v>
          </cell>
          <cell r="O6">
            <v>21.473736747677414</v>
          </cell>
          <cell r="P6">
            <v>21.735440614596104</v>
          </cell>
          <cell r="Q6">
            <v>21.861286384274504</v>
          </cell>
          <cell r="R6">
            <v>22.023679406049009</v>
          </cell>
          <cell r="S6">
            <v>22.093449810988211</v>
          </cell>
          <cell r="T6">
            <v>22.09040657523715</v>
          </cell>
          <cell r="U6">
            <v>21.941000813779468</v>
          </cell>
        </row>
        <row r="7">
          <cell r="B7">
            <v>0</v>
          </cell>
        </row>
        <row r="8">
          <cell r="B8">
            <v>5.7197956309893003</v>
          </cell>
          <cell r="C8">
            <v>6.3459703190224372</v>
          </cell>
          <cell r="D8">
            <v>8.183251093027085</v>
          </cell>
          <cell r="E8">
            <v>9.8573178090795608</v>
          </cell>
          <cell r="F8">
            <v>10.953956577798291</v>
          </cell>
          <cell r="G8">
            <v>11.895350559923006</v>
          </cell>
          <cell r="H8">
            <v>13.002897573446859</v>
          </cell>
          <cell r="I8">
            <v>13.219785008545541</v>
          </cell>
          <cell r="J8">
            <v>14.031852184421894</v>
          </cell>
          <cell r="K8">
            <v>14.571273332766769</v>
          </cell>
          <cell r="L8">
            <v>15.764243565242634</v>
          </cell>
          <cell r="M8">
            <v>16.440573920215503</v>
          </cell>
          <cell r="N8">
            <v>17.25438267586685</v>
          </cell>
          <cell r="O8">
            <v>18.45289360312438</v>
          </cell>
          <cell r="P8">
            <v>18.854611088061823</v>
          </cell>
          <cell r="Q8">
            <v>19.123555347028557</v>
          </cell>
          <cell r="R8">
            <v>19.430894343356339</v>
          </cell>
          <cell r="S8">
            <v>19.64778177845503</v>
          </cell>
          <cell r="T8">
            <v>19.793209551552135</v>
          </cell>
          <cell r="U8">
            <v>19.793209551552131</v>
          </cell>
        </row>
        <row r="9">
          <cell r="B9">
            <v>4.0697283314604711</v>
          </cell>
          <cell r="C9">
            <v>4.1906101003059719</v>
          </cell>
          <cell r="D9">
            <v>4.1387638023109483</v>
          </cell>
          <cell r="E9">
            <v>4.0742205759121415</v>
          </cell>
          <cell r="F9">
            <v>3.9974129331178037</v>
          </cell>
          <cell r="G9">
            <v>3.912068962624204</v>
          </cell>
          <cell r="H9">
            <v>3.8213345239742158</v>
          </cell>
          <cell r="I9">
            <v>3.72117752070884</v>
          </cell>
          <cell r="J9">
            <v>3.6199050729818465</v>
          </cell>
          <cell r="K9">
            <v>3.5113167169030328</v>
          </cell>
          <cell r="L9">
            <v>3.3996514019819526</v>
          </cell>
          <cell r="M9">
            <v>3.2787810383160307</v>
          </cell>
          <cell r="N9">
            <v>3.1521168804160498</v>
          </cell>
          <cell r="O9">
            <v>3.0208431445530355</v>
          </cell>
          <cell r="P9">
            <v>2.8808295265342831</v>
          </cell>
          <cell r="Q9">
            <v>2.7377310372459482</v>
          </cell>
          <cell r="R9">
            <v>2.5927850626926685</v>
          </cell>
          <cell r="S9">
            <v>2.4456680325331823</v>
          </cell>
          <cell r="T9">
            <v>2.2971970236850145</v>
          </cell>
          <cell r="U9">
            <v>2.1477912622273365</v>
          </cell>
        </row>
        <row r="11">
          <cell r="B11">
            <v>9.7895239624497705</v>
          </cell>
          <cell r="C11">
            <v>6.5509060187601946</v>
          </cell>
          <cell r="D11">
            <v>6.1129759254928917</v>
          </cell>
          <cell r="E11">
            <v>6.9114637075106451</v>
          </cell>
          <cell r="F11">
            <v>7.4174039432429346</v>
          </cell>
          <cell r="G11">
            <v>7.8420920447074769</v>
          </cell>
          <cell r="H11">
            <v>8.3465347713019789</v>
          </cell>
          <cell r="I11">
            <v>8.4044449690764811</v>
          </cell>
          <cell r="J11">
            <v>8.7570716375272895</v>
          </cell>
          <cell r="K11">
            <v>8.9708086366630191</v>
          </cell>
          <cell r="L11">
            <v>9.5072461418335674</v>
          </cell>
          <cell r="M11">
            <v>9.7828109405515544</v>
          </cell>
          <cell r="N11">
            <v>10.123704732603034</v>
          </cell>
          <cell r="O11">
            <v>10.653163211041788</v>
          </cell>
          <cell r="P11">
            <v>10.782995016283934</v>
          </cell>
          <cell r="Q11">
            <v>17.472441170832887</v>
          </cell>
          <cell r="R11">
            <v>22.023679406049009</v>
          </cell>
          <cell r="S11">
            <v>22.093449810988211</v>
          </cell>
          <cell r="T11">
            <v>22.09040657523715</v>
          </cell>
          <cell r="U11">
            <v>21.941000813779468</v>
          </cell>
        </row>
        <row r="12">
          <cell r="B12">
            <v>0</v>
          </cell>
        </row>
        <row r="13">
          <cell r="B13">
            <v>5.7197956309893003</v>
          </cell>
          <cell r="C13">
            <v>3.94547884639098</v>
          </cell>
          <cell r="D13">
            <v>4.0597270291293244</v>
          </cell>
          <cell r="E13">
            <v>4.8902348332360646</v>
          </cell>
          <cell r="F13">
            <v>5.4342794922533226</v>
          </cell>
          <cell r="G13">
            <v>5.9013069060336401</v>
          </cell>
          <cell r="H13">
            <v>6.4507631668424477</v>
          </cell>
          <cell r="I13">
            <v>6.5583614517464666</v>
          </cell>
          <cell r="J13">
            <v>6.9612295815271974</v>
          </cell>
          <cell r="K13">
            <v>7.228837478575068</v>
          </cell>
          <cell r="L13">
            <v>7.8206723670163845</v>
          </cell>
          <cell r="M13">
            <v>8.1562011918673782</v>
          </cell>
          <cell r="N13">
            <v>8.5599333228140946</v>
          </cell>
          <cell r="O13">
            <v>9.1545169608794392</v>
          </cell>
          <cell r="P13">
            <v>9.3538097985468589</v>
          </cell>
          <cell r="Q13">
            <v>15.284333680312468</v>
          </cell>
          <cell r="R13">
            <v>19.430894343356339</v>
          </cell>
          <cell r="S13">
            <v>19.64778177845503</v>
          </cell>
          <cell r="T13">
            <v>19.793209551552135</v>
          </cell>
          <cell r="U13">
            <v>19.793209551552131</v>
          </cell>
        </row>
        <row r="14">
          <cell r="B14">
            <v>4.0697283314604711</v>
          </cell>
          <cell r="C14">
            <v>2.6054271723692151</v>
          </cell>
          <cell r="D14">
            <v>2.0532488963635669</v>
          </cell>
          <cell r="E14">
            <v>2.0212288742745801</v>
          </cell>
          <cell r="F14">
            <v>1.983124450989612</v>
          </cell>
          <cell r="G14">
            <v>1.9407851386738368</v>
          </cell>
          <cell r="H14">
            <v>1.8957716044595307</v>
          </cell>
          <cell r="I14">
            <v>1.8460835173300143</v>
          </cell>
          <cell r="J14">
            <v>1.7958420560000923</v>
          </cell>
          <cell r="K14">
            <v>1.7419711580879511</v>
          </cell>
          <cell r="L14">
            <v>1.6865737748171836</v>
          </cell>
          <cell r="M14">
            <v>1.6266097486841768</v>
          </cell>
          <cell r="N14">
            <v>1.5637714097889395</v>
          </cell>
          <cell r="O14">
            <v>1.4986462501623485</v>
          </cell>
          <cell r="P14">
            <v>1.4291852177370741</v>
          </cell>
          <cell r="Q14">
            <v>2.1881074905204212</v>
          </cell>
          <cell r="R14">
            <v>2.5927850626926685</v>
          </cell>
          <cell r="S14">
            <v>2.4456680325331823</v>
          </cell>
          <cell r="T14">
            <v>2.2971970236850145</v>
          </cell>
          <cell r="U14">
            <v>2.1477912622273365</v>
          </cell>
        </row>
        <row r="16">
          <cell r="B16">
            <v>0</v>
          </cell>
          <cell r="C16">
            <v>3.9856744005682141</v>
          </cell>
          <cell r="D16">
            <v>6.2090389698451425</v>
          </cell>
          <cell r="E16">
            <v>7.0200746774810572</v>
          </cell>
          <cell r="F16">
            <v>7.5339655676731603</v>
          </cell>
          <cell r="G16">
            <v>7.9653274778397334</v>
          </cell>
          <cell r="H16">
            <v>8.4776973261190953</v>
          </cell>
          <cell r="I16">
            <v>8.5365175601779004</v>
          </cell>
          <cell r="J16">
            <v>8.8946856198764497</v>
          </cell>
          <cell r="K16">
            <v>9.1117814130067813</v>
          </cell>
          <cell r="L16">
            <v>9.6566488253910183</v>
          </cell>
          <cell r="M16">
            <v>9.936544017979978</v>
          </cell>
          <cell r="N16">
            <v>10.282794823679867</v>
          </cell>
          <cell r="O16">
            <v>10.820573536635628</v>
          </cell>
          <cell r="P16">
            <v>10.952445598312174</v>
          </cell>
          <cell r="Q16">
            <v>4.3888452134416163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>
            <v>0</v>
          </cell>
          <cell r="C17">
            <v>2.4004914726314572</v>
          </cell>
          <cell r="D17">
            <v>4.1235240638977606</v>
          </cell>
          <cell r="E17">
            <v>4.9670829758434962</v>
          </cell>
          <cell r="F17">
            <v>5.5196770855449682</v>
          </cell>
          <cell r="G17">
            <v>5.9940436538893662</v>
          </cell>
          <cell r="H17">
            <v>6.5521344066044112</v>
          </cell>
          <cell r="I17">
            <v>6.6614235567990745</v>
          </cell>
          <cell r="J17">
            <v>7.0706226028946961</v>
          </cell>
          <cell r="K17">
            <v>7.3424358541917005</v>
          </cell>
          <cell r="L17">
            <v>7.9435711982262491</v>
          </cell>
          <cell r="M17">
            <v>8.2843727283481243</v>
          </cell>
          <cell r="N17">
            <v>8.6944493530527556</v>
          </cell>
          <cell r="O17">
            <v>9.298376642244941</v>
          </cell>
          <cell r="P17">
            <v>9.5008012895149641</v>
          </cell>
          <cell r="Q17">
            <v>3.8392216667160888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>
            <v>0</v>
          </cell>
          <cell r="C18">
            <v>1.5851829279367569</v>
          </cell>
          <cell r="D18">
            <v>2.0855149059473814</v>
          </cell>
          <cell r="E18">
            <v>2.0529917016375614</v>
          </cell>
          <cell r="F18">
            <v>2.0142884821281917</v>
          </cell>
          <cell r="G18">
            <v>1.9712838239503672</v>
          </cell>
          <cell r="H18">
            <v>1.9255629195146851</v>
          </cell>
          <cell r="I18">
            <v>1.8750940033788257</v>
          </cell>
          <cell r="J18">
            <v>1.8240630169817542</v>
          </cell>
          <cell r="K18">
            <v>1.7693455588150817</v>
          </cell>
          <cell r="L18">
            <v>1.713077627164769</v>
          </cell>
          <cell r="M18">
            <v>1.6521712896318539</v>
          </cell>
          <cell r="N18">
            <v>1.5883454706271103</v>
          </cell>
          <cell r="O18">
            <v>1.5221968943906869</v>
          </cell>
          <cell r="P18">
            <v>1.4516443087972091</v>
          </cell>
          <cell r="Q18">
            <v>0.54962354672552705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22">
          <cell r="B22">
            <v>0</v>
          </cell>
          <cell r="C22">
            <v>37.827020171144447</v>
          </cell>
          <cell r="D22">
            <v>50.389802500517163</v>
          </cell>
          <cell r="E22">
            <v>50.389802500517163</v>
          </cell>
          <cell r="F22">
            <v>50.389802500517163</v>
          </cell>
          <cell r="G22">
            <v>50.389802500517163</v>
          </cell>
          <cell r="H22">
            <v>50.389802500517163</v>
          </cell>
          <cell r="I22">
            <v>50.389802500517163</v>
          </cell>
          <cell r="J22">
            <v>50.389802500517163</v>
          </cell>
          <cell r="K22">
            <v>50.389802500517163</v>
          </cell>
          <cell r="L22">
            <v>50.389802500517163</v>
          </cell>
          <cell r="M22">
            <v>50.389802500517163</v>
          </cell>
          <cell r="N22">
            <v>50.389802500517163</v>
          </cell>
          <cell r="O22">
            <v>50.389802500517163</v>
          </cell>
          <cell r="P22">
            <v>50.389802500517163</v>
          </cell>
          <cell r="Q22">
            <v>20.075878135875143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4">
          <cell r="C24">
            <v>5.6218892883624401</v>
          </cell>
        </row>
        <row r="25">
          <cell r="C25">
            <v>6.6599015428275399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Demandas Detalladas"/>
      <sheetName val="Demandas Consolidadas"/>
      <sheetName val="Dashboard Regional"/>
      <sheetName val="Dashboard Provincial"/>
      <sheetName val="Master"/>
      <sheetName val="Geografia"/>
      <sheetName val="Gobierno"/>
      <sheetName val="Regional Dashboard Data"/>
      <sheetName val="Provincial Dashboard Data"/>
      <sheetName val="Log"/>
      <sheetName val="Formato Reporte Sectoriales"/>
      <sheetName val="Formato Consolidacion Provincia"/>
      <sheetName val="Formato Demandas Consolid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 service"/>
      <sheetName val="Sheet1"/>
      <sheetName val="Sheet4"/>
      <sheetName val="Buyback-yk"/>
      <sheetName val="Buyback-ad"/>
      <sheetName val="Sheet2"/>
      <sheetName val="BUR.IDA"/>
      <sheetName val="BUR.IDA (2)"/>
      <sheetName val="RES"/>
      <sheetName val="tab 14"/>
      <sheetName val="tab 3"/>
      <sheetName val="Codigos"/>
      <sheetName val="BD"/>
      <sheetName val="BASE"/>
    </sheetNames>
    <sheetDataSet>
      <sheetData sheetId="0" refreshError="1"/>
      <sheetData sheetId="1" refreshError="1"/>
      <sheetData sheetId="2" refreshError="1">
        <row r="3">
          <cell r="C3">
            <v>10970</v>
          </cell>
          <cell r="D3" t="str">
            <v>XDR</v>
          </cell>
          <cell r="E3" t="str">
            <v xml:space="preserve">2ND BOUGOURIBA AGRICUL DEV    </v>
          </cell>
          <cell r="F3" t="str">
            <v>Sum of prp</v>
          </cell>
          <cell r="G3">
            <v>47558</v>
          </cell>
        </row>
        <row r="4">
          <cell r="C4">
            <v>16070</v>
          </cell>
          <cell r="D4" t="str">
            <v>XDR</v>
          </cell>
          <cell r="E4" t="str">
            <v xml:space="preserve">HEALTH SERVICES DEVELOPMENT   </v>
          </cell>
          <cell r="F4" t="str">
            <v>Sum of prp</v>
          </cell>
          <cell r="G4">
            <v>131366</v>
          </cell>
        </row>
        <row r="5">
          <cell r="C5">
            <v>19790</v>
          </cell>
          <cell r="D5" t="str">
            <v>XDR</v>
          </cell>
          <cell r="E5" t="str">
            <v xml:space="preserve">AGRICULTURAL SERVICES         </v>
          </cell>
          <cell r="F5" t="str">
            <v>Sum of prp</v>
          </cell>
          <cell r="G5">
            <v>309693</v>
          </cell>
        </row>
        <row r="6">
          <cell r="C6">
            <v>20670</v>
          </cell>
          <cell r="D6" t="str">
            <v>XDR</v>
          </cell>
          <cell r="E6" t="str">
            <v xml:space="preserve">SECOND URBAN                  </v>
          </cell>
          <cell r="F6" t="str">
            <v>Sum of prp</v>
          </cell>
          <cell r="G6">
            <v>180000</v>
          </cell>
        </row>
        <row r="7">
          <cell r="C7">
            <v>20671</v>
          </cell>
          <cell r="D7" t="str">
            <v>XDR</v>
          </cell>
          <cell r="E7" t="str">
            <v xml:space="preserve">SECOND URBAN                  </v>
          </cell>
          <cell r="F7" t="str">
            <v>Sum of prp</v>
          </cell>
          <cell r="G7">
            <v>62774</v>
          </cell>
        </row>
        <row r="8">
          <cell r="C8">
            <v>22290</v>
          </cell>
          <cell r="D8" t="str">
            <v>XDR</v>
          </cell>
          <cell r="E8" t="str">
            <v xml:space="preserve">ENVIRONMENTAL MANAGEMENT      </v>
          </cell>
          <cell r="F8" t="str">
            <v>Sum of prp</v>
          </cell>
          <cell r="G8">
            <v>0</v>
          </cell>
        </row>
        <row r="9">
          <cell r="C9">
            <v>22440</v>
          </cell>
          <cell r="D9" t="str">
            <v>XDR</v>
          </cell>
          <cell r="E9" t="str">
            <v xml:space="preserve">FOURTH EDUCATION              </v>
          </cell>
          <cell r="F9" t="str">
            <v>Sum of prp</v>
          </cell>
          <cell r="G9">
            <v>0</v>
          </cell>
        </row>
        <row r="10">
          <cell r="C10">
            <v>23780</v>
          </cell>
          <cell r="D10" t="str">
            <v>XDR</v>
          </cell>
          <cell r="E10" t="str">
            <v xml:space="preserve">PUBLIC INSTITUTIONAL DEV      </v>
          </cell>
          <cell r="F10" t="str">
            <v>Sum of prp</v>
          </cell>
          <cell r="G10">
            <v>0</v>
          </cell>
        </row>
        <row r="11">
          <cell r="C11">
            <v>23810</v>
          </cell>
          <cell r="D11" t="str">
            <v>XDR</v>
          </cell>
          <cell r="E11" t="str">
            <v>AGRICULTURAL SECTOR ADJUSTMENT</v>
          </cell>
          <cell r="F11" t="str">
            <v>Sum of prp</v>
          </cell>
          <cell r="G11">
            <v>0</v>
          </cell>
        </row>
        <row r="12">
          <cell r="C12">
            <v>24140</v>
          </cell>
          <cell r="D12" t="str">
            <v>XDR</v>
          </cell>
          <cell r="E12" t="str">
            <v xml:space="preserve">FOOD SECURITY AND NUTRITION   </v>
          </cell>
          <cell r="F12" t="str">
            <v>Sum of prp</v>
          </cell>
          <cell r="G12">
            <v>0</v>
          </cell>
        </row>
        <row r="13">
          <cell r="C13">
            <v>24720</v>
          </cell>
          <cell r="D13" t="str">
            <v>XDR</v>
          </cell>
          <cell r="E13" t="str">
            <v xml:space="preserve">PRIVATE SECTOR ASSISTANCE     </v>
          </cell>
          <cell r="F13" t="str">
            <v>Sum of prp</v>
          </cell>
          <cell r="G13">
            <v>0</v>
          </cell>
        </row>
        <row r="14">
          <cell r="C14">
            <v>25190</v>
          </cell>
          <cell r="D14" t="str">
            <v>XDR</v>
          </cell>
          <cell r="E14" t="str">
            <v xml:space="preserve">WATER SUPPLY ENGINEERING      </v>
          </cell>
          <cell r="F14" t="str">
            <v>Sum of prp</v>
          </cell>
          <cell r="G14">
            <v>0</v>
          </cell>
        </row>
        <row r="15">
          <cell r="C15">
            <v>25900</v>
          </cell>
          <cell r="D15" t="str">
            <v>XDR</v>
          </cell>
          <cell r="E15" t="str">
            <v xml:space="preserve">ECONOMIC RECOVERY             </v>
          </cell>
          <cell r="F15" t="str">
            <v>Sum of prp</v>
          </cell>
          <cell r="G15">
            <v>0</v>
          </cell>
        </row>
        <row r="16">
          <cell r="C16">
            <v>25950</v>
          </cell>
          <cell r="D16" t="str">
            <v>XDR</v>
          </cell>
          <cell r="E16" t="str">
            <v xml:space="preserve">HEALTH AND NUTRITION          </v>
          </cell>
          <cell r="F16" t="str">
            <v>Sum of prp</v>
          </cell>
          <cell r="G16">
            <v>0</v>
          </cell>
        </row>
        <row r="17">
          <cell r="C17">
            <v>26190</v>
          </cell>
          <cell r="D17" t="str">
            <v>XDR</v>
          </cell>
          <cell r="E17" t="str">
            <v xml:space="preserve">POPULATION AND AIDS CONTROL   </v>
          </cell>
          <cell r="F17" t="str">
            <v>Sum of prp</v>
          </cell>
          <cell r="G17">
            <v>0</v>
          </cell>
        </row>
        <row r="18">
          <cell r="C18">
            <v>31410</v>
          </cell>
          <cell r="D18" t="str">
            <v>XDR</v>
          </cell>
          <cell r="E18" t="str">
            <v xml:space="preserve">ECONOMIC MGMNT REFORM SUPPORT </v>
          </cell>
          <cell r="F18" t="str">
            <v>Sum of prp</v>
          </cell>
          <cell r="G18">
            <v>0</v>
          </cell>
        </row>
        <row r="19">
          <cell r="C19">
            <v>32990</v>
          </cell>
          <cell r="D19" t="str">
            <v>XDR</v>
          </cell>
          <cell r="E19" t="str">
            <v xml:space="preserve">THIRD STRUCTURAL ADJUSTMENT   </v>
          </cell>
          <cell r="F19" t="str">
            <v>Sum of prp</v>
          </cell>
          <cell r="G19">
            <v>0</v>
          </cell>
        </row>
        <row r="20">
          <cell r="C20">
            <v>7060</v>
          </cell>
          <cell r="D20" t="str">
            <v>USD</v>
          </cell>
          <cell r="E20" t="str">
            <v xml:space="preserve">WEST VOLTA AGRICULTURAL DEV.  </v>
          </cell>
          <cell r="F20" t="str">
            <v>Sum of prp</v>
          </cell>
          <cell r="G20">
            <v>54000</v>
          </cell>
        </row>
        <row r="21">
          <cell r="C21">
            <v>7440</v>
          </cell>
          <cell r="D21" t="str">
            <v>USD</v>
          </cell>
          <cell r="E21" t="str">
            <v xml:space="preserve">REGIONAL RAILWAY              </v>
          </cell>
          <cell r="F21" t="str">
            <v>Sum of prp</v>
          </cell>
          <cell r="G21">
            <v>78000</v>
          </cell>
        </row>
        <row r="22">
          <cell r="C22">
            <v>7660</v>
          </cell>
          <cell r="D22" t="str">
            <v>USD</v>
          </cell>
          <cell r="E22" t="str">
            <v xml:space="preserve">URBAN DEVELOPMENT             </v>
          </cell>
          <cell r="F22" t="str">
            <v>Sum of prp</v>
          </cell>
          <cell r="G22">
            <v>122915</v>
          </cell>
        </row>
        <row r="23">
          <cell r="C23">
            <v>10130</v>
          </cell>
          <cell r="D23" t="str">
            <v>USD</v>
          </cell>
          <cell r="E23" t="str">
            <v xml:space="preserve">NIENA DIONKELE RICE DEV.      </v>
          </cell>
          <cell r="F23" t="str">
            <v>Sum of prp</v>
          </cell>
          <cell r="G23">
            <v>18360</v>
          </cell>
        </row>
        <row r="24">
          <cell r="C24">
            <v>12840</v>
          </cell>
          <cell r="D24" t="str">
            <v>XDR</v>
          </cell>
          <cell r="E24" t="str">
            <v xml:space="preserve">VOLTA NOIRE AGRICULTURAL DEV. </v>
          </cell>
          <cell r="F24" t="str">
            <v>Sum of prp</v>
          </cell>
          <cell r="G24">
            <v>11434</v>
          </cell>
        </row>
        <row r="25">
          <cell r="C25">
            <v>12850</v>
          </cell>
          <cell r="D25" t="str">
            <v>XDR</v>
          </cell>
          <cell r="E25" t="str">
            <v>HAUTS-BASSINS AGRICULTURAL DEV</v>
          </cell>
          <cell r="F25" t="str">
            <v>Sum of prp</v>
          </cell>
          <cell r="G25">
            <v>8053</v>
          </cell>
        </row>
        <row r="26">
          <cell r="C26">
            <v>12930</v>
          </cell>
          <cell r="D26" t="str">
            <v>XDR</v>
          </cell>
          <cell r="E26" t="str">
            <v xml:space="preserve">KOUDOUGOU PILOT AGRICULTURAL  </v>
          </cell>
          <cell r="F26" t="str">
            <v>Sum of prp</v>
          </cell>
          <cell r="G26">
            <v>22294</v>
          </cell>
        </row>
        <row r="27">
          <cell r="C27">
            <v>14820</v>
          </cell>
          <cell r="D27" t="str">
            <v>XDR</v>
          </cell>
          <cell r="E27" t="str">
            <v xml:space="preserve">MINING EXPLOR. &amp; TECH ASSIST  </v>
          </cell>
          <cell r="F27" t="str">
            <v>Sum of prp</v>
          </cell>
          <cell r="G27">
            <v>25068</v>
          </cell>
        </row>
        <row r="28">
          <cell r="C28">
            <v>1410</v>
          </cell>
          <cell r="D28" t="str">
            <v>USD</v>
          </cell>
          <cell r="E28" t="str">
            <v xml:space="preserve">TELECOMMUNICATIONS            </v>
          </cell>
          <cell r="F28" t="str">
            <v>Sum of prp</v>
          </cell>
          <cell r="G28">
            <v>13020.08</v>
          </cell>
        </row>
        <row r="29">
          <cell r="C29">
            <v>2250</v>
          </cell>
          <cell r="D29" t="str">
            <v>USD</v>
          </cell>
          <cell r="E29" t="str">
            <v xml:space="preserve">COTTON                        </v>
          </cell>
          <cell r="F29" t="str">
            <v>Sum of prp</v>
          </cell>
          <cell r="G29">
            <v>95048.55</v>
          </cell>
        </row>
        <row r="30">
          <cell r="C30">
            <v>3161</v>
          </cell>
          <cell r="D30" t="str">
            <v>USD</v>
          </cell>
          <cell r="E30" t="str">
            <v xml:space="preserve">ROAD                          </v>
          </cell>
          <cell r="F30" t="str">
            <v>Sum of prp</v>
          </cell>
          <cell r="G30">
            <v>42000</v>
          </cell>
        </row>
        <row r="31">
          <cell r="C31">
            <v>3162</v>
          </cell>
          <cell r="D31" t="str">
            <v>USD</v>
          </cell>
          <cell r="E31" t="str">
            <v xml:space="preserve">ROAD                          </v>
          </cell>
          <cell r="F31" t="str">
            <v>Sum of prp</v>
          </cell>
          <cell r="G31">
            <v>20250</v>
          </cell>
        </row>
        <row r="32">
          <cell r="C32">
            <v>3170</v>
          </cell>
          <cell r="D32" t="str">
            <v>USD</v>
          </cell>
          <cell r="E32" t="str">
            <v xml:space="preserve">RURAL DEVELOPMENT FUND        </v>
          </cell>
          <cell r="F32" t="str">
            <v>Sum of prp</v>
          </cell>
          <cell r="G32">
            <v>33000</v>
          </cell>
        </row>
        <row r="33">
          <cell r="C33">
            <v>4300</v>
          </cell>
          <cell r="D33" t="str">
            <v>USD</v>
          </cell>
          <cell r="E33" t="str">
            <v xml:space="preserve">EDUCATION                     </v>
          </cell>
          <cell r="F33" t="str">
            <v>Sum of prp</v>
          </cell>
          <cell r="G33">
            <v>42750</v>
          </cell>
        </row>
        <row r="34">
          <cell r="C34">
            <v>4310</v>
          </cell>
          <cell r="D34" t="str">
            <v>USD</v>
          </cell>
          <cell r="E34" t="str">
            <v xml:space="preserve">SECOND TELECOMMUNICATIONS     </v>
          </cell>
          <cell r="F34" t="str">
            <v>Sum of prp</v>
          </cell>
          <cell r="G34">
            <v>67500</v>
          </cell>
        </row>
        <row r="35">
          <cell r="C35">
            <v>4960</v>
          </cell>
          <cell r="D35" t="str">
            <v>USD</v>
          </cell>
          <cell r="E35" t="str">
            <v xml:space="preserve">BOUGOURIBA AGRICULTURAL DEV.  </v>
          </cell>
          <cell r="F35" t="str">
            <v>Sum of prp</v>
          </cell>
          <cell r="G35">
            <v>120000</v>
          </cell>
        </row>
        <row r="36">
          <cell r="C36">
            <v>5570</v>
          </cell>
          <cell r="D36" t="str">
            <v>USD</v>
          </cell>
          <cell r="E36" t="str">
            <v xml:space="preserve">LIVESTOCK DEVELOPMENT         </v>
          </cell>
          <cell r="F36" t="str">
            <v>Sum of prp</v>
          </cell>
          <cell r="G36">
            <v>90000</v>
          </cell>
        </row>
        <row r="37">
          <cell r="C37">
            <v>5790</v>
          </cell>
          <cell r="D37" t="str">
            <v>USD</v>
          </cell>
          <cell r="E37" t="str">
            <v xml:space="preserve">RURAL ROADS                   </v>
          </cell>
          <cell r="F37" t="str">
            <v>Sum of prp</v>
          </cell>
          <cell r="G37">
            <v>112410</v>
          </cell>
        </row>
        <row r="38">
          <cell r="C38">
            <v>6400</v>
          </cell>
          <cell r="D38" t="str">
            <v>USD</v>
          </cell>
          <cell r="E38" t="str">
            <v xml:space="preserve">SECOND RURAL DEVELOPMENT FUND </v>
          </cell>
          <cell r="F38" t="str">
            <v>Sum of prp</v>
          </cell>
          <cell r="G38">
            <v>140966</v>
          </cell>
        </row>
        <row r="39">
          <cell r="C39">
            <v>6530</v>
          </cell>
          <cell r="D39" t="str">
            <v>USD</v>
          </cell>
          <cell r="E39" t="str">
            <v xml:space="preserve">THIRD HIGHWAY                 </v>
          </cell>
          <cell r="F39" t="str">
            <v>Sum of prp</v>
          </cell>
          <cell r="G39">
            <v>300000</v>
          </cell>
        </row>
        <row r="40">
          <cell r="C40">
            <v>7590</v>
          </cell>
          <cell r="D40" t="str">
            <v>USD</v>
          </cell>
          <cell r="E40" t="str">
            <v xml:space="preserve">ARTISAN SMALL &amp; MEDIUM SCALE  </v>
          </cell>
          <cell r="F40" t="str">
            <v>Sum of prp</v>
          </cell>
          <cell r="G40">
            <v>47801</v>
          </cell>
        </row>
        <row r="41">
          <cell r="C41">
            <v>9560</v>
          </cell>
          <cell r="D41" t="str">
            <v>USD</v>
          </cell>
          <cell r="E41" t="str">
            <v xml:space="preserve">SECOND EDUCATION              </v>
          </cell>
          <cell r="F41" t="str">
            <v>Sum of prp</v>
          </cell>
          <cell r="G41">
            <v>155903</v>
          </cell>
        </row>
        <row r="42">
          <cell r="C42">
            <v>11640</v>
          </cell>
          <cell r="D42" t="str">
            <v>XDR</v>
          </cell>
          <cell r="E42" t="str">
            <v xml:space="preserve">FOURTH HIGHWAY                </v>
          </cell>
          <cell r="F42" t="str">
            <v>Sum of prp</v>
          </cell>
          <cell r="G42">
            <v>186523</v>
          </cell>
        </row>
        <row r="43">
          <cell r="C43">
            <v>12180</v>
          </cell>
          <cell r="D43" t="str">
            <v>XDR</v>
          </cell>
          <cell r="E43" t="str">
            <v xml:space="preserve">3RD RURAL DEVELOPMENT FUND    </v>
          </cell>
          <cell r="F43" t="str">
            <v>Sum of prp</v>
          </cell>
          <cell r="G43">
            <v>68000</v>
          </cell>
        </row>
        <row r="44">
          <cell r="C44">
            <v>15500</v>
          </cell>
          <cell r="D44" t="str">
            <v>XDR</v>
          </cell>
          <cell r="E44" t="str">
            <v xml:space="preserve">FERTILIZER                    </v>
          </cell>
          <cell r="F44" t="str">
            <v>Sum of prp</v>
          </cell>
          <cell r="G44">
            <v>38375</v>
          </cell>
        </row>
        <row r="45">
          <cell r="C45">
            <v>15980</v>
          </cell>
          <cell r="D45" t="str">
            <v>XDR</v>
          </cell>
          <cell r="E45" t="str">
            <v xml:space="preserve">PRIMARY EDUCATION DEV.        </v>
          </cell>
          <cell r="F45" t="str">
            <v>Sum of prp</v>
          </cell>
          <cell r="G45">
            <v>102242</v>
          </cell>
        </row>
        <row r="46">
          <cell r="C46">
            <v>18960</v>
          </cell>
          <cell r="D46" t="str">
            <v>XDR</v>
          </cell>
          <cell r="E46" t="str">
            <v xml:space="preserve">AGRICULTURAL RESEARCH         </v>
          </cell>
          <cell r="F46" t="str">
            <v>Sum of prp</v>
          </cell>
          <cell r="G46">
            <v>141000</v>
          </cell>
        </row>
        <row r="47">
          <cell r="C47">
            <v>22810</v>
          </cell>
          <cell r="D47" t="str">
            <v>XDR</v>
          </cell>
          <cell r="E47" t="str">
            <v xml:space="preserve">STRUCTURAL ADJUSTMENT         </v>
          </cell>
          <cell r="F47" t="str">
            <v>Sum of prp</v>
          </cell>
          <cell r="G47">
            <v>0</v>
          </cell>
        </row>
        <row r="48">
          <cell r="C48">
            <v>22820</v>
          </cell>
          <cell r="D48" t="str">
            <v>XDR</v>
          </cell>
          <cell r="E48" t="str">
            <v xml:space="preserve">PUBLIC WORKS &amp; EMPLOYMENT     </v>
          </cell>
          <cell r="F48" t="str">
            <v>Sum of prp</v>
          </cell>
          <cell r="G48">
            <v>0</v>
          </cell>
        </row>
        <row r="49">
          <cell r="C49">
            <v>23320</v>
          </cell>
          <cell r="D49" t="str">
            <v>XDR</v>
          </cell>
          <cell r="E49" t="str">
            <v xml:space="preserve">TRANSPORT SECTOR ADJUSTMENT   </v>
          </cell>
          <cell r="F49" t="str">
            <v>Sum of prp</v>
          </cell>
          <cell r="G49">
            <v>0</v>
          </cell>
        </row>
        <row r="50">
          <cell r="C50">
            <v>27280</v>
          </cell>
          <cell r="D50" t="str">
            <v>XDR</v>
          </cell>
          <cell r="E50" t="str">
            <v xml:space="preserve">URBAN ENVIRONMENT             </v>
          </cell>
          <cell r="F50" t="str">
            <v>Sum of prp</v>
          </cell>
          <cell r="G50">
            <v>0</v>
          </cell>
        </row>
        <row r="51">
          <cell r="C51">
            <v>29740</v>
          </cell>
          <cell r="D51" t="str">
            <v>XDR</v>
          </cell>
          <cell r="E51" t="str">
            <v xml:space="preserve">2ND NTL AGRICUL SERVICES      </v>
          </cell>
          <cell r="F51" t="str">
            <v>Sum of prp</v>
          </cell>
          <cell r="G51">
            <v>0</v>
          </cell>
        </row>
        <row r="52">
          <cell r="C52">
            <v>31610</v>
          </cell>
          <cell r="D52" t="str">
            <v>XDR</v>
          </cell>
          <cell r="E52" t="str">
            <v xml:space="preserve">PILOT PRIVATE IRRIGATION DEV  </v>
          </cell>
          <cell r="F52" t="str">
            <v>Sum of prp</v>
          </cell>
          <cell r="G52">
            <v>0</v>
          </cell>
        </row>
        <row r="53">
          <cell r="C53">
            <v>4420</v>
          </cell>
          <cell r="D53" t="str">
            <v>USD</v>
          </cell>
          <cell r="E53" t="str">
            <v xml:space="preserve">DROUGHT RELIEF                </v>
          </cell>
          <cell r="F53" t="str">
            <v>Sum of prp</v>
          </cell>
          <cell r="G53">
            <v>30000</v>
          </cell>
        </row>
        <row r="54">
          <cell r="C54">
            <v>9820</v>
          </cell>
          <cell r="D54" t="str">
            <v>USD</v>
          </cell>
          <cell r="E54" t="str">
            <v xml:space="preserve">FORESTRY                      </v>
          </cell>
          <cell r="F54" t="str">
            <v>Sum of prp</v>
          </cell>
          <cell r="G54">
            <v>72266.36</v>
          </cell>
        </row>
        <row r="55">
          <cell r="C55">
            <v>12350</v>
          </cell>
          <cell r="D55" t="str">
            <v>XDR</v>
          </cell>
          <cell r="E55" t="str">
            <v xml:space="preserve">THIRD TELECOMMUNICATIONS      </v>
          </cell>
          <cell r="F55" t="str">
            <v>Sum of prp</v>
          </cell>
          <cell r="G55">
            <v>74500</v>
          </cell>
        </row>
        <row r="56">
          <cell r="C56" t="str">
            <v>N0070</v>
          </cell>
          <cell r="D56" t="str">
            <v>XDR</v>
          </cell>
          <cell r="E56" t="str">
            <v xml:space="preserve">POST-PRIMARY EDUCATION        </v>
          </cell>
          <cell r="F56" t="str">
            <v>Sum of prp</v>
          </cell>
          <cell r="G56">
            <v>0</v>
          </cell>
        </row>
        <row r="57">
          <cell r="C57" t="str">
            <v>N0290</v>
          </cell>
          <cell r="D57" t="str">
            <v>XDR</v>
          </cell>
          <cell r="E57" t="str">
            <v>MINING SECTOR CAPACITY BUILDIN</v>
          </cell>
          <cell r="F57" t="str">
            <v>Sum of prp</v>
          </cell>
          <cell r="G57">
            <v>0</v>
          </cell>
        </row>
        <row r="58">
          <cell r="C58">
            <v>10970</v>
          </cell>
          <cell r="D58" t="str">
            <v>XDR</v>
          </cell>
          <cell r="E58" t="str">
            <v xml:space="preserve">2ND BOUGOURIBA AGRICUL DEV    </v>
          </cell>
          <cell r="F58" t="str">
            <v>Sum of int</v>
          </cell>
          <cell r="G58">
            <v>32458.562999999998</v>
          </cell>
        </row>
        <row r="59">
          <cell r="C59">
            <v>16070</v>
          </cell>
          <cell r="D59" t="str">
            <v>XDR</v>
          </cell>
          <cell r="E59" t="str">
            <v xml:space="preserve">HEALTH SERVICES DEVELOPMENT   </v>
          </cell>
          <cell r="F59" t="str">
            <v>Sum of int</v>
          </cell>
          <cell r="G59">
            <v>94091.476999999999</v>
          </cell>
        </row>
        <row r="60">
          <cell r="C60">
            <v>19790</v>
          </cell>
          <cell r="D60" t="str">
            <v>XDR</v>
          </cell>
          <cell r="E60" t="str">
            <v xml:space="preserve">AGRICULTURAL SERVICES         </v>
          </cell>
          <cell r="F60" t="str">
            <v>Sum of int</v>
          </cell>
          <cell r="G60">
            <v>113812.308</v>
          </cell>
        </row>
        <row r="61">
          <cell r="C61">
            <v>20670</v>
          </cell>
          <cell r="D61" t="str">
            <v>XDR</v>
          </cell>
          <cell r="E61" t="str">
            <v xml:space="preserve">SECOND URBAN                  </v>
          </cell>
          <cell r="F61" t="str">
            <v>Sum of int</v>
          </cell>
          <cell r="G61">
            <v>67500</v>
          </cell>
        </row>
        <row r="62">
          <cell r="C62">
            <v>20671</v>
          </cell>
          <cell r="D62" t="str">
            <v>XDR</v>
          </cell>
          <cell r="E62" t="str">
            <v xml:space="preserve">SECOND URBAN                  </v>
          </cell>
          <cell r="F62" t="str">
            <v>Sum of int</v>
          </cell>
          <cell r="G62">
            <v>23540.431</v>
          </cell>
        </row>
        <row r="63">
          <cell r="C63">
            <v>22290</v>
          </cell>
          <cell r="D63" t="str">
            <v>XDR</v>
          </cell>
          <cell r="E63" t="str">
            <v xml:space="preserve">ENVIRONMENTAL MANAGEMENT      </v>
          </cell>
          <cell r="F63" t="str">
            <v>Sum of int</v>
          </cell>
          <cell r="G63">
            <v>43125</v>
          </cell>
        </row>
        <row r="64">
          <cell r="C64">
            <v>22440</v>
          </cell>
          <cell r="D64" t="str">
            <v>XDR</v>
          </cell>
          <cell r="E64" t="str">
            <v xml:space="preserve">FOURTH EDUCATION              </v>
          </cell>
          <cell r="F64" t="str">
            <v>Sum of int</v>
          </cell>
          <cell r="G64">
            <v>66584.756999999998</v>
          </cell>
        </row>
        <row r="65">
          <cell r="C65">
            <v>23780</v>
          </cell>
          <cell r="D65" t="str">
            <v>XDR</v>
          </cell>
          <cell r="E65" t="str">
            <v xml:space="preserve">PUBLIC INSTITUTIONAL DEV      </v>
          </cell>
          <cell r="F65" t="str">
            <v>Sum of int</v>
          </cell>
          <cell r="G65">
            <v>30334.752637499998</v>
          </cell>
        </row>
        <row r="66">
          <cell r="C66">
            <v>23810</v>
          </cell>
          <cell r="D66" t="str">
            <v>XDR</v>
          </cell>
          <cell r="E66" t="str">
            <v>AGRICULTURAL SECTOR ADJUSTMENT</v>
          </cell>
          <cell r="F66" t="str">
            <v>Sum of int</v>
          </cell>
          <cell r="G66">
            <v>77250</v>
          </cell>
        </row>
        <row r="67">
          <cell r="C67">
            <v>24140</v>
          </cell>
          <cell r="D67" t="str">
            <v>XDR</v>
          </cell>
          <cell r="E67" t="str">
            <v xml:space="preserve">FOOD SECURITY AND NUTRITION   </v>
          </cell>
          <cell r="F67" t="str">
            <v>Sum of int</v>
          </cell>
          <cell r="G67">
            <v>19919.250712500001</v>
          </cell>
        </row>
        <row r="68">
          <cell r="C68">
            <v>24720</v>
          </cell>
          <cell r="D68" t="str">
            <v>XDR</v>
          </cell>
          <cell r="E68" t="str">
            <v xml:space="preserve">PRIVATE SECTOR ASSISTANCE     </v>
          </cell>
          <cell r="F68" t="str">
            <v>Sum of int</v>
          </cell>
          <cell r="G68">
            <v>10174.854074999999</v>
          </cell>
        </row>
        <row r="69">
          <cell r="C69">
            <v>25190</v>
          </cell>
          <cell r="D69" t="str">
            <v>XDR</v>
          </cell>
          <cell r="E69" t="str">
            <v xml:space="preserve">WATER SUPPLY ENGINEERING      </v>
          </cell>
          <cell r="F69" t="str">
            <v>Sum of int</v>
          </cell>
          <cell r="G69">
            <v>10846.665000000001</v>
          </cell>
        </row>
        <row r="70">
          <cell r="C70">
            <v>25900</v>
          </cell>
          <cell r="D70" t="str">
            <v>XDR</v>
          </cell>
          <cell r="E70" t="str">
            <v xml:space="preserve">ECONOMIC RECOVERY             </v>
          </cell>
          <cell r="F70" t="str">
            <v>Sum of int</v>
          </cell>
          <cell r="G70">
            <v>67500</v>
          </cell>
        </row>
        <row r="71">
          <cell r="C71">
            <v>25950</v>
          </cell>
          <cell r="D71" t="str">
            <v>XDR</v>
          </cell>
          <cell r="E71" t="str">
            <v xml:space="preserve">HEALTH AND NUTRITION          </v>
          </cell>
          <cell r="F71" t="str">
            <v>Sum of int</v>
          </cell>
          <cell r="G71">
            <v>52630.330087499999</v>
          </cell>
        </row>
        <row r="72">
          <cell r="C72">
            <v>26190</v>
          </cell>
          <cell r="D72" t="str">
            <v>XDR</v>
          </cell>
          <cell r="E72" t="str">
            <v xml:space="preserve">POPULATION AND AIDS CONTROL   </v>
          </cell>
          <cell r="F72" t="str">
            <v>Sum of int</v>
          </cell>
          <cell r="G72">
            <v>48396.948675</v>
          </cell>
        </row>
        <row r="73">
          <cell r="C73">
            <v>31410</v>
          </cell>
          <cell r="D73" t="str">
            <v>XDR</v>
          </cell>
          <cell r="E73" t="str">
            <v xml:space="preserve">ECONOMIC MGMNT REFORM SUPPORT </v>
          </cell>
          <cell r="F73" t="str">
            <v>Sum of int</v>
          </cell>
          <cell r="G73">
            <v>41250</v>
          </cell>
        </row>
        <row r="74">
          <cell r="C74">
            <v>32990</v>
          </cell>
          <cell r="D74" t="str">
            <v>XDR</v>
          </cell>
          <cell r="E74" t="str">
            <v xml:space="preserve">THIRD STRUCTURAL ADJUSTMENT   </v>
          </cell>
          <cell r="F74" t="str">
            <v>Sum of int</v>
          </cell>
          <cell r="G74">
            <v>67500</v>
          </cell>
        </row>
        <row r="75">
          <cell r="C75">
            <v>7060</v>
          </cell>
          <cell r="D75" t="str">
            <v>USD</v>
          </cell>
          <cell r="E75" t="str">
            <v xml:space="preserve">WEST VOLTA AGRICULTURAL DEV.  </v>
          </cell>
          <cell r="F75" t="str">
            <v>Sum of int</v>
          </cell>
          <cell r="G75">
            <v>11137.5</v>
          </cell>
        </row>
        <row r="76">
          <cell r="C76">
            <v>7440</v>
          </cell>
          <cell r="D76" t="str">
            <v>USD</v>
          </cell>
          <cell r="E76" t="str">
            <v xml:space="preserve">REGIONAL RAILWAY              </v>
          </cell>
          <cell r="F76" t="str">
            <v>Sum of int</v>
          </cell>
          <cell r="G76">
            <v>16380</v>
          </cell>
        </row>
        <row r="77">
          <cell r="C77">
            <v>7660</v>
          </cell>
          <cell r="D77" t="str">
            <v>USD</v>
          </cell>
          <cell r="E77" t="str">
            <v xml:space="preserve">URBAN DEVELOPMENT             </v>
          </cell>
          <cell r="F77" t="str">
            <v>Sum of int</v>
          </cell>
          <cell r="G77">
            <v>25812.316999999999</v>
          </cell>
        </row>
        <row r="78">
          <cell r="C78">
            <v>10130</v>
          </cell>
          <cell r="D78" t="str">
            <v>USD</v>
          </cell>
          <cell r="E78" t="str">
            <v xml:space="preserve">NIENA DIONKELE RICE DEV.      </v>
          </cell>
          <cell r="F78" t="str">
            <v>Sum of int</v>
          </cell>
          <cell r="G78">
            <v>12462.197</v>
          </cell>
        </row>
        <row r="79">
          <cell r="C79">
            <v>12840</v>
          </cell>
          <cell r="D79" t="str">
            <v>XDR</v>
          </cell>
          <cell r="E79" t="str">
            <v xml:space="preserve">VOLTA NOIRE AGRICULTURAL DEV. </v>
          </cell>
          <cell r="F79" t="str">
            <v>Sum of int</v>
          </cell>
          <cell r="G79">
            <v>7932.8810000000003</v>
          </cell>
        </row>
        <row r="80">
          <cell r="C80">
            <v>12850</v>
          </cell>
          <cell r="D80" t="str">
            <v>XDR</v>
          </cell>
          <cell r="E80" t="str">
            <v>HAUTS-BASSINS AGRICULTURAL DEV</v>
          </cell>
          <cell r="F80" t="str">
            <v>Sum of int</v>
          </cell>
          <cell r="G80">
            <v>5587.3890000000001</v>
          </cell>
        </row>
        <row r="81">
          <cell r="C81">
            <v>12930</v>
          </cell>
          <cell r="D81" t="str">
            <v>XDR</v>
          </cell>
          <cell r="E81" t="str">
            <v xml:space="preserve">KOUDOUGOU PILOT AGRICULTURAL  </v>
          </cell>
          <cell r="F81" t="str">
            <v>Sum of int</v>
          </cell>
          <cell r="G81">
            <v>15550.316999999999</v>
          </cell>
        </row>
        <row r="82">
          <cell r="C82">
            <v>14820</v>
          </cell>
          <cell r="D82" t="str">
            <v>XDR</v>
          </cell>
          <cell r="E82" t="str">
            <v xml:space="preserve">MINING EXPLOR. &amp; TECH ASSIST  </v>
          </cell>
          <cell r="F82" t="str">
            <v>Sum of int</v>
          </cell>
          <cell r="G82">
            <v>17767.3</v>
          </cell>
        </row>
        <row r="83">
          <cell r="C83">
            <v>1410</v>
          </cell>
          <cell r="D83" t="str">
            <v>USD</v>
          </cell>
          <cell r="E83" t="str">
            <v xml:space="preserve">TELECOMMUNICATIONS            </v>
          </cell>
          <cell r="F83" t="str">
            <v>Sum of int</v>
          </cell>
          <cell r="G83">
            <v>1855.3620000000001</v>
          </cell>
        </row>
        <row r="84">
          <cell r="C84">
            <v>2250</v>
          </cell>
          <cell r="D84" t="str">
            <v>USD</v>
          </cell>
          <cell r="E84" t="str">
            <v xml:space="preserve">COTTON                        </v>
          </cell>
          <cell r="F84" t="str">
            <v>Sum of int</v>
          </cell>
          <cell r="G84">
            <v>14970.147000000001</v>
          </cell>
        </row>
        <row r="85">
          <cell r="C85">
            <v>3161</v>
          </cell>
          <cell r="D85" t="str">
            <v>USD</v>
          </cell>
          <cell r="E85" t="str">
            <v xml:space="preserve">ROAD                          </v>
          </cell>
          <cell r="F85" t="str">
            <v>Sum of int</v>
          </cell>
          <cell r="G85">
            <v>7087.5</v>
          </cell>
        </row>
        <row r="86">
          <cell r="C86">
            <v>3162</v>
          </cell>
          <cell r="D86" t="str">
            <v>USD</v>
          </cell>
          <cell r="E86" t="str">
            <v xml:space="preserve">ROAD                          </v>
          </cell>
          <cell r="F86" t="str">
            <v>Sum of int</v>
          </cell>
          <cell r="G86">
            <v>3417.1880000000001</v>
          </cell>
        </row>
        <row r="87">
          <cell r="C87">
            <v>3170</v>
          </cell>
          <cell r="D87" t="str">
            <v>USD</v>
          </cell>
          <cell r="E87" t="str">
            <v xml:space="preserve">RURAL DEVELOPMENT FUND        </v>
          </cell>
          <cell r="F87" t="str">
            <v>Sum of int</v>
          </cell>
          <cell r="G87">
            <v>5568.75</v>
          </cell>
        </row>
        <row r="88">
          <cell r="C88">
            <v>4300</v>
          </cell>
          <cell r="D88" t="str">
            <v>USD</v>
          </cell>
          <cell r="E88" t="str">
            <v xml:space="preserve">EDUCATION                     </v>
          </cell>
          <cell r="F88" t="str">
            <v>Sum of int</v>
          </cell>
          <cell r="G88">
            <v>7534.6880000000001</v>
          </cell>
        </row>
        <row r="89">
          <cell r="C89">
            <v>4310</v>
          </cell>
          <cell r="D89" t="str">
            <v>USD</v>
          </cell>
          <cell r="E89" t="str">
            <v xml:space="preserve">SECOND TELECOMMUNICATIONS     </v>
          </cell>
          <cell r="F89" t="str">
            <v>Sum of int</v>
          </cell>
          <cell r="G89">
            <v>11896.875</v>
          </cell>
        </row>
        <row r="90">
          <cell r="C90">
            <v>4960</v>
          </cell>
          <cell r="D90" t="str">
            <v>USD</v>
          </cell>
          <cell r="E90" t="str">
            <v xml:space="preserve">BOUGOURIBA AGRICULTURAL DEV.  </v>
          </cell>
          <cell r="F90" t="str">
            <v>Sum of int</v>
          </cell>
          <cell r="G90">
            <v>22050</v>
          </cell>
        </row>
        <row r="91">
          <cell r="C91">
            <v>5570</v>
          </cell>
          <cell r="D91" t="str">
            <v>USD</v>
          </cell>
          <cell r="E91" t="str">
            <v xml:space="preserve">LIVESTOCK DEVELOPMENT         </v>
          </cell>
          <cell r="F91" t="str">
            <v>Sum of int</v>
          </cell>
          <cell r="G91">
            <v>17212.5</v>
          </cell>
        </row>
        <row r="92">
          <cell r="C92">
            <v>5790</v>
          </cell>
          <cell r="D92" t="str">
            <v>USD</v>
          </cell>
          <cell r="E92" t="str">
            <v xml:space="preserve">RURAL ROADS                   </v>
          </cell>
          <cell r="F92" t="str">
            <v>Sum of int</v>
          </cell>
          <cell r="G92">
            <v>21499.114000000001</v>
          </cell>
        </row>
        <row r="93">
          <cell r="C93">
            <v>6400</v>
          </cell>
          <cell r="D93" t="str">
            <v>USD</v>
          </cell>
          <cell r="E93" t="str">
            <v xml:space="preserve">SECOND RURAL DEVELOPMENT FUND </v>
          </cell>
          <cell r="F93" t="str">
            <v>Sum of int</v>
          </cell>
          <cell r="G93">
            <v>28017.054</v>
          </cell>
        </row>
        <row r="94">
          <cell r="C94">
            <v>6530</v>
          </cell>
          <cell r="D94" t="str">
            <v>USD</v>
          </cell>
          <cell r="E94" t="str">
            <v xml:space="preserve">THIRD HIGHWAY                 </v>
          </cell>
          <cell r="F94" t="str">
            <v>Sum of int</v>
          </cell>
          <cell r="G94">
            <v>59625</v>
          </cell>
        </row>
        <row r="95">
          <cell r="C95">
            <v>7590</v>
          </cell>
          <cell r="D95" t="str">
            <v>USD</v>
          </cell>
          <cell r="E95" t="str">
            <v xml:space="preserve">ARTISAN SMALL &amp; MEDIUM SCALE  </v>
          </cell>
          <cell r="F95" t="str">
            <v>Sum of int</v>
          </cell>
          <cell r="G95">
            <v>10038.311</v>
          </cell>
        </row>
        <row r="96">
          <cell r="C96">
            <v>9560</v>
          </cell>
          <cell r="D96" t="str">
            <v>USD</v>
          </cell>
          <cell r="E96" t="str">
            <v xml:space="preserve">SECOND EDUCATION              </v>
          </cell>
          <cell r="F96" t="str">
            <v>Sum of int</v>
          </cell>
          <cell r="G96">
            <v>35078.398999999998</v>
          </cell>
        </row>
        <row r="97">
          <cell r="C97">
            <v>11640</v>
          </cell>
          <cell r="D97" t="str">
            <v>XDR</v>
          </cell>
          <cell r="E97" t="str">
            <v xml:space="preserve">FOURTH HIGHWAY                </v>
          </cell>
          <cell r="F97" t="str">
            <v>Sum of int</v>
          </cell>
          <cell r="G97">
            <v>128001.795</v>
          </cell>
        </row>
        <row r="98">
          <cell r="C98">
            <v>12180</v>
          </cell>
          <cell r="D98" t="str">
            <v>XDR</v>
          </cell>
          <cell r="E98" t="str">
            <v xml:space="preserve">3RD RURAL DEVELOPMENT FUND    </v>
          </cell>
          <cell r="F98" t="str">
            <v>Sum of int</v>
          </cell>
          <cell r="G98">
            <v>46920</v>
          </cell>
        </row>
        <row r="99">
          <cell r="C99">
            <v>15500</v>
          </cell>
          <cell r="D99" t="str">
            <v>XDR</v>
          </cell>
          <cell r="E99" t="str">
            <v xml:space="preserve">FERTILIZER                    </v>
          </cell>
          <cell r="F99" t="str">
            <v>Sum of int</v>
          </cell>
          <cell r="G99">
            <v>27342.881000000001</v>
          </cell>
        </row>
        <row r="100">
          <cell r="C100">
            <v>15980</v>
          </cell>
          <cell r="D100" t="str">
            <v>XDR</v>
          </cell>
          <cell r="E100" t="str">
            <v xml:space="preserve">PRIMARY EDUCATION DEV.        </v>
          </cell>
          <cell r="F100" t="str">
            <v>Sum of int</v>
          </cell>
          <cell r="G100">
            <v>73231.323000000004</v>
          </cell>
        </row>
        <row r="101">
          <cell r="C101">
            <v>18960</v>
          </cell>
          <cell r="D101" t="str">
            <v>XDR</v>
          </cell>
          <cell r="E101" t="str">
            <v xml:space="preserve">AGRICULTURAL RESEARCH         </v>
          </cell>
          <cell r="F101" t="str">
            <v>Sum of int</v>
          </cell>
          <cell r="G101">
            <v>50760</v>
          </cell>
        </row>
        <row r="102">
          <cell r="C102">
            <v>22810</v>
          </cell>
          <cell r="D102" t="str">
            <v>XDR</v>
          </cell>
          <cell r="E102" t="str">
            <v xml:space="preserve">STRUCTURAL ADJUSTMENT         </v>
          </cell>
          <cell r="F102" t="str">
            <v>Sum of int</v>
          </cell>
          <cell r="G102">
            <v>225000</v>
          </cell>
        </row>
        <row r="103">
          <cell r="C103">
            <v>22820</v>
          </cell>
          <cell r="D103" t="str">
            <v>XDR</v>
          </cell>
          <cell r="E103" t="str">
            <v xml:space="preserve">PUBLIC WORKS &amp; EMPLOYMENT     </v>
          </cell>
          <cell r="F103" t="str">
            <v>Sum of int</v>
          </cell>
          <cell r="G103">
            <v>56250</v>
          </cell>
        </row>
        <row r="104">
          <cell r="C104">
            <v>23320</v>
          </cell>
          <cell r="D104" t="str">
            <v>XDR</v>
          </cell>
          <cell r="E104" t="str">
            <v xml:space="preserve">TRANSPORT SECTOR ADJUSTMENT   </v>
          </cell>
          <cell r="F104" t="str">
            <v>Sum of int</v>
          </cell>
          <cell r="G104">
            <v>170195.64517500001</v>
          </cell>
        </row>
        <row r="105">
          <cell r="C105">
            <v>27280</v>
          </cell>
          <cell r="D105" t="str">
            <v>XDR</v>
          </cell>
          <cell r="E105" t="str">
            <v xml:space="preserve">URBAN ENVIRONMENT             </v>
          </cell>
          <cell r="F105" t="str">
            <v>Sum of int</v>
          </cell>
          <cell r="G105">
            <v>35676.802125000002</v>
          </cell>
        </row>
        <row r="106">
          <cell r="C106">
            <v>29740</v>
          </cell>
          <cell r="D106" t="str">
            <v>XDR</v>
          </cell>
          <cell r="E106" t="str">
            <v xml:space="preserve">2ND NTL AGRICUL SERVICES      </v>
          </cell>
          <cell r="F106" t="str">
            <v>Sum of int</v>
          </cell>
          <cell r="G106">
            <v>15142.856249999999</v>
          </cell>
        </row>
        <row r="107">
          <cell r="C107">
            <v>31610</v>
          </cell>
          <cell r="D107" t="str">
            <v>XDR</v>
          </cell>
          <cell r="E107" t="str">
            <v xml:space="preserve">PILOT PRIVATE IRRIGATION DEV  </v>
          </cell>
          <cell r="F107" t="str">
            <v>Sum of int</v>
          </cell>
          <cell r="G107">
            <v>1715.9456249999998</v>
          </cell>
        </row>
        <row r="108">
          <cell r="C108">
            <v>4420</v>
          </cell>
          <cell r="D108" t="str">
            <v>USD</v>
          </cell>
          <cell r="E108" t="str">
            <v xml:space="preserve">DROUGHT RELIEF                </v>
          </cell>
          <cell r="F108" t="str">
            <v>Sum of int</v>
          </cell>
          <cell r="G108">
            <v>5287.5</v>
          </cell>
        </row>
        <row r="109">
          <cell r="C109">
            <v>9820</v>
          </cell>
          <cell r="D109" t="str">
            <v>USD</v>
          </cell>
          <cell r="E109" t="str">
            <v xml:space="preserve">FORESTRY                      </v>
          </cell>
          <cell r="F109" t="str">
            <v>Sum of int</v>
          </cell>
          <cell r="G109">
            <v>16260.058999999999</v>
          </cell>
        </row>
        <row r="110">
          <cell r="C110">
            <v>12350</v>
          </cell>
          <cell r="D110" t="str">
            <v>XDR</v>
          </cell>
          <cell r="E110" t="str">
            <v xml:space="preserve">THIRD TELECOMMUNICATIONS      </v>
          </cell>
          <cell r="F110" t="str">
            <v>Sum of int</v>
          </cell>
          <cell r="G110">
            <v>51405</v>
          </cell>
        </row>
        <row r="111">
          <cell r="C111" t="str">
            <v>N0070</v>
          </cell>
          <cell r="D111" t="str">
            <v>XDR</v>
          </cell>
          <cell r="E111" t="str">
            <v xml:space="preserve">POST-PRIMARY EDUCATION        </v>
          </cell>
          <cell r="F111" t="str">
            <v>Sum of int</v>
          </cell>
          <cell r="G111">
            <v>12008.654437499999</v>
          </cell>
        </row>
        <row r="112">
          <cell r="C112" t="str">
            <v>N0290</v>
          </cell>
          <cell r="D112" t="str">
            <v>XDR</v>
          </cell>
          <cell r="E112" t="str">
            <v>MINING SECTOR CAPACITY BUILDIN</v>
          </cell>
          <cell r="F112" t="str">
            <v>Sum of int</v>
          </cell>
          <cell r="G112">
            <v>6942.3496875000001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Fig1"/>
      <sheetName val="Fig2"/>
      <sheetName val="Fig3"/>
      <sheetName val="Fig4"/>
      <sheetName val="Fig5"/>
      <sheetName val="Fig6"/>
      <sheetName val="Table 1"/>
      <sheetName val="Table 4"/>
      <sheetName val="Table 5"/>
      <sheetName val="Table 6"/>
      <sheetName val="Data"/>
      <sheetName val="BSA Matrix"/>
      <sheetName val="EDSS ER data"/>
      <sheetName val="EDSS data"/>
      <sheetName val="QEDS"/>
      <sheetName val="QEDS data"/>
      <sheetName val="JEDH"/>
      <sheetName val="CPIS"/>
      <sheetName val="CB"/>
      <sheetName val="Govt"/>
      <sheetName val="ODC"/>
      <sheetName val="OFC"/>
      <sheetName val="NFC"/>
      <sheetName val="OR"/>
      <sheetName val="NR"/>
      <sheetName val="Figure 4"/>
      <sheetName val="Figure 5"/>
      <sheetName val="Figure 6"/>
      <sheetName val="Data for charts"/>
      <sheetName val="Chart1"/>
      <sheetName val="Chart2"/>
      <sheetName val="Chart3"/>
      <sheetName val="Chart4"/>
      <sheetName val="ipc"/>
      <sheetName val="Empresas Publicas det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  <sheetName val="Main_Output_Table"/>
      <sheetName val="BoP_Sum_(comp)"/>
      <sheetName val="DS_after2001_(2)"/>
      <sheetName val="Chart1_DS"/>
      <sheetName val="A-II_3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DSA_output"/>
      <sheetName val="CY_BOT_CASHFLOW"/>
      <sheetName val="A_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heet4"/>
      <sheetName val="Q4"/>
      <sheetName val="DA"/>
      <sheetName val="RED-GDP"/>
      <sheetName val="Check_Interest"/>
      <sheetName val="G(Disb_)"/>
      <sheetName val="Debt_scenario"/>
      <sheetName val="J(Priv_Cap)"/>
      <sheetName val="J(Fin__account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J(Priv.Cap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igos"/>
      <sheetName val="Exportaciones Anuales"/>
      <sheetName val="Exportaciones Mensuales"/>
      <sheetName val="Export. Mensual Comparada"/>
      <sheetName val="Export. Trimestrales"/>
      <sheetName val="Exportaciones Acumuladas"/>
      <sheetName val="Export. Trimestrales Comparadas"/>
      <sheetName val="Export. ZF"/>
      <sheetName val="Export. Nacionales x Productos"/>
      <sheetName val="Anexo 5 Inf_Eco"/>
      <sheetName val="Importaciones Anuales"/>
      <sheetName val="Importaciones Mensuales"/>
      <sheetName val="Importaciones Trimestrales"/>
      <sheetName val="Importaciones Acumuladas"/>
      <sheetName val="Import. Trimestrales Comparadas"/>
      <sheetName val="Importaciones_Crudo_y_Derivados"/>
      <sheetName val="Export. Trim. (Proy)"/>
      <sheetName val="Import. Trim. (Proy)"/>
      <sheetName val="Cacao Total US$"/>
      <sheetName val="Cacao Total Volumen"/>
      <sheetName val="Export. Anuales"/>
      <sheetName val="Export. Trim (t  t-1)"/>
      <sheetName val="Export. Trim (t  t-1) completo"/>
      <sheetName val="Export. Mensual"/>
      <sheetName val="Import. Anuales"/>
      <sheetName val="Import. Trim (t  t-1)"/>
      <sheetName val="Import. Trim (t  t-1) Completo"/>
      <sheetName val="Import. Mensuales"/>
      <sheetName val="Exportaciones x Productos"/>
      <sheetName val="Cacao Total US$ y Volumen"/>
      <sheetName val="Export. Mensual Comparada 1"/>
      <sheetName val="Export. Mensual Comparada (2)"/>
      <sheetName val="Import. Mensual Comparada (2)"/>
      <sheetName val="Petróleo 2019 (26-06-2019)"/>
    </sheetNames>
    <sheetDataSet>
      <sheetData sheetId="0">
        <row r="5">
          <cell r="A5" t="str">
            <v>I</v>
          </cell>
          <cell r="B5">
            <v>1</v>
          </cell>
          <cell r="C5">
            <v>3</v>
          </cell>
          <cell r="D5" t="str">
            <v>Ene - Mar</v>
          </cell>
          <cell r="E5" t="str">
            <v>Enero - Marzo</v>
          </cell>
        </row>
        <row r="6">
          <cell r="A6" t="str">
            <v>II</v>
          </cell>
          <cell r="B6">
            <v>4</v>
          </cell>
          <cell r="C6">
            <v>6</v>
          </cell>
          <cell r="D6" t="str">
            <v>Abr - Jun</v>
          </cell>
          <cell r="E6" t="str">
            <v>Abril - Junio</v>
          </cell>
        </row>
        <row r="7">
          <cell r="A7" t="str">
            <v>IIa</v>
          </cell>
          <cell r="B7">
            <v>1</v>
          </cell>
          <cell r="C7">
            <v>6</v>
          </cell>
          <cell r="D7" t="str">
            <v>Ene - Jun</v>
          </cell>
          <cell r="E7" t="str">
            <v>Enero - Junio</v>
          </cell>
        </row>
        <row r="8">
          <cell r="A8" t="str">
            <v>III</v>
          </cell>
          <cell r="B8">
            <v>7</v>
          </cell>
          <cell r="C8">
            <v>9</v>
          </cell>
          <cell r="D8" t="str">
            <v>Jul - Sep</v>
          </cell>
          <cell r="E8" t="str">
            <v>Julio - Septiembre</v>
          </cell>
        </row>
        <row r="9">
          <cell r="A9" t="str">
            <v>IIIa</v>
          </cell>
          <cell r="B9">
            <v>1</v>
          </cell>
          <cell r="C9">
            <v>9</v>
          </cell>
          <cell r="D9" t="str">
            <v>Ene - Sep</v>
          </cell>
          <cell r="E9" t="str">
            <v>Enero - Septiembre</v>
          </cell>
        </row>
        <row r="10">
          <cell r="A10" t="str">
            <v>IV</v>
          </cell>
          <cell r="B10">
            <v>10</v>
          </cell>
          <cell r="C10">
            <v>12</v>
          </cell>
          <cell r="D10" t="str">
            <v>Oct - Dic</v>
          </cell>
          <cell r="E10" t="str">
            <v>Octubre - Diciembre</v>
          </cell>
        </row>
        <row r="11">
          <cell r="A11" t="str">
            <v>IVa</v>
          </cell>
          <cell r="B11">
            <v>1</v>
          </cell>
          <cell r="C11">
            <v>12</v>
          </cell>
          <cell r="D11" t="str">
            <v>Ene - Dic</v>
          </cell>
          <cell r="E11" t="str">
            <v>Enero - Diciembre</v>
          </cell>
        </row>
        <row r="14">
          <cell r="A14">
            <v>1</v>
          </cell>
          <cell r="B14" t="str">
            <v>Enero</v>
          </cell>
        </row>
        <row r="15">
          <cell r="A15">
            <v>2</v>
          </cell>
          <cell r="B15" t="str">
            <v>Febrero</v>
          </cell>
        </row>
        <row r="16">
          <cell r="A16">
            <v>3</v>
          </cell>
          <cell r="B16" t="str">
            <v>Marzo</v>
          </cell>
        </row>
        <row r="17">
          <cell r="A17">
            <v>4</v>
          </cell>
          <cell r="B17" t="str">
            <v>Abril</v>
          </cell>
        </row>
        <row r="18">
          <cell r="A18">
            <v>5</v>
          </cell>
          <cell r="B18" t="str">
            <v>Mayo</v>
          </cell>
        </row>
        <row r="19">
          <cell r="A19">
            <v>6</v>
          </cell>
          <cell r="B19" t="str">
            <v>Junio</v>
          </cell>
        </row>
        <row r="20">
          <cell r="A20">
            <v>7</v>
          </cell>
          <cell r="B20" t="str">
            <v>Julio</v>
          </cell>
        </row>
        <row r="21">
          <cell r="A21">
            <v>8</v>
          </cell>
          <cell r="B21" t="str">
            <v>Agosto</v>
          </cell>
        </row>
        <row r="22">
          <cell r="A22">
            <v>9</v>
          </cell>
          <cell r="B22" t="str">
            <v>Septiembre</v>
          </cell>
        </row>
        <row r="23">
          <cell r="A23">
            <v>10</v>
          </cell>
          <cell r="B23" t="str">
            <v>Octubre</v>
          </cell>
        </row>
        <row r="24">
          <cell r="A24">
            <v>11</v>
          </cell>
          <cell r="B24" t="str">
            <v>Noviembre</v>
          </cell>
        </row>
        <row r="25">
          <cell r="A25">
            <v>12</v>
          </cell>
          <cell r="B25" t="str">
            <v>Diciembre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/>
      <sheetData sheetId="32"/>
      <sheetData sheetId="33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private debt flows"/>
      <sheetName val="GDP per capita"/>
      <sheetName val="Ave grant element"/>
      <sheetName val="Official share of debt"/>
      <sheetName val="Money and credit"/>
      <sheetName val="LICs share of bank loans"/>
      <sheetName val="1st time issues - GDP per cap"/>
      <sheetName val="Loans vs GDP"/>
      <sheetName val="Credit ratings on 1st issues"/>
      <sheetName val="Spreads on 1st issues"/>
      <sheetName val="Credit Ratings &amp; GNI per capita"/>
      <sheetName val="Private bond flows"/>
      <sheetName val="Debt burden - LICs"/>
      <sheetName val="Credit ratings LICs vs LMICs"/>
      <sheetName val="Credit ratings LICs 2001-6"/>
      <sheetName val="EMBI &amp; US corp spreads"/>
      <sheetName val="Maturity structure of dom debt"/>
      <sheetName val="LICs share of private debt"/>
      <sheetName val="GNI per capita"/>
      <sheetName val="private debt vs GNI per capita"/>
      <sheetName val="Corp vs sovereign debt flows"/>
      <sheetName val="FDI inflows vs GNI per capita"/>
      <sheetName val="FDI % of GNI vs GNI per capita"/>
      <sheetName val="FDI and private debt flows"/>
      <sheetName val="FDI &amp; private debt % of GNI"/>
      <sheetName val="ODA &amp; private debt % of GNI"/>
      <sheetName val="Ave maturity and int rate"/>
      <sheetName val="SD of growth"/>
      <sheetName val="Money and credit vs GNI per 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capital flows"/>
      <sheetName val="Table 2.1 from DDP program"/>
      <sheetName val="Net equity inflows"/>
      <sheetName val="Net equity outflows"/>
      <sheetName val="Net private debt flows"/>
    </sheetNames>
    <sheetDataSet>
      <sheetData sheetId="0">
        <row r="2">
          <cell r="A2" t="str">
            <v>$ billions</v>
          </cell>
        </row>
      </sheetData>
      <sheetData sheetId="1">
        <row r="2">
          <cell r="A2" t="str">
            <v xml:space="preserve">           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DT"/>
      <sheetName val="All developing countries"/>
      <sheetName val="Ext debt % of GNI - regions"/>
      <sheetName val="Ext debt % of exports - regions"/>
      <sheetName val="External debt - regions"/>
      <sheetName val="External debt burden - regions"/>
    </sheetNames>
    <sheetDataSet>
      <sheetData sheetId="0">
        <row r="3">
          <cell r="A3" t="str">
            <v xml:space="preserve">           </v>
          </cell>
          <cell r="B3" t="str">
            <v>1980</v>
          </cell>
          <cell r="C3" t="str">
            <v>1981</v>
          </cell>
          <cell r="D3" t="str">
            <v>1982</v>
          </cell>
          <cell r="E3" t="str">
            <v>1983</v>
          </cell>
          <cell r="F3" t="str">
            <v>1984</v>
          </cell>
          <cell r="G3" t="str">
            <v>1985</v>
          </cell>
          <cell r="H3" t="str">
            <v>1986</v>
          </cell>
          <cell r="I3" t="str">
            <v>1987</v>
          </cell>
          <cell r="J3" t="str">
            <v>1988</v>
          </cell>
          <cell r="K3" t="str">
            <v>1989</v>
          </cell>
          <cell r="L3" t="str">
            <v>1990</v>
          </cell>
          <cell r="M3" t="str">
            <v>1991</v>
          </cell>
          <cell r="N3" t="str">
            <v>1992</v>
          </cell>
          <cell r="O3" t="str">
            <v>1993</v>
          </cell>
          <cell r="P3" t="str">
            <v>1994</v>
          </cell>
          <cell r="Q3" t="str">
            <v>1995</v>
          </cell>
          <cell r="R3" t="str">
            <v>1996</v>
          </cell>
          <cell r="S3" t="str">
            <v>1997</v>
          </cell>
          <cell r="T3" t="str">
            <v>1998</v>
          </cell>
          <cell r="U3" t="str">
            <v>1999</v>
          </cell>
          <cell r="V3" t="str">
            <v>2000</v>
          </cell>
          <cell r="W3" t="str">
            <v>2001</v>
          </cell>
          <cell r="X3" t="str">
            <v>2002</v>
          </cell>
          <cell r="Y3" t="str">
            <v>2003</v>
          </cell>
          <cell r="Z3" t="str">
            <v>2004</v>
          </cell>
          <cell r="AA3" t="str">
            <v>2005</v>
          </cell>
        </row>
        <row r="4">
          <cell r="A4" t="str">
            <v xml:space="preserve">  Albania</v>
          </cell>
          <cell r="B4" t="str">
            <v>..</v>
          </cell>
          <cell r="C4" t="str">
            <v>..</v>
          </cell>
          <cell r="D4" t="str">
            <v>..</v>
          </cell>
          <cell r="E4" t="str">
            <v>..</v>
          </cell>
          <cell r="F4" t="str">
            <v>..</v>
          </cell>
          <cell r="G4" t="str">
            <v>..</v>
          </cell>
          <cell r="H4" t="str">
            <v>..</v>
          </cell>
          <cell r="I4" t="str">
            <v>..</v>
          </cell>
          <cell r="J4" t="str">
            <v>..</v>
          </cell>
          <cell r="K4" t="str">
            <v>..</v>
          </cell>
          <cell r="L4" t="str">
            <v>..</v>
          </cell>
          <cell r="M4">
            <v>0.5</v>
          </cell>
          <cell r="N4">
            <v>0.6</v>
          </cell>
          <cell r="O4">
            <v>0.8</v>
          </cell>
          <cell r="P4">
            <v>0.9</v>
          </cell>
          <cell r="Q4">
            <v>0.5</v>
          </cell>
          <cell r="R4">
            <v>0.5</v>
          </cell>
          <cell r="S4">
            <v>0.5</v>
          </cell>
          <cell r="T4">
            <v>0.6</v>
          </cell>
          <cell r="U4">
            <v>0.7</v>
          </cell>
          <cell r="V4">
            <v>1.1000000000000001</v>
          </cell>
          <cell r="W4">
            <v>1.1000000000000001</v>
          </cell>
          <cell r="X4">
            <v>1.1000000000000001</v>
          </cell>
          <cell r="Y4">
            <v>1.5</v>
          </cell>
          <cell r="Z4">
            <v>1.5</v>
          </cell>
          <cell r="AA4">
            <v>1.8</v>
          </cell>
        </row>
        <row r="5">
          <cell r="A5" t="str">
            <v xml:space="preserve">  Algeria</v>
          </cell>
          <cell r="B5">
            <v>19.399999999999999</v>
          </cell>
          <cell r="C5">
            <v>18.399999999999999</v>
          </cell>
          <cell r="D5">
            <v>17.600000000000001</v>
          </cell>
          <cell r="E5">
            <v>16.399999999999999</v>
          </cell>
          <cell r="F5">
            <v>15.9</v>
          </cell>
          <cell r="G5">
            <v>18.3</v>
          </cell>
          <cell r="H5">
            <v>22.7</v>
          </cell>
          <cell r="I5">
            <v>24.4</v>
          </cell>
          <cell r="J5">
            <v>26.1</v>
          </cell>
          <cell r="K5">
            <v>27.2</v>
          </cell>
          <cell r="L5">
            <v>28.1</v>
          </cell>
          <cell r="M5">
            <v>28.5</v>
          </cell>
          <cell r="N5">
            <v>27.3</v>
          </cell>
          <cell r="O5">
            <v>26.3</v>
          </cell>
          <cell r="P5">
            <v>30.2</v>
          </cell>
          <cell r="Q5">
            <v>33</v>
          </cell>
          <cell r="R5">
            <v>33.6</v>
          </cell>
          <cell r="S5">
            <v>30.9</v>
          </cell>
          <cell r="T5">
            <v>30.7</v>
          </cell>
          <cell r="U5">
            <v>28</v>
          </cell>
          <cell r="V5">
            <v>25.3</v>
          </cell>
          <cell r="W5">
            <v>22.6</v>
          </cell>
          <cell r="X5">
            <v>22.8</v>
          </cell>
          <cell r="Y5">
            <v>23.5</v>
          </cell>
          <cell r="Z5">
            <v>22.2</v>
          </cell>
          <cell r="AA5">
            <v>16.899999999999999</v>
          </cell>
        </row>
        <row r="6">
          <cell r="A6" t="str">
            <v xml:space="preserve">  Angola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>
            <v>7.3</v>
          </cell>
          <cell r="L6">
            <v>8.6</v>
          </cell>
          <cell r="M6">
            <v>9</v>
          </cell>
          <cell r="N6">
            <v>10.1</v>
          </cell>
          <cell r="O6">
            <v>10.6</v>
          </cell>
          <cell r="P6">
            <v>11.3</v>
          </cell>
          <cell r="Q6">
            <v>11.5</v>
          </cell>
          <cell r="R6">
            <v>10.5</v>
          </cell>
          <cell r="S6">
            <v>9.9</v>
          </cell>
          <cell r="T6">
            <v>10.8</v>
          </cell>
          <cell r="U6">
            <v>10.3</v>
          </cell>
          <cell r="V6">
            <v>9.4</v>
          </cell>
          <cell r="W6">
            <v>8.4</v>
          </cell>
          <cell r="X6">
            <v>8.6999999999999993</v>
          </cell>
          <cell r="Y6">
            <v>8.6999999999999993</v>
          </cell>
          <cell r="Z6">
            <v>9.3000000000000007</v>
          </cell>
          <cell r="AA6">
            <v>11.8</v>
          </cell>
        </row>
        <row r="7">
          <cell r="A7" t="str">
            <v xml:space="preserve">  Argentina</v>
          </cell>
          <cell r="B7">
            <v>27.2</v>
          </cell>
          <cell r="C7">
            <v>35.700000000000003</v>
          </cell>
          <cell r="D7">
            <v>43.6</v>
          </cell>
          <cell r="E7">
            <v>45.9</v>
          </cell>
          <cell r="F7">
            <v>48.9</v>
          </cell>
          <cell r="G7">
            <v>50.9</v>
          </cell>
          <cell r="H7">
            <v>52.4</v>
          </cell>
          <cell r="I7">
            <v>58.5</v>
          </cell>
          <cell r="J7">
            <v>58.8</v>
          </cell>
          <cell r="K7">
            <v>65.3</v>
          </cell>
          <cell r="L7">
            <v>62.2</v>
          </cell>
          <cell r="M7">
            <v>65.400000000000006</v>
          </cell>
          <cell r="N7">
            <v>68.3</v>
          </cell>
          <cell r="O7">
            <v>64.5</v>
          </cell>
          <cell r="P7">
            <v>74.8</v>
          </cell>
          <cell r="Q7">
            <v>98.5</v>
          </cell>
          <cell r="R7">
            <v>111.1</v>
          </cell>
          <cell r="S7">
            <v>128.19999999999999</v>
          </cell>
          <cell r="T7">
            <v>141.4</v>
          </cell>
          <cell r="U7">
            <v>145.69999999999999</v>
          </cell>
          <cell r="V7">
            <v>147.4</v>
          </cell>
          <cell r="W7">
            <v>154.1</v>
          </cell>
          <cell r="X7">
            <v>150.80000000000001</v>
          </cell>
          <cell r="Y7">
            <v>166.8</v>
          </cell>
          <cell r="Z7">
            <v>169.5</v>
          </cell>
          <cell r="AA7">
            <v>114.3</v>
          </cell>
        </row>
        <row r="8">
          <cell r="A8" t="str">
            <v xml:space="preserve">  Armenia</v>
          </cell>
          <cell r="B8" t="str">
            <v>..</v>
          </cell>
          <cell r="C8" t="str">
            <v>..</v>
          </cell>
          <cell r="D8" t="str">
            <v>..</v>
          </cell>
          <cell r="E8" t="str">
            <v>..</v>
          </cell>
          <cell r="F8" t="str">
            <v>..</v>
          </cell>
          <cell r="G8" t="str">
            <v>..</v>
          </cell>
          <cell r="H8" t="str">
            <v>..</v>
          </cell>
          <cell r="I8" t="str">
            <v>..</v>
          </cell>
          <cell r="J8" t="str">
            <v>..</v>
          </cell>
          <cell r="K8" t="str">
            <v>..</v>
          </cell>
          <cell r="L8" t="str">
            <v>..</v>
          </cell>
          <cell r="M8" t="str">
            <v>..</v>
          </cell>
          <cell r="N8" t="str">
            <v>..</v>
          </cell>
          <cell r="O8">
            <v>0.1</v>
          </cell>
          <cell r="P8">
            <v>0.2</v>
          </cell>
          <cell r="Q8">
            <v>0.4</v>
          </cell>
          <cell r="R8">
            <v>0.5</v>
          </cell>
          <cell r="S8">
            <v>0.6</v>
          </cell>
          <cell r="T8">
            <v>0.8</v>
          </cell>
          <cell r="U8">
            <v>0.9</v>
          </cell>
          <cell r="V8">
            <v>0.9</v>
          </cell>
          <cell r="W8">
            <v>1.1000000000000001</v>
          </cell>
          <cell r="X8">
            <v>1.4</v>
          </cell>
          <cell r="Y8">
            <v>1.8</v>
          </cell>
          <cell r="Z8">
            <v>1.9</v>
          </cell>
          <cell r="AA8">
            <v>1.9</v>
          </cell>
        </row>
        <row r="9">
          <cell r="A9" t="str">
            <v xml:space="preserve">  Azerbaijan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 t="str">
            <v>..</v>
          </cell>
          <cell r="O9">
            <v>0</v>
          </cell>
          <cell r="P9">
            <v>0.1</v>
          </cell>
          <cell r="Q9">
            <v>0.3</v>
          </cell>
          <cell r="R9">
            <v>0.4</v>
          </cell>
          <cell r="S9">
            <v>0.5</v>
          </cell>
          <cell r="T9">
            <v>0.7</v>
          </cell>
          <cell r="U9">
            <v>1.1000000000000001</v>
          </cell>
          <cell r="V9">
            <v>1.4</v>
          </cell>
          <cell r="W9">
            <v>1.3</v>
          </cell>
          <cell r="X9">
            <v>1.5</v>
          </cell>
          <cell r="Y9">
            <v>1.7</v>
          </cell>
          <cell r="Z9">
            <v>2</v>
          </cell>
          <cell r="AA9">
            <v>1.9</v>
          </cell>
        </row>
        <row r="10">
          <cell r="A10" t="str">
            <v xml:space="preserve">  Bangladesh</v>
          </cell>
          <cell r="B10">
            <v>3.9</v>
          </cell>
          <cell r="C10">
            <v>4.3</v>
          </cell>
          <cell r="D10">
            <v>5.0999999999999996</v>
          </cell>
          <cell r="E10">
            <v>5.5</v>
          </cell>
          <cell r="F10">
            <v>5.7</v>
          </cell>
          <cell r="G10">
            <v>6.7</v>
          </cell>
          <cell r="H10">
            <v>8.1</v>
          </cell>
          <cell r="I10">
            <v>9.9</v>
          </cell>
          <cell r="J10">
            <v>10.4</v>
          </cell>
          <cell r="K10">
            <v>10.8</v>
          </cell>
          <cell r="L10">
            <v>12.4</v>
          </cell>
          <cell r="M10">
            <v>13.1</v>
          </cell>
          <cell r="N10">
            <v>13.6</v>
          </cell>
          <cell r="O10">
            <v>14.3</v>
          </cell>
          <cell r="P10">
            <v>15.6</v>
          </cell>
          <cell r="Q10">
            <v>15.9</v>
          </cell>
          <cell r="R10">
            <v>15.3</v>
          </cell>
          <cell r="S10">
            <v>14.4</v>
          </cell>
          <cell r="T10">
            <v>15.7</v>
          </cell>
          <cell r="U10">
            <v>16.600000000000001</v>
          </cell>
          <cell r="V10">
            <v>15.7</v>
          </cell>
          <cell r="W10">
            <v>15.3</v>
          </cell>
          <cell r="X10">
            <v>17</v>
          </cell>
          <cell r="Y10">
            <v>18.8</v>
          </cell>
          <cell r="Z10">
            <v>20.100000000000001</v>
          </cell>
          <cell r="AA10">
            <v>18.899999999999999</v>
          </cell>
        </row>
        <row r="11">
          <cell r="A11" t="str">
            <v xml:space="preserve">  Barbados</v>
          </cell>
          <cell r="B11">
            <v>0.2</v>
          </cell>
          <cell r="C11">
            <v>0.2</v>
          </cell>
          <cell r="D11">
            <v>0.3</v>
          </cell>
          <cell r="E11">
            <v>0.6</v>
          </cell>
          <cell r="F11">
            <v>0.4</v>
          </cell>
          <cell r="G11">
            <v>0.5</v>
          </cell>
          <cell r="H11">
            <v>0.6</v>
          </cell>
          <cell r="I11">
            <v>0.6</v>
          </cell>
          <cell r="J11">
            <v>0.7</v>
          </cell>
          <cell r="K11">
            <v>0.6</v>
          </cell>
          <cell r="L11">
            <v>0.7</v>
          </cell>
          <cell r="M11">
            <v>0.7</v>
          </cell>
          <cell r="N11">
            <v>0.6</v>
          </cell>
          <cell r="O11">
            <v>0.6</v>
          </cell>
          <cell r="P11">
            <v>0.6</v>
          </cell>
          <cell r="Q11">
            <v>0.5</v>
          </cell>
          <cell r="R11">
            <v>0.4</v>
          </cell>
          <cell r="S11">
            <v>0.4</v>
          </cell>
          <cell r="T11">
            <v>0.4</v>
          </cell>
          <cell r="U11">
            <v>0.4</v>
          </cell>
          <cell r="V11">
            <v>0.5</v>
          </cell>
          <cell r="W11">
            <v>0.7</v>
          </cell>
          <cell r="X11">
            <v>0.7</v>
          </cell>
          <cell r="Y11">
            <v>0.7</v>
          </cell>
          <cell r="Z11">
            <v>0.7</v>
          </cell>
          <cell r="AA11">
            <v>0.7</v>
          </cell>
        </row>
        <row r="12">
          <cell r="A12" t="str">
            <v xml:space="preserve">  Belarus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 t="str">
            <v>..</v>
          </cell>
          <cell r="O12">
            <v>1</v>
          </cell>
          <cell r="P12">
            <v>1.3</v>
          </cell>
          <cell r="Q12">
            <v>1.7</v>
          </cell>
          <cell r="R12">
            <v>2</v>
          </cell>
          <cell r="S12">
            <v>2.1</v>
          </cell>
          <cell r="T12">
            <v>2.4</v>
          </cell>
          <cell r="U12">
            <v>2.2999999999999998</v>
          </cell>
          <cell r="V12">
            <v>2.1</v>
          </cell>
          <cell r="W12">
            <v>2.2999999999999998</v>
          </cell>
          <cell r="X12">
            <v>2.9</v>
          </cell>
          <cell r="Y12">
            <v>3.2</v>
          </cell>
          <cell r="Z12">
            <v>4</v>
          </cell>
          <cell r="AA12">
            <v>4.7</v>
          </cell>
        </row>
        <row r="13">
          <cell r="A13" t="str">
            <v xml:space="preserve">  Belize</v>
          </cell>
          <cell r="B13">
            <v>0.1</v>
          </cell>
          <cell r="C13">
            <v>0.1</v>
          </cell>
          <cell r="D13">
            <v>0.1</v>
          </cell>
          <cell r="E13">
            <v>0.1</v>
          </cell>
          <cell r="F13">
            <v>0.1</v>
          </cell>
          <cell r="G13">
            <v>0.1</v>
          </cell>
          <cell r="H13">
            <v>0.1</v>
          </cell>
          <cell r="I13">
            <v>0.1</v>
          </cell>
          <cell r="J13">
            <v>0.1</v>
          </cell>
          <cell r="K13">
            <v>0.1</v>
          </cell>
          <cell r="L13">
            <v>0.1</v>
          </cell>
          <cell r="M13">
            <v>0.2</v>
          </cell>
          <cell r="N13">
            <v>0.2</v>
          </cell>
          <cell r="O13">
            <v>0.2</v>
          </cell>
          <cell r="P13">
            <v>0.2</v>
          </cell>
          <cell r="Q13">
            <v>0.3</v>
          </cell>
          <cell r="R13">
            <v>0.3</v>
          </cell>
          <cell r="S13">
            <v>0.5</v>
          </cell>
          <cell r="T13">
            <v>0.3</v>
          </cell>
          <cell r="U13">
            <v>0.4</v>
          </cell>
          <cell r="V13">
            <v>0.6</v>
          </cell>
          <cell r="W13">
            <v>0.7</v>
          </cell>
          <cell r="X13">
            <v>0.9</v>
          </cell>
          <cell r="Y13">
            <v>1.1000000000000001</v>
          </cell>
          <cell r="Z13">
            <v>1</v>
          </cell>
          <cell r="AA13">
            <v>1</v>
          </cell>
        </row>
        <row r="14">
          <cell r="A14" t="str">
            <v xml:space="preserve">  Benin</v>
          </cell>
          <cell r="B14">
            <v>0.4</v>
          </cell>
          <cell r="C14">
            <v>0.5</v>
          </cell>
          <cell r="D14">
            <v>0.7</v>
          </cell>
          <cell r="E14">
            <v>0.7</v>
          </cell>
          <cell r="F14">
            <v>0.7</v>
          </cell>
          <cell r="G14">
            <v>0.9</v>
          </cell>
          <cell r="H14">
            <v>1</v>
          </cell>
          <cell r="I14">
            <v>1.2</v>
          </cell>
          <cell r="J14">
            <v>1.1000000000000001</v>
          </cell>
          <cell r="K14">
            <v>1.2</v>
          </cell>
          <cell r="L14">
            <v>1.3</v>
          </cell>
          <cell r="M14">
            <v>1.3</v>
          </cell>
          <cell r="N14">
            <v>1.4</v>
          </cell>
          <cell r="O14">
            <v>1.4</v>
          </cell>
          <cell r="P14">
            <v>1.6</v>
          </cell>
          <cell r="Q14">
            <v>1.6</v>
          </cell>
          <cell r="R14">
            <v>1.6</v>
          </cell>
          <cell r="S14">
            <v>1.6</v>
          </cell>
          <cell r="T14">
            <v>1.7</v>
          </cell>
          <cell r="U14">
            <v>1.7</v>
          </cell>
          <cell r="V14">
            <v>1.6</v>
          </cell>
          <cell r="W14">
            <v>1.7</v>
          </cell>
          <cell r="X14">
            <v>1.8</v>
          </cell>
          <cell r="Y14">
            <v>1.8</v>
          </cell>
          <cell r="Z14">
            <v>1.9</v>
          </cell>
          <cell r="AA14">
            <v>1.9</v>
          </cell>
        </row>
        <row r="15">
          <cell r="A15" t="str">
            <v xml:space="preserve">  Bhutan</v>
          </cell>
          <cell r="B15" t="str">
            <v>..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0.1</v>
          </cell>
          <cell r="K15">
            <v>0.1</v>
          </cell>
          <cell r="L15">
            <v>0.1</v>
          </cell>
          <cell r="M15">
            <v>0.1</v>
          </cell>
          <cell r="N15">
            <v>0.1</v>
          </cell>
          <cell r="O15">
            <v>0.1</v>
          </cell>
          <cell r="P15">
            <v>0.1</v>
          </cell>
          <cell r="Q15">
            <v>0.1</v>
          </cell>
          <cell r="R15">
            <v>0.1</v>
          </cell>
          <cell r="S15">
            <v>0.1</v>
          </cell>
          <cell r="T15">
            <v>0.2</v>
          </cell>
          <cell r="U15">
            <v>0.2</v>
          </cell>
          <cell r="V15">
            <v>0.2</v>
          </cell>
          <cell r="W15">
            <v>0.3</v>
          </cell>
          <cell r="X15">
            <v>0.4</v>
          </cell>
          <cell r="Y15">
            <v>0.5</v>
          </cell>
          <cell r="Z15">
            <v>0.6</v>
          </cell>
          <cell r="AA15">
            <v>0.6</v>
          </cell>
        </row>
        <row r="16">
          <cell r="A16" t="str">
            <v xml:space="preserve">  Bolivia</v>
          </cell>
          <cell r="B16">
            <v>2.7</v>
          </cell>
          <cell r="C16">
            <v>3.2</v>
          </cell>
          <cell r="D16">
            <v>3.3</v>
          </cell>
          <cell r="E16">
            <v>4.0999999999999996</v>
          </cell>
          <cell r="F16">
            <v>4.3</v>
          </cell>
          <cell r="G16">
            <v>4.8</v>
          </cell>
          <cell r="H16">
            <v>5.6</v>
          </cell>
          <cell r="I16">
            <v>5.8</v>
          </cell>
          <cell r="J16">
            <v>4.9000000000000004</v>
          </cell>
          <cell r="K16">
            <v>4.0999999999999996</v>
          </cell>
          <cell r="L16">
            <v>4.3</v>
          </cell>
          <cell r="M16">
            <v>4.0999999999999996</v>
          </cell>
          <cell r="N16">
            <v>4.2</v>
          </cell>
          <cell r="O16">
            <v>4.3</v>
          </cell>
          <cell r="P16">
            <v>4.9000000000000004</v>
          </cell>
          <cell r="Q16">
            <v>5.3</v>
          </cell>
          <cell r="R16">
            <v>5.2</v>
          </cell>
          <cell r="S16">
            <v>5.2</v>
          </cell>
          <cell r="T16">
            <v>5.6</v>
          </cell>
          <cell r="U16">
            <v>5.5</v>
          </cell>
          <cell r="V16">
            <v>5.8</v>
          </cell>
          <cell r="W16">
            <v>4.7</v>
          </cell>
          <cell r="X16">
            <v>5</v>
          </cell>
          <cell r="Y16">
            <v>5.8</v>
          </cell>
          <cell r="Z16">
            <v>6.2</v>
          </cell>
          <cell r="AA16">
            <v>6.4</v>
          </cell>
        </row>
        <row r="17">
          <cell r="A17" t="str">
            <v xml:space="preserve">  Bosnia and Herzegovina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 t="str">
            <v>..</v>
          </cell>
          <cell r="O17" t="str">
            <v>..</v>
          </cell>
          <cell r="P17" t="str">
            <v>..</v>
          </cell>
          <cell r="Q17" t="str">
            <v>..</v>
          </cell>
          <cell r="R17" t="str">
            <v>..</v>
          </cell>
          <cell r="S17" t="str">
            <v>..</v>
          </cell>
          <cell r="T17" t="str">
            <v>..</v>
          </cell>
          <cell r="U17">
            <v>2.4</v>
          </cell>
          <cell r="V17">
            <v>2.8</v>
          </cell>
          <cell r="W17">
            <v>2.7</v>
          </cell>
          <cell r="X17">
            <v>3.1</v>
          </cell>
          <cell r="Y17">
            <v>4.5</v>
          </cell>
          <cell r="Z17">
            <v>5.2</v>
          </cell>
          <cell r="AA17">
            <v>5.6</v>
          </cell>
        </row>
        <row r="18">
          <cell r="A18" t="str">
            <v xml:space="preserve">  Botswana</v>
          </cell>
          <cell r="B18">
            <v>0.1</v>
          </cell>
          <cell r="C18">
            <v>0.2</v>
          </cell>
          <cell r="D18">
            <v>0.2</v>
          </cell>
          <cell r="E18">
            <v>0.2</v>
          </cell>
          <cell r="F18">
            <v>0.3</v>
          </cell>
          <cell r="G18">
            <v>0.3</v>
          </cell>
          <cell r="H18">
            <v>0.4</v>
          </cell>
          <cell r="I18">
            <v>0.5</v>
          </cell>
          <cell r="J18">
            <v>0.5</v>
          </cell>
          <cell r="K18">
            <v>0.5</v>
          </cell>
          <cell r="L18">
            <v>0.6</v>
          </cell>
          <cell r="M18">
            <v>0.6</v>
          </cell>
          <cell r="N18">
            <v>0.6</v>
          </cell>
          <cell r="O18">
            <v>0.7</v>
          </cell>
          <cell r="P18">
            <v>0.7</v>
          </cell>
          <cell r="Q18">
            <v>0.7</v>
          </cell>
          <cell r="R18">
            <v>0.6</v>
          </cell>
          <cell r="S18">
            <v>0.6</v>
          </cell>
          <cell r="T18">
            <v>0.5</v>
          </cell>
          <cell r="U18">
            <v>0.5</v>
          </cell>
          <cell r="V18">
            <v>0.5</v>
          </cell>
          <cell r="W18">
            <v>0.4</v>
          </cell>
          <cell r="X18">
            <v>0.5</v>
          </cell>
          <cell r="Y18">
            <v>0.5</v>
          </cell>
          <cell r="Z18">
            <v>0.5</v>
          </cell>
          <cell r="AA18">
            <v>0.5</v>
          </cell>
        </row>
        <row r="19">
          <cell r="A19" t="str">
            <v xml:space="preserve">  Brazil</v>
          </cell>
          <cell r="B19">
            <v>71.5</v>
          </cell>
          <cell r="C19">
            <v>81.5</v>
          </cell>
          <cell r="D19">
            <v>93.9</v>
          </cell>
          <cell r="E19">
            <v>98.5</v>
          </cell>
          <cell r="F19">
            <v>103.9</v>
          </cell>
          <cell r="G19">
            <v>103.6</v>
          </cell>
          <cell r="H19">
            <v>109.1</v>
          </cell>
          <cell r="I19">
            <v>119.9</v>
          </cell>
          <cell r="J19">
            <v>117.5</v>
          </cell>
          <cell r="K19">
            <v>114.6</v>
          </cell>
          <cell r="L19">
            <v>120</v>
          </cell>
          <cell r="M19">
            <v>121</v>
          </cell>
          <cell r="N19">
            <v>129.1</v>
          </cell>
          <cell r="O19">
            <v>144.1</v>
          </cell>
          <cell r="P19">
            <v>152.4</v>
          </cell>
          <cell r="Q19">
            <v>160.5</v>
          </cell>
          <cell r="R19">
            <v>181.3</v>
          </cell>
          <cell r="S19">
            <v>198.5</v>
          </cell>
          <cell r="T19">
            <v>242</v>
          </cell>
          <cell r="U19">
            <v>245.5</v>
          </cell>
          <cell r="V19">
            <v>243.7</v>
          </cell>
          <cell r="W19">
            <v>231.1</v>
          </cell>
          <cell r="X19">
            <v>233.1</v>
          </cell>
          <cell r="Y19">
            <v>236.6</v>
          </cell>
          <cell r="Z19">
            <v>220.4</v>
          </cell>
          <cell r="AA19">
            <v>188</v>
          </cell>
        </row>
        <row r="20">
          <cell r="A20" t="str">
            <v xml:space="preserve">  Bulgaria</v>
          </cell>
          <cell r="B20" t="str">
            <v>..</v>
          </cell>
          <cell r="C20" t="str">
            <v>..</v>
          </cell>
          <cell r="D20" t="str">
            <v>..</v>
          </cell>
          <cell r="E20" t="str">
            <v>..</v>
          </cell>
          <cell r="F20" t="str">
            <v>..</v>
          </cell>
          <cell r="G20" t="str">
            <v>..</v>
          </cell>
          <cell r="H20" t="str">
            <v>..</v>
          </cell>
          <cell r="I20" t="str">
            <v>..</v>
          </cell>
          <cell r="J20" t="str">
            <v>..</v>
          </cell>
          <cell r="K20" t="str">
            <v>..</v>
          </cell>
          <cell r="L20" t="str">
            <v>..</v>
          </cell>
          <cell r="M20">
            <v>11.7</v>
          </cell>
          <cell r="N20">
            <v>11.8</v>
          </cell>
          <cell r="O20">
            <v>12.2</v>
          </cell>
          <cell r="P20">
            <v>9.8000000000000007</v>
          </cell>
          <cell r="Q20">
            <v>10.4</v>
          </cell>
          <cell r="R20">
            <v>10.4</v>
          </cell>
          <cell r="S20">
            <v>11.1</v>
          </cell>
          <cell r="T20">
            <v>11.4</v>
          </cell>
          <cell r="U20">
            <v>11</v>
          </cell>
          <cell r="V20">
            <v>11.2</v>
          </cell>
          <cell r="W20">
            <v>10.5</v>
          </cell>
          <cell r="X20">
            <v>11.5</v>
          </cell>
          <cell r="Y20">
            <v>13</v>
          </cell>
          <cell r="Z20">
            <v>15</v>
          </cell>
          <cell r="AA20">
            <v>16.8</v>
          </cell>
        </row>
        <row r="21">
          <cell r="A21" t="str">
            <v xml:space="preserve">  Burkina Faso</v>
          </cell>
          <cell r="B21">
            <v>0.3</v>
          </cell>
          <cell r="C21">
            <v>0.3</v>
          </cell>
          <cell r="D21">
            <v>0.4</v>
          </cell>
          <cell r="E21">
            <v>0.4</v>
          </cell>
          <cell r="F21">
            <v>0.4</v>
          </cell>
          <cell r="G21">
            <v>0.5</v>
          </cell>
          <cell r="H21">
            <v>0.6</v>
          </cell>
          <cell r="I21">
            <v>0.8</v>
          </cell>
          <cell r="J21">
            <v>0.8</v>
          </cell>
          <cell r="K21">
            <v>0.7</v>
          </cell>
          <cell r="L21">
            <v>0.8</v>
          </cell>
          <cell r="M21">
            <v>1</v>
          </cell>
          <cell r="N21">
            <v>1</v>
          </cell>
          <cell r="O21">
            <v>1.1000000000000001</v>
          </cell>
          <cell r="P21">
            <v>1.1000000000000001</v>
          </cell>
          <cell r="Q21">
            <v>1.3</v>
          </cell>
          <cell r="R21">
            <v>1.3</v>
          </cell>
          <cell r="S21">
            <v>1.3</v>
          </cell>
          <cell r="T21">
            <v>1.5</v>
          </cell>
          <cell r="U21">
            <v>1.6</v>
          </cell>
          <cell r="V21">
            <v>1.4</v>
          </cell>
          <cell r="W21">
            <v>1.5</v>
          </cell>
          <cell r="X21">
            <v>1.5</v>
          </cell>
          <cell r="Y21">
            <v>1.7</v>
          </cell>
          <cell r="Z21">
            <v>2</v>
          </cell>
          <cell r="AA21">
            <v>2</v>
          </cell>
        </row>
        <row r="22">
          <cell r="A22" t="str">
            <v xml:space="preserve">  Burundi</v>
          </cell>
          <cell r="B22">
            <v>0.2</v>
          </cell>
          <cell r="C22">
            <v>0.2</v>
          </cell>
          <cell r="D22">
            <v>0.2</v>
          </cell>
          <cell r="E22">
            <v>0.3</v>
          </cell>
          <cell r="F22">
            <v>0.3</v>
          </cell>
          <cell r="G22">
            <v>0.5</v>
          </cell>
          <cell r="H22">
            <v>0.6</v>
          </cell>
          <cell r="I22">
            <v>0.8</v>
          </cell>
          <cell r="J22">
            <v>0.8</v>
          </cell>
          <cell r="K22">
            <v>0.9</v>
          </cell>
          <cell r="L22">
            <v>0.9</v>
          </cell>
          <cell r="M22">
            <v>1</v>
          </cell>
          <cell r="N22">
            <v>1</v>
          </cell>
          <cell r="O22">
            <v>1.1000000000000001</v>
          </cell>
          <cell r="P22">
            <v>1.1000000000000001</v>
          </cell>
          <cell r="Q22">
            <v>1.2</v>
          </cell>
          <cell r="R22">
            <v>1.1000000000000001</v>
          </cell>
          <cell r="S22">
            <v>1.1000000000000001</v>
          </cell>
          <cell r="T22">
            <v>1.1000000000000001</v>
          </cell>
          <cell r="U22">
            <v>1.1000000000000001</v>
          </cell>
          <cell r="V22">
            <v>1.1000000000000001</v>
          </cell>
          <cell r="W22">
            <v>1.1000000000000001</v>
          </cell>
          <cell r="X22">
            <v>1.2</v>
          </cell>
          <cell r="Y22">
            <v>1.3</v>
          </cell>
          <cell r="Z22">
            <v>1.4</v>
          </cell>
          <cell r="AA22">
            <v>1.3</v>
          </cell>
        </row>
        <row r="23">
          <cell r="A23" t="str">
            <v xml:space="preserve">  Cambodia</v>
          </cell>
          <cell r="B23" t="str">
            <v>..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1.7</v>
          </cell>
          <cell r="L23">
            <v>1.8</v>
          </cell>
          <cell r="M23">
            <v>1.9</v>
          </cell>
          <cell r="N23">
            <v>1.8</v>
          </cell>
          <cell r="O23">
            <v>1.8</v>
          </cell>
          <cell r="P23">
            <v>1.9</v>
          </cell>
          <cell r="Q23">
            <v>2.2999999999999998</v>
          </cell>
          <cell r="R23">
            <v>2.4</v>
          </cell>
          <cell r="S23">
            <v>2.4</v>
          </cell>
          <cell r="T23">
            <v>2.5</v>
          </cell>
          <cell r="U23">
            <v>2.5</v>
          </cell>
          <cell r="V23">
            <v>2.6</v>
          </cell>
          <cell r="W23">
            <v>2.7</v>
          </cell>
          <cell r="X23">
            <v>2.9</v>
          </cell>
          <cell r="Y23">
            <v>3.2</v>
          </cell>
          <cell r="Z23">
            <v>3.4</v>
          </cell>
          <cell r="AA23">
            <v>3.5</v>
          </cell>
        </row>
        <row r="24">
          <cell r="A24" t="str">
            <v xml:space="preserve">  Cameroon</v>
          </cell>
          <cell r="B24">
            <v>2.6</v>
          </cell>
          <cell r="C24">
            <v>2.6</v>
          </cell>
          <cell r="D24">
            <v>2.8</v>
          </cell>
          <cell r="E24">
            <v>2.9</v>
          </cell>
          <cell r="F24">
            <v>2.9</v>
          </cell>
          <cell r="G24">
            <v>3.2</v>
          </cell>
          <cell r="H24">
            <v>4.0999999999999996</v>
          </cell>
          <cell r="I24">
            <v>4.5999999999999996</v>
          </cell>
          <cell r="J24">
            <v>4.7</v>
          </cell>
          <cell r="K24">
            <v>5.2</v>
          </cell>
          <cell r="L24">
            <v>6.4</v>
          </cell>
          <cell r="M24">
            <v>6.6</v>
          </cell>
          <cell r="N24">
            <v>7.2</v>
          </cell>
          <cell r="O24">
            <v>7.2</v>
          </cell>
          <cell r="P24">
            <v>8.3000000000000007</v>
          </cell>
          <cell r="Q24">
            <v>9.6</v>
          </cell>
          <cell r="R24">
            <v>9.8000000000000007</v>
          </cell>
          <cell r="S24">
            <v>9.6</v>
          </cell>
          <cell r="T24">
            <v>10</v>
          </cell>
          <cell r="U24">
            <v>9.6</v>
          </cell>
          <cell r="V24">
            <v>9.4</v>
          </cell>
          <cell r="W24">
            <v>8.6</v>
          </cell>
          <cell r="X24">
            <v>8.8000000000000007</v>
          </cell>
          <cell r="Y24">
            <v>9.6999999999999993</v>
          </cell>
          <cell r="Z24">
            <v>9.1</v>
          </cell>
          <cell r="AA24">
            <v>7.2</v>
          </cell>
        </row>
        <row r="25">
          <cell r="A25" t="str">
            <v xml:space="preserve">  Cape Verde</v>
          </cell>
          <cell r="B25" t="str">
            <v>..</v>
          </cell>
          <cell r="C25">
            <v>0</v>
          </cell>
          <cell r="D25">
            <v>0.1</v>
          </cell>
          <cell r="E25">
            <v>0.1</v>
          </cell>
          <cell r="F25">
            <v>0.1</v>
          </cell>
          <cell r="G25">
            <v>0.1</v>
          </cell>
          <cell r="H25">
            <v>0.1</v>
          </cell>
          <cell r="I25">
            <v>0.1</v>
          </cell>
          <cell r="J25">
            <v>0.1</v>
          </cell>
          <cell r="K25">
            <v>0.1</v>
          </cell>
          <cell r="L25">
            <v>0.1</v>
          </cell>
          <cell r="M25">
            <v>0.1</v>
          </cell>
          <cell r="N25">
            <v>0.1</v>
          </cell>
          <cell r="O25">
            <v>0.1</v>
          </cell>
          <cell r="P25">
            <v>0.2</v>
          </cell>
          <cell r="Q25">
            <v>0.2</v>
          </cell>
          <cell r="R25">
            <v>0.2</v>
          </cell>
          <cell r="S25">
            <v>0.2</v>
          </cell>
          <cell r="T25">
            <v>0.2</v>
          </cell>
          <cell r="U25">
            <v>0.3</v>
          </cell>
          <cell r="V25">
            <v>0.3</v>
          </cell>
          <cell r="W25">
            <v>0.4</v>
          </cell>
          <cell r="X25">
            <v>0.4</v>
          </cell>
          <cell r="Y25">
            <v>0.5</v>
          </cell>
          <cell r="Z25">
            <v>0.5</v>
          </cell>
          <cell r="AA25">
            <v>0.5</v>
          </cell>
        </row>
        <row r="26">
          <cell r="A26" t="str">
            <v xml:space="preserve">  Central African Republic</v>
          </cell>
          <cell r="B26">
            <v>0.2</v>
          </cell>
          <cell r="C26">
            <v>0.2</v>
          </cell>
          <cell r="D26">
            <v>0.3</v>
          </cell>
          <cell r="E26">
            <v>0.3</v>
          </cell>
          <cell r="F26">
            <v>0.3</v>
          </cell>
          <cell r="G26">
            <v>0.3</v>
          </cell>
          <cell r="H26">
            <v>0.5</v>
          </cell>
          <cell r="I26">
            <v>0.6</v>
          </cell>
          <cell r="J26">
            <v>0.7</v>
          </cell>
          <cell r="K26">
            <v>0.7</v>
          </cell>
          <cell r="L26">
            <v>0.7</v>
          </cell>
          <cell r="M26">
            <v>0.8</v>
          </cell>
          <cell r="N26">
            <v>0.8</v>
          </cell>
          <cell r="O26">
            <v>0.9</v>
          </cell>
          <cell r="P26">
            <v>0.9</v>
          </cell>
          <cell r="Q26">
            <v>0.9</v>
          </cell>
          <cell r="R26">
            <v>0.9</v>
          </cell>
          <cell r="S26">
            <v>0.9</v>
          </cell>
          <cell r="T26">
            <v>0.9</v>
          </cell>
          <cell r="U26">
            <v>0.9</v>
          </cell>
          <cell r="V26">
            <v>0.9</v>
          </cell>
          <cell r="W26">
            <v>0.8</v>
          </cell>
          <cell r="X26">
            <v>1.1000000000000001</v>
          </cell>
          <cell r="Y26">
            <v>1</v>
          </cell>
          <cell r="Z26">
            <v>1.1000000000000001</v>
          </cell>
          <cell r="AA26">
            <v>1</v>
          </cell>
        </row>
        <row r="27">
          <cell r="A27" t="str">
            <v xml:space="preserve">  Chad</v>
          </cell>
          <cell r="B27">
            <v>0.3</v>
          </cell>
          <cell r="C27">
            <v>0.3</v>
          </cell>
          <cell r="D27">
            <v>0.2</v>
          </cell>
          <cell r="E27">
            <v>0.2</v>
          </cell>
          <cell r="F27">
            <v>0.2</v>
          </cell>
          <cell r="G27">
            <v>0.2</v>
          </cell>
          <cell r="H27">
            <v>0.3</v>
          </cell>
          <cell r="I27">
            <v>0.3</v>
          </cell>
          <cell r="J27">
            <v>0.4</v>
          </cell>
          <cell r="K27">
            <v>0.4</v>
          </cell>
          <cell r="L27">
            <v>0.5</v>
          </cell>
          <cell r="M27">
            <v>0.6</v>
          </cell>
          <cell r="N27">
            <v>0.7</v>
          </cell>
          <cell r="O27">
            <v>0.8</v>
          </cell>
          <cell r="P27">
            <v>0.8</v>
          </cell>
          <cell r="Q27">
            <v>0.9</v>
          </cell>
          <cell r="R27">
            <v>1</v>
          </cell>
          <cell r="S27">
            <v>1</v>
          </cell>
          <cell r="T27">
            <v>1.1000000000000001</v>
          </cell>
          <cell r="U27">
            <v>1.2</v>
          </cell>
          <cell r="V27">
            <v>1.1000000000000001</v>
          </cell>
          <cell r="W27">
            <v>1.1000000000000001</v>
          </cell>
          <cell r="X27">
            <v>1.3</v>
          </cell>
          <cell r="Y27">
            <v>1.6</v>
          </cell>
          <cell r="Z27">
            <v>1.7</v>
          </cell>
          <cell r="AA27">
            <v>1.6</v>
          </cell>
        </row>
        <row r="28">
          <cell r="A28" t="str">
            <v xml:space="preserve">  Chile</v>
          </cell>
          <cell r="B28">
            <v>12.1</v>
          </cell>
          <cell r="C28">
            <v>15.7</v>
          </cell>
          <cell r="D28">
            <v>17.3</v>
          </cell>
          <cell r="E28">
            <v>17.899999999999999</v>
          </cell>
          <cell r="F28">
            <v>19.7</v>
          </cell>
          <cell r="G28">
            <v>20.399999999999999</v>
          </cell>
          <cell r="H28">
            <v>21.1</v>
          </cell>
          <cell r="I28">
            <v>21.5</v>
          </cell>
          <cell r="J28">
            <v>19.600000000000001</v>
          </cell>
          <cell r="K28">
            <v>18</v>
          </cell>
          <cell r="L28">
            <v>19.2</v>
          </cell>
          <cell r="M28">
            <v>17.899999999999999</v>
          </cell>
          <cell r="N28">
            <v>19.100000000000001</v>
          </cell>
          <cell r="O28">
            <v>20</v>
          </cell>
          <cell r="P28">
            <v>22.2</v>
          </cell>
          <cell r="Q28">
            <v>22</v>
          </cell>
          <cell r="R28">
            <v>27.5</v>
          </cell>
          <cell r="S28">
            <v>27</v>
          </cell>
          <cell r="T28">
            <v>33.700000000000003</v>
          </cell>
          <cell r="U28">
            <v>34.799999999999997</v>
          </cell>
          <cell r="V28">
            <v>37.299999999999997</v>
          </cell>
          <cell r="W28">
            <v>38.6</v>
          </cell>
          <cell r="X28">
            <v>41.2</v>
          </cell>
          <cell r="Y28">
            <v>42.8</v>
          </cell>
          <cell r="Z28">
            <v>43.8</v>
          </cell>
          <cell r="AA28">
            <v>45.2</v>
          </cell>
        </row>
        <row r="29">
          <cell r="A29" t="str">
            <v xml:space="preserve">  China</v>
          </cell>
          <cell r="B29" t="str">
            <v>..</v>
          </cell>
          <cell r="C29">
            <v>5.8</v>
          </cell>
          <cell r="D29">
            <v>8.4</v>
          </cell>
          <cell r="E29">
            <v>9.6</v>
          </cell>
          <cell r="F29">
            <v>12.1</v>
          </cell>
          <cell r="G29">
            <v>16.7</v>
          </cell>
          <cell r="H29">
            <v>23.7</v>
          </cell>
          <cell r="I29">
            <v>35.299999999999997</v>
          </cell>
          <cell r="J29">
            <v>42.4</v>
          </cell>
          <cell r="K29">
            <v>44.9</v>
          </cell>
          <cell r="L29">
            <v>55.3</v>
          </cell>
          <cell r="M29">
            <v>60.3</v>
          </cell>
          <cell r="N29">
            <v>72.400000000000006</v>
          </cell>
          <cell r="O29">
            <v>85.9</v>
          </cell>
          <cell r="P29">
            <v>100.5</v>
          </cell>
          <cell r="Q29">
            <v>118.1</v>
          </cell>
          <cell r="R29">
            <v>128.80000000000001</v>
          </cell>
          <cell r="S29">
            <v>146.69999999999999</v>
          </cell>
          <cell r="T29">
            <v>144</v>
          </cell>
          <cell r="U29">
            <v>152.1</v>
          </cell>
          <cell r="V29">
            <v>145.69999999999999</v>
          </cell>
          <cell r="W29">
            <v>184.8</v>
          </cell>
          <cell r="X29">
            <v>186.1</v>
          </cell>
          <cell r="Y29">
            <v>208.5</v>
          </cell>
          <cell r="Z29">
            <v>247.7</v>
          </cell>
          <cell r="AA29">
            <v>281.60000000000002</v>
          </cell>
        </row>
        <row r="30">
          <cell r="A30" t="str">
            <v xml:space="preserve">  Colombia</v>
          </cell>
          <cell r="B30">
            <v>6.9</v>
          </cell>
          <cell r="C30">
            <v>8.6999999999999993</v>
          </cell>
          <cell r="D30">
            <v>10.3</v>
          </cell>
          <cell r="E30">
            <v>11.4</v>
          </cell>
          <cell r="F30">
            <v>12</v>
          </cell>
          <cell r="G30">
            <v>14.2</v>
          </cell>
          <cell r="H30">
            <v>15.4</v>
          </cell>
          <cell r="I30">
            <v>17</v>
          </cell>
          <cell r="J30">
            <v>17</v>
          </cell>
          <cell r="K30">
            <v>16.899999999999999</v>
          </cell>
          <cell r="L30">
            <v>17.2</v>
          </cell>
          <cell r="M30">
            <v>17.2</v>
          </cell>
          <cell r="N30">
            <v>17.3</v>
          </cell>
          <cell r="O30">
            <v>18.899999999999999</v>
          </cell>
          <cell r="P30">
            <v>21.9</v>
          </cell>
          <cell r="Q30">
            <v>25</v>
          </cell>
          <cell r="R30">
            <v>28.9</v>
          </cell>
          <cell r="S30">
            <v>31.9</v>
          </cell>
          <cell r="T30">
            <v>33.1</v>
          </cell>
          <cell r="U30">
            <v>34.4</v>
          </cell>
          <cell r="V30">
            <v>33.9</v>
          </cell>
          <cell r="W30">
            <v>36.200000000000003</v>
          </cell>
          <cell r="X30">
            <v>33.200000000000003</v>
          </cell>
          <cell r="Y30">
            <v>37</v>
          </cell>
          <cell r="Z30">
            <v>37.9</v>
          </cell>
          <cell r="AA30">
            <v>37.700000000000003</v>
          </cell>
        </row>
        <row r="31">
          <cell r="A31" t="str">
            <v xml:space="preserve">  Comoros</v>
          </cell>
          <cell r="B31">
            <v>0</v>
          </cell>
          <cell r="C31">
            <v>0.1</v>
          </cell>
          <cell r="D31">
            <v>0.1</v>
          </cell>
          <cell r="E31">
            <v>0.1</v>
          </cell>
          <cell r="F31">
            <v>0.1</v>
          </cell>
          <cell r="G31">
            <v>0.1</v>
          </cell>
          <cell r="H31">
            <v>0.2</v>
          </cell>
          <cell r="I31">
            <v>0.2</v>
          </cell>
          <cell r="J31">
            <v>0.2</v>
          </cell>
          <cell r="K31">
            <v>0.2</v>
          </cell>
          <cell r="L31">
            <v>0.2</v>
          </cell>
          <cell r="M31">
            <v>0.2</v>
          </cell>
          <cell r="N31">
            <v>0.2</v>
          </cell>
          <cell r="O31">
            <v>0.2</v>
          </cell>
          <cell r="P31">
            <v>0.2</v>
          </cell>
          <cell r="Q31">
            <v>0.2</v>
          </cell>
          <cell r="R31">
            <v>0.2</v>
          </cell>
          <cell r="S31">
            <v>0.2</v>
          </cell>
          <cell r="T31">
            <v>0.2</v>
          </cell>
          <cell r="U31">
            <v>0.2</v>
          </cell>
          <cell r="V31">
            <v>0.2</v>
          </cell>
          <cell r="W31">
            <v>0.2</v>
          </cell>
          <cell r="X31">
            <v>0.3</v>
          </cell>
          <cell r="Y31">
            <v>0.3</v>
          </cell>
          <cell r="Z31">
            <v>0.3</v>
          </cell>
          <cell r="AA31">
            <v>0.3</v>
          </cell>
        </row>
        <row r="32">
          <cell r="A32" t="str">
            <v xml:space="preserve">  Congo, Dem. Rep.</v>
          </cell>
          <cell r="B32">
            <v>4.8</v>
          </cell>
          <cell r="C32">
            <v>5.0999999999999996</v>
          </cell>
          <cell r="D32">
            <v>5.0999999999999996</v>
          </cell>
          <cell r="E32">
            <v>5.3</v>
          </cell>
          <cell r="F32">
            <v>5.3</v>
          </cell>
          <cell r="G32">
            <v>6.2</v>
          </cell>
          <cell r="H32">
            <v>7.2</v>
          </cell>
          <cell r="I32">
            <v>8.8000000000000007</v>
          </cell>
          <cell r="J32">
            <v>8.6</v>
          </cell>
          <cell r="K32">
            <v>9.3000000000000007</v>
          </cell>
          <cell r="L32">
            <v>10.3</v>
          </cell>
          <cell r="M32">
            <v>10.8</v>
          </cell>
          <cell r="N32">
            <v>11</v>
          </cell>
          <cell r="O32">
            <v>11.3</v>
          </cell>
          <cell r="P32">
            <v>12.3</v>
          </cell>
          <cell r="Q32">
            <v>13.2</v>
          </cell>
          <cell r="R32">
            <v>12.8</v>
          </cell>
          <cell r="S32">
            <v>12.3</v>
          </cell>
          <cell r="T32">
            <v>13.2</v>
          </cell>
          <cell r="U32">
            <v>12</v>
          </cell>
          <cell r="V32">
            <v>11.7</v>
          </cell>
          <cell r="W32">
            <v>11.5</v>
          </cell>
          <cell r="X32">
            <v>10.1</v>
          </cell>
          <cell r="Y32">
            <v>11.3</v>
          </cell>
          <cell r="Z32">
            <v>11.4</v>
          </cell>
          <cell r="AA32">
            <v>10.6</v>
          </cell>
        </row>
        <row r="33">
          <cell r="A33" t="str">
            <v xml:space="preserve">  Congo, Rep.</v>
          </cell>
          <cell r="B33">
            <v>1.5</v>
          </cell>
          <cell r="C33">
            <v>1.4</v>
          </cell>
          <cell r="D33">
            <v>1.9</v>
          </cell>
          <cell r="E33">
            <v>2</v>
          </cell>
          <cell r="F33">
            <v>2</v>
          </cell>
          <cell r="G33">
            <v>3</v>
          </cell>
          <cell r="H33">
            <v>3.5</v>
          </cell>
          <cell r="I33">
            <v>4.3</v>
          </cell>
          <cell r="J33">
            <v>4.0999999999999996</v>
          </cell>
          <cell r="K33">
            <v>4.3</v>
          </cell>
          <cell r="L33">
            <v>4.9000000000000004</v>
          </cell>
          <cell r="M33">
            <v>4.8</v>
          </cell>
          <cell r="N33">
            <v>4.8</v>
          </cell>
          <cell r="O33">
            <v>5.0999999999999996</v>
          </cell>
          <cell r="P33">
            <v>5.4</v>
          </cell>
          <cell r="Q33">
            <v>6</v>
          </cell>
          <cell r="R33">
            <v>5.2</v>
          </cell>
          <cell r="S33">
            <v>5</v>
          </cell>
          <cell r="T33">
            <v>5.0999999999999996</v>
          </cell>
          <cell r="U33">
            <v>5</v>
          </cell>
          <cell r="V33">
            <v>4.9000000000000004</v>
          </cell>
          <cell r="W33">
            <v>4.5</v>
          </cell>
          <cell r="X33">
            <v>5.0999999999999996</v>
          </cell>
          <cell r="Y33">
            <v>5.5</v>
          </cell>
          <cell r="Z33">
            <v>6.7</v>
          </cell>
          <cell r="AA33">
            <v>5.9</v>
          </cell>
        </row>
        <row r="34">
          <cell r="A34" t="str">
            <v xml:space="preserve">  Costa Rica</v>
          </cell>
          <cell r="B34">
            <v>2.7</v>
          </cell>
          <cell r="C34">
            <v>3.3</v>
          </cell>
          <cell r="D34">
            <v>3.6</v>
          </cell>
          <cell r="E34">
            <v>4.2</v>
          </cell>
          <cell r="F34">
            <v>4</v>
          </cell>
          <cell r="G34">
            <v>4.4000000000000004</v>
          </cell>
          <cell r="H34">
            <v>4.5999999999999996</v>
          </cell>
          <cell r="I34">
            <v>4.7</v>
          </cell>
          <cell r="J34">
            <v>4.5</v>
          </cell>
          <cell r="K34">
            <v>4.5999999999999996</v>
          </cell>
          <cell r="L34">
            <v>3.8</v>
          </cell>
          <cell r="M34">
            <v>4</v>
          </cell>
          <cell r="N34">
            <v>3.9</v>
          </cell>
          <cell r="O34">
            <v>3.9</v>
          </cell>
          <cell r="P34">
            <v>3.9</v>
          </cell>
          <cell r="Q34">
            <v>3.8</v>
          </cell>
          <cell r="R34">
            <v>3.5</v>
          </cell>
          <cell r="S34">
            <v>3.5</v>
          </cell>
          <cell r="T34">
            <v>4</v>
          </cell>
          <cell r="U34">
            <v>4.2</v>
          </cell>
          <cell r="V34">
            <v>4.5</v>
          </cell>
          <cell r="W34">
            <v>4.5999999999999996</v>
          </cell>
          <cell r="X34">
            <v>4.8</v>
          </cell>
          <cell r="Y34">
            <v>5.4</v>
          </cell>
          <cell r="Z34">
            <v>5.7</v>
          </cell>
          <cell r="AA34">
            <v>6.2</v>
          </cell>
        </row>
        <row r="35">
          <cell r="A35" t="str">
            <v xml:space="preserve">  Cote d'Ivoire</v>
          </cell>
          <cell r="B35">
            <v>7.5</v>
          </cell>
          <cell r="C35">
            <v>8.1</v>
          </cell>
          <cell r="D35">
            <v>9</v>
          </cell>
          <cell r="E35">
            <v>8.9</v>
          </cell>
          <cell r="F35">
            <v>8.5</v>
          </cell>
          <cell r="G35">
            <v>9.6999999999999993</v>
          </cell>
          <cell r="H35">
            <v>11.4</v>
          </cell>
          <cell r="I35">
            <v>13.6</v>
          </cell>
          <cell r="J35">
            <v>13.3</v>
          </cell>
          <cell r="K35">
            <v>14.8</v>
          </cell>
          <cell r="L35">
            <v>17.3</v>
          </cell>
          <cell r="M35">
            <v>18.2</v>
          </cell>
          <cell r="N35">
            <v>18.5</v>
          </cell>
          <cell r="O35">
            <v>19.100000000000001</v>
          </cell>
          <cell r="P35">
            <v>17.399999999999999</v>
          </cell>
          <cell r="Q35">
            <v>18.899999999999999</v>
          </cell>
          <cell r="R35">
            <v>19.5</v>
          </cell>
          <cell r="S35">
            <v>15.6</v>
          </cell>
          <cell r="T35">
            <v>14.9</v>
          </cell>
          <cell r="U35">
            <v>13.2</v>
          </cell>
          <cell r="V35">
            <v>12.1</v>
          </cell>
          <cell r="W35">
            <v>11.6</v>
          </cell>
          <cell r="X35">
            <v>11.8</v>
          </cell>
          <cell r="Y35">
            <v>12.2</v>
          </cell>
          <cell r="Z35">
            <v>11.7</v>
          </cell>
          <cell r="AA35">
            <v>10.7</v>
          </cell>
        </row>
        <row r="36">
          <cell r="A36" t="str">
            <v xml:space="preserve">  Croatia</v>
          </cell>
          <cell r="B36" t="str">
            <v>..</v>
          </cell>
          <cell r="C36" t="str">
            <v>..</v>
          </cell>
          <cell r="D36" t="str">
            <v>..</v>
          </cell>
          <cell r="E36" t="str">
            <v>..</v>
          </cell>
          <cell r="F36" t="str">
            <v>..</v>
          </cell>
          <cell r="G36" t="str">
            <v>..</v>
          </cell>
          <cell r="H36" t="str">
            <v>..</v>
          </cell>
          <cell r="I36" t="str">
            <v>..</v>
          </cell>
          <cell r="J36" t="str">
            <v>..</v>
          </cell>
          <cell r="K36" t="str">
            <v>..</v>
          </cell>
          <cell r="L36" t="str">
            <v>..</v>
          </cell>
          <cell r="M36" t="str">
            <v>..</v>
          </cell>
          <cell r="N36" t="str">
            <v>..</v>
          </cell>
          <cell r="O36">
            <v>1.6</v>
          </cell>
          <cell r="P36">
            <v>2.1</v>
          </cell>
          <cell r="Q36">
            <v>3.8</v>
          </cell>
          <cell r="R36">
            <v>5.3</v>
          </cell>
          <cell r="S36">
            <v>8</v>
          </cell>
          <cell r="T36">
            <v>11.4</v>
          </cell>
          <cell r="U36">
            <v>11.4</v>
          </cell>
          <cell r="V36">
            <v>12.4</v>
          </cell>
          <cell r="W36">
            <v>12.7</v>
          </cell>
          <cell r="X36">
            <v>16.7</v>
          </cell>
          <cell r="Y36">
            <v>25.7</v>
          </cell>
          <cell r="Z36">
            <v>32.9</v>
          </cell>
          <cell r="AA36">
            <v>30.2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  <sheetName val="Fig net capital flows"/>
      <sheetName val="Fig private flows"/>
      <sheetName val="Net private debt flows"/>
      <sheetName val="Net FDI flows"/>
      <sheetName val="Net FDI flows % of GDP"/>
      <sheetName val="Fig private flows (2)"/>
    </sheetNames>
    <sheetDataSet>
      <sheetData sheetId="0">
        <row r="3">
          <cell r="A3" t="str">
            <v xml:space="preserve">           </v>
          </cell>
        </row>
        <row r="29">
          <cell r="A29" t="str">
            <v>Sources: World Bank Debtor Reporting System and staff estimates.</v>
          </cell>
        </row>
        <row r="30">
          <cell r="A30" t="str">
            <v>Note: P = Projection.  a. Combination of errors and omissions and net acquisition of foreign assets (including FDI) by developing-country private entities.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LOAD"/>
      <sheetName val="QEDS"/>
    </sheetNames>
    <sheetDataSet>
      <sheetData sheetId="0" refreshError="1"/>
      <sheetData sheetId="1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CP"/>
    </sheetNames>
    <definedNames>
      <definedName name="OnShow" sheetId="0"/>
      <definedName name="spnf" sheetId="0"/>
      <definedName name="will" sheetId="0"/>
    </defined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  <sheetName val="datos_graf_"/>
      <sheetName val="Gasto_"/>
      <sheetName val="ING_SIN_DIF_"/>
      <sheetName val="ING_SIN_DIF_NI_COMISION"/>
      <sheetName val="ING_"/>
      <sheetName val="FINANCIAMIENTO_(2)"/>
      <sheetName val="Ingresos_Tributarios"/>
      <sheetName val="Ponderación_Impuestos"/>
      <sheetName val="ING_COMBUS"/>
      <sheetName val="LIST_GASTOS"/>
      <sheetName val="LIST_INGRESOS"/>
      <sheetName val="CUADROS_FISC_COMPARA902001-1er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"/>
      <sheetName val="GOES"/>
      <sheetName val="RGG"/>
      <sheetName val="EPNF"/>
      <sheetName val="TRANSF2002-MIH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UPLOAD"/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BOP Input"/>
      <sheetName val="sources"/>
      <sheetName val="Interest"/>
      <sheetName val="Petrol tax"/>
      <sheetName val="cocoa tax"/>
      <sheetName val="SR tables"/>
      <sheetName val="SR newtable"/>
      <sheetName val="RED tables"/>
      <sheetName val="Chart inputs"/>
      <sheetName val="chart"/>
      <sheetName val="output to SEI and NA"/>
      <sheetName val="C_basef14.3p10.6"/>
      <sheetName val="gas112601"/>
      <sheetName val="2001-02 Debt Service "/>
      <sheetName val="Debtind"/>
      <sheetName val="Q5"/>
      <sheetName val="Codigos"/>
      <sheetName val="SPNF"/>
      <sheetName val="MDGs"/>
      <sheetName val="Table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rated"/>
      <sheetName val="Contractual"/>
      <sheetName val="Sheet1"/>
      <sheetName val="Pivot"/>
      <sheetName val="MLI.IDA"/>
      <sheetName val="STOCK"/>
      <sheetName val="Buyback-ad"/>
      <sheetName val="T7.IDA Delivery"/>
      <sheetName val="GRAFPROM"/>
      <sheetName val="sour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D4">
            <v>950</v>
          </cell>
          <cell r="E4" t="str">
            <v xml:space="preserve">RAILWAY                       </v>
          </cell>
          <cell r="F4" t="str">
            <v>USD</v>
          </cell>
          <cell r="G4">
            <v>1</v>
          </cell>
          <cell r="H4">
            <v>5483870.5700000003</v>
          </cell>
          <cell r="I4">
            <v>0.75</v>
          </cell>
          <cell r="J4">
            <v>20564.514999999999</v>
          </cell>
          <cell r="K4">
            <v>0</v>
          </cell>
          <cell r="L4">
            <v>0</v>
          </cell>
          <cell r="M4">
            <v>0</v>
          </cell>
          <cell r="N4">
            <v>161290.29999999999</v>
          </cell>
          <cell r="O4">
            <v>0</v>
          </cell>
          <cell r="P4">
            <v>5322580.2699999996</v>
          </cell>
          <cell r="Q4">
            <v>0</v>
          </cell>
          <cell r="R4">
            <v>5483870.5700000003</v>
          </cell>
          <cell r="S4">
            <v>0</v>
          </cell>
          <cell r="U4">
            <v>5483870.5700000003</v>
          </cell>
          <cell r="V4">
            <v>161290.29999999999</v>
          </cell>
          <cell r="W4">
            <v>20564.514999999999</v>
          </cell>
        </row>
        <row r="5">
          <cell r="D5">
            <v>4910</v>
          </cell>
          <cell r="E5" t="str">
            <v xml:space="preserve">INTEGRATED RURAL DEVELOPMENT  </v>
          </cell>
          <cell r="F5" t="str">
            <v>USD</v>
          </cell>
          <cell r="G5">
            <v>1</v>
          </cell>
          <cell r="H5">
            <v>5880000</v>
          </cell>
          <cell r="I5">
            <v>0.75</v>
          </cell>
          <cell r="J5">
            <v>22050</v>
          </cell>
          <cell r="K5">
            <v>0</v>
          </cell>
          <cell r="L5">
            <v>0</v>
          </cell>
          <cell r="M5">
            <v>0</v>
          </cell>
          <cell r="N5">
            <v>120000</v>
          </cell>
          <cell r="O5">
            <v>0</v>
          </cell>
          <cell r="P5">
            <v>5760000</v>
          </cell>
          <cell r="Q5">
            <v>0</v>
          </cell>
          <cell r="R5">
            <v>5880000</v>
          </cell>
          <cell r="S5">
            <v>0</v>
          </cell>
          <cell r="U5">
            <v>5880000</v>
          </cell>
          <cell r="V5">
            <v>120000</v>
          </cell>
          <cell r="W5">
            <v>22050</v>
          </cell>
        </row>
        <row r="6">
          <cell r="D6">
            <v>5380</v>
          </cell>
          <cell r="E6" t="str">
            <v xml:space="preserve">LIVESTOCK                     </v>
          </cell>
          <cell r="F6" t="str">
            <v>USD</v>
          </cell>
          <cell r="G6">
            <v>1</v>
          </cell>
          <cell r="H6">
            <v>10174500</v>
          </cell>
          <cell r="I6">
            <v>0.75</v>
          </cell>
          <cell r="J6">
            <v>38154.375</v>
          </cell>
          <cell r="K6">
            <v>0</v>
          </cell>
          <cell r="L6">
            <v>0</v>
          </cell>
          <cell r="M6">
            <v>0</v>
          </cell>
          <cell r="N6">
            <v>199500</v>
          </cell>
          <cell r="O6">
            <v>0</v>
          </cell>
          <cell r="P6">
            <v>9975000</v>
          </cell>
          <cell r="Q6">
            <v>0</v>
          </cell>
          <cell r="R6">
            <v>10174500</v>
          </cell>
          <cell r="S6">
            <v>0</v>
          </cell>
          <cell r="U6">
            <v>10174500</v>
          </cell>
          <cell r="V6">
            <v>199500</v>
          </cell>
          <cell r="W6">
            <v>38154.375</v>
          </cell>
        </row>
        <row r="7">
          <cell r="D7">
            <v>9860</v>
          </cell>
          <cell r="E7" t="str">
            <v xml:space="preserve">INDUSTRIAL DEVELOPMENT        </v>
          </cell>
          <cell r="F7" t="str">
            <v>USD</v>
          </cell>
          <cell r="G7">
            <v>1</v>
          </cell>
          <cell r="H7">
            <v>7216585.0099999998</v>
          </cell>
          <cell r="I7">
            <v>0.75</v>
          </cell>
          <cell r="J7">
            <v>27062.194</v>
          </cell>
          <cell r="K7">
            <v>0</v>
          </cell>
          <cell r="L7">
            <v>0</v>
          </cell>
          <cell r="M7">
            <v>0</v>
          </cell>
          <cell r="N7">
            <v>39870</v>
          </cell>
          <cell r="O7">
            <v>0</v>
          </cell>
          <cell r="P7">
            <v>7176715.0099999998</v>
          </cell>
          <cell r="Q7">
            <v>0</v>
          </cell>
          <cell r="R7">
            <v>7216585.0099999998</v>
          </cell>
          <cell r="S7">
            <v>0</v>
          </cell>
          <cell r="U7">
            <v>7216585.0099999998</v>
          </cell>
          <cell r="V7">
            <v>39870</v>
          </cell>
          <cell r="W7">
            <v>27062.194</v>
          </cell>
        </row>
        <row r="8">
          <cell r="D8">
            <v>11040</v>
          </cell>
          <cell r="E8" t="str">
            <v xml:space="preserve">ROAD MAINTENANCE              </v>
          </cell>
          <cell r="F8" t="str">
            <v>XDR</v>
          </cell>
          <cell r="G8">
            <v>1</v>
          </cell>
          <cell r="H8">
            <v>12237955.35</v>
          </cell>
          <cell r="I8">
            <v>0.75</v>
          </cell>
          <cell r="J8">
            <v>45892.332999999999</v>
          </cell>
          <cell r="K8">
            <v>0</v>
          </cell>
          <cell r="L8">
            <v>0</v>
          </cell>
          <cell r="M8">
            <v>0</v>
          </cell>
          <cell r="N8">
            <v>66874</v>
          </cell>
          <cell r="O8">
            <v>0</v>
          </cell>
          <cell r="P8">
            <v>12171081.35</v>
          </cell>
          <cell r="Q8">
            <v>0</v>
          </cell>
          <cell r="R8">
            <v>12237955.35</v>
          </cell>
          <cell r="S8">
            <v>0</v>
          </cell>
          <cell r="U8">
            <v>12237955.35</v>
          </cell>
          <cell r="V8">
            <v>66874</v>
          </cell>
          <cell r="W8">
            <v>45892.332999999999</v>
          </cell>
        </row>
        <row r="9">
          <cell r="D9">
            <v>3210</v>
          </cell>
          <cell r="E9" t="str">
            <v xml:space="preserve">TELECOMMUNICATIONS            </v>
          </cell>
          <cell r="F9" t="str">
            <v>USD</v>
          </cell>
          <cell r="G9">
            <v>1</v>
          </cell>
          <cell r="H9">
            <v>2430000</v>
          </cell>
          <cell r="I9">
            <v>0.75</v>
          </cell>
          <cell r="J9">
            <v>9112.5</v>
          </cell>
          <cell r="K9">
            <v>0</v>
          </cell>
          <cell r="L9">
            <v>0</v>
          </cell>
          <cell r="M9">
            <v>0</v>
          </cell>
          <cell r="N9">
            <v>54000</v>
          </cell>
          <cell r="O9">
            <v>0</v>
          </cell>
          <cell r="P9">
            <v>2376000</v>
          </cell>
          <cell r="Q9">
            <v>0</v>
          </cell>
          <cell r="R9">
            <v>2430000</v>
          </cell>
          <cell r="S9">
            <v>0</v>
          </cell>
          <cell r="U9">
            <v>2430000</v>
          </cell>
          <cell r="V9">
            <v>54000</v>
          </cell>
          <cell r="W9">
            <v>9112.5</v>
          </cell>
        </row>
        <row r="10">
          <cell r="D10">
            <v>3840</v>
          </cell>
          <cell r="E10" t="str">
            <v xml:space="preserve">SECOND RAILWAYS               </v>
          </cell>
          <cell r="F10" t="str">
            <v>USD</v>
          </cell>
          <cell r="G10">
            <v>1</v>
          </cell>
          <cell r="H10">
            <v>4723500</v>
          </cell>
          <cell r="I10">
            <v>0.75</v>
          </cell>
          <cell r="J10">
            <v>17713.125</v>
          </cell>
          <cell r="K10">
            <v>0</v>
          </cell>
          <cell r="L10">
            <v>0</v>
          </cell>
          <cell r="M10">
            <v>0</v>
          </cell>
          <cell r="N10">
            <v>100500</v>
          </cell>
          <cell r="O10">
            <v>0</v>
          </cell>
          <cell r="P10">
            <v>4623000</v>
          </cell>
          <cell r="Q10">
            <v>0</v>
          </cell>
          <cell r="R10">
            <v>4723500</v>
          </cell>
          <cell r="S10">
            <v>0</v>
          </cell>
          <cell r="U10">
            <v>4723500</v>
          </cell>
          <cell r="V10">
            <v>100500</v>
          </cell>
          <cell r="W10">
            <v>17713.125</v>
          </cell>
        </row>
        <row r="11">
          <cell r="D11">
            <v>4200</v>
          </cell>
          <cell r="E11" t="str">
            <v xml:space="preserve">EDUCATION                     </v>
          </cell>
          <cell r="F11" t="str">
            <v>USD</v>
          </cell>
          <cell r="G11">
            <v>1</v>
          </cell>
          <cell r="H11">
            <v>3525000</v>
          </cell>
          <cell r="I11">
            <v>0.75</v>
          </cell>
          <cell r="J11">
            <v>13218.75</v>
          </cell>
          <cell r="K11">
            <v>0</v>
          </cell>
          <cell r="L11">
            <v>0</v>
          </cell>
          <cell r="M11">
            <v>0</v>
          </cell>
          <cell r="N11">
            <v>75000</v>
          </cell>
          <cell r="O11">
            <v>0</v>
          </cell>
          <cell r="P11">
            <v>3450000</v>
          </cell>
          <cell r="Q11">
            <v>0</v>
          </cell>
          <cell r="R11">
            <v>3525000</v>
          </cell>
          <cell r="S11">
            <v>0</v>
          </cell>
          <cell r="U11">
            <v>3525000</v>
          </cell>
          <cell r="V11">
            <v>75000</v>
          </cell>
          <cell r="W11">
            <v>13218.75</v>
          </cell>
        </row>
        <row r="12">
          <cell r="D12">
            <v>4430</v>
          </cell>
          <cell r="E12" t="str">
            <v xml:space="preserve">DROUGHT RELIEF                </v>
          </cell>
          <cell r="F12" t="str">
            <v>USD</v>
          </cell>
          <cell r="G12">
            <v>1</v>
          </cell>
          <cell r="H12">
            <v>1800000</v>
          </cell>
          <cell r="I12">
            <v>0.75</v>
          </cell>
          <cell r="J12">
            <v>6750</v>
          </cell>
          <cell r="K12">
            <v>0</v>
          </cell>
          <cell r="L12">
            <v>0</v>
          </cell>
          <cell r="M12">
            <v>0</v>
          </cell>
          <cell r="N12">
            <v>37500</v>
          </cell>
          <cell r="O12">
            <v>0</v>
          </cell>
          <cell r="P12">
            <v>1762500</v>
          </cell>
          <cell r="Q12">
            <v>0</v>
          </cell>
          <cell r="R12">
            <v>1800000</v>
          </cell>
          <cell r="S12">
            <v>0</v>
          </cell>
          <cell r="U12">
            <v>1800000</v>
          </cell>
          <cell r="V12">
            <v>37500</v>
          </cell>
          <cell r="W12">
            <v>6750</v>
          </cell>
        </row>
        <row r="13">
          <cell r="D13">
            <v>7130</v>
          </cell>
          <cell r="E13" t="str">
            <v xml:space="preserve">THIRD RAILWAY                 </v>
          </cell>
          <cell r="F13" t="str">
            <v>USD</v>
          </cell>
          <cell r="G13">
            <v>1</v>
          </cell>
          <cell r="H13">
            <v>8662500</v>
          </cell>
          <cell r="I13">
            <v>0.75</v>
          </cell>
          <cell r="J13">
            <v>32484.375</v>
          </cell>
          <cell r="K13">
            <v>0</v>
          </cell>
          <cell r="L13">
            <v>0</v>
          </cell>
          <cell r="M13">
            <v>0</v>
          </cell>
          <cell r="N13">
            <v>157500</v>
          </cell>
          <cell r="O13">
            <v>0</v>
          </cell>
          <cell r="P13">
            <v>8505000</v>
          </cell>
          <cell r="Q13">
            <v>0</v>
          </cell>
          <cell r="R13">
            <v>8662500</v>
          </cell>
          <cell r="S13">
            <v>0</v>
          </cell>
          <cell r="U13">
            <v>8662500</v>
          </cell>
          <cell r="V13">
            <v>157500</v>
          </cell>
          <cell r="W13">
            <v>32484.375</v>
          </cell>
        </row>
        <row r="14">
          <cell r="D14">
            <v>12820</v>
          </cell>
          <cell r="E14" t="str">
            <v xml:space="preserve">POWER/WATER                   </v>
          </cell>
          <cell r="F14" t="str">
            <v>XDR</v>
          </cell>
          <cell r="G14">
            <v>1</v>
          </cell>
          <cell r="H14">
            <v>18864428.760000002</v>
          </cell>
          <cell r="I14">
            <v>0.75</v>
          </cell>
          <cell r="J14">
            <v>70741.607999999993</v>
          </cell>
          <cell r="K14">
            <v>0</v>
          </cell>
          <cell r="L14">
            <v>0</v>
          </cell>
          <cell r="M14">
            <v>0</v>
          </cell>
          <cell r="N14">
            <v>101969</v>
          </cell>
          <cell r="O14">
            <v>0</v>
          </cell>
          <cell r="P14">
            <v>18762459.760000002</v>
          </cell>
          <cell r="Q14">
            <v>0</v>
          </cell>
          <cell r="R14">
            <v>18864428.760000002</v>
          </cell>
          <cell r="S14">
            <v>0</v>
          </cell>
          <cell r="U14">
            <v>18864428.760000002</v>
          </cell>
          <cell r="V14">
            <v>101969</v>
          </cell>
          <cell r="W14">
            <v>70741.607999999993</v>
          </cell>
        </row>
        <row r="15">
          <cell r="D15">
            <v>15970</v>
          </cell>
          <cell r="E15" t="str">
            <v xml:space="preserve">MOPTI AREA DEVELOPMENT        </v>
          </cell>
          <cell r="F15" t="str">
            <v>XDR</v>
          </cell>
          <cell r="G15">
            <v>1</v>
          </cell>
          <cell r="H15">
            <v>13306744.02</v>
          </cell>
          <cell r="I15">
            <v>0.75</v>
          </cell>
          <cell r="J15">
            <v>49900.29</v>
          </cell>
          <cell r="K15">
            <v>0</v>
          </cell>
          <cell r="L15">
            <v>0</v>
          </cell>
          <cell r="M15">
            <v>0</v>
          </cell>
          <cell r="N15">
            <v>69668</v>
          </cell>
          <cell r="O15">
            <v>0</v>
          </cell>
          <cell r="P15">
            <v>13237076.02</v>
          </cell>
          <cell r="Q15">
            <v>0</v>
          </cell>
          <cell r="R15">
            <v>13306744.02</v>
          </cell>
          <cell r="S15">
            <v>0</v>
          </cell>
          <cell r="U15">
            <v>13306744.02</v>
          </cell>
          <cell r="V15">
            <v>69668</v>
          </cell>
          <cell r="W15">
            <v>49900.29</v>
          </cell>
        </row>
        <row r="16">
          <cell r="D16">
            <v>21630</v>
          </cell>
          <cell r="E16" t="str">
            <v xml:space="preserve">AGRICULTURAL SECTOR           </v>
          </cell>
          <cell r="F16" t="str">
            <v>XDR</v>
          </cell>
          <cell r="G16">
            <v>1</v>
          </cell>
          <cell r="H16">
            <v>40106938.899999999</v>
          </cell>
          <cell r="I16">
            <v>0.75</v>
          </cell>
          <cell r="J16">
            <v>150401.02100000001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40106938.899999999</v>
          </cell>
          <cell r="Q16">
            <v>0</v>
          </cell>
          <cell r="R16">
            <v>40106938.899999999</v>
          </cell>
          <cell r="S16">
            <v>0</v>
          </cell>
          <cell r="U16">
            <v>40106938.899999999</v>
          </cell>
          <cell r="V16">
            <v>0</v>
          </cell>
          <cell r="W16">
            <v>150401.02100000001</v>
          </cell>
        </row>
        <row r="17">
          <cell r="D17">
            <v>28280</v>
          </cell>
          <cell r="E17" t="str">
            <v xml:space="preserve">VOCATIONAL EDUCATION &amp; TRNG   </v>
          </cell>
          <cell r="F17" t="str">
            <v>XDR</v>
          </cell>
          <cell r="G17">
            <v>1</v>
          </cell>
          <cell r="H17">
            <v>3530050.13</v>
          </cell>
          <cell r="I17">
            <v>0.75</v>
          </cell>
          <cell r="J17">
            <v>13237.688</v>
          </cell>
          <cell r="K17">
            <v>5469949.8700000001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3530050.13</v>
          </cell>
          <cell r="Q17">
            <v>5469949.8700000001</v>
          </cell>
          <cell r="R17">
            <v>3530050.13</v>
          </cell>
          <cell r="S17">
            <v>5469949.8700000001</v>
          </cell>
          <cell r="T17">
            <v>9000000</v>
          </cell>
          <cell r="U17">
            <v>3530050.13</v>
          </cell>
          <cell r="V17">
            <v>0</v>
          </cell>
          <cell r="W17">
            <v>13237.6879875</v>
          </cell>
        </row>
        <row r="18">
          <cell r="D18">
            <v>13070</v>
          </cell>
          <cell r="E18" t="str">
            <v>ECONOMIC MANAGEMENT &amp; TRAINING</v>
          </cell>
          <cell r="F18" t="str">
            <v>XDR</v>
          </cell>
          <cell r="G18">
            <v>2</v>
          </cell>
          <cell r="H18">
            <v>8935574.3499999996</v>
          </cell>
          <cell r="I18">
            <v>0.75</v>
          </cell>
          <cell r="J18">
            <v>33508.404000000002</v>
          </cell>
          <cell r="K18">
            <v>0</v>
          </cell>
          <cell r="L18">
            <v>0</v>
          </cell>
          <cell r="M18">
            <v>0</v>
          </cell>
          <cell r="N18">
            <v>48067</v>
          </cell>
          <cell r="O18">
            <v>0</v>
          </cell>
          <cell r="P18">
            <v>8887507.3499999996</v>
          </cell>
          <cell r="Q18">
            <v>0</v>
          </cell>
          <cell r="R18">
            <v>8935574.3499999996</v>
          </cell>
          <cell r="S18">
            <v>0</v>
          </cell>
          <cell r="U18">
            <v>8935574.3499999996</v>
          </cell>
          <cell r="V18">
            <v>48067</v>
          </cell>
          <cell r="W18">
            <v>33508.404000000002</v>
          </cell>
        </row>
        <row r="19">
          <cell r="D19">
            <v>11340</v>
          </cell>
          <cell r="E19" t="str">
            <v xml:space="preserve">PETROLEUM EXPLORATN PROMOTION </v>
          </cell>
          <cell r="F19" t="str">
            <v>XDR</v>
          </cell>
          <cell r="G19">
            <v>2</v>
          </cell>
          <cell r="H19">
            <v>2759007.95</v>
          </cell>
          <cell r="I19">
            <v>0.75</v>
          </cell>
          <cell r="J19">
            <v>10346.280000000001</v>
          </cell>
          <cell r="K19">
            <v>0</v>
          </cell>
          <cell r="L19">
            <v>0</v>
          </cell>
          <cell r="M19">
            <v>0</v>
          </cell>
          <cell r="N19">
            <v>15076</v>
          </cell>
          <cell r="O19">
            <v>0</v>
          </cell>
          <cell r="P19">
            <v>2743931.95</v>
          </cell>
          <cell r="Q19">
            <v>0</v>
          </cell>
          <cell r="R19">
            <v>2759007.95</v>
          </cell>
          <cell r="S19">
            <v>0</v>
          </cell>
          <cell r="U19">
            <v>2759007.95</v>
          </cell>
          <cell r="V19">
            <v>15076</v>
          </cell>
          <cell r="W19">
            <v>10346.280000000001</v>
          </cell>
        </row>
        <row r="20">
          <cell r="D20">
            <v>12000</v>
          </cell>
          <cell r="E20" t="str">
            <v xml:space="preserve">SECOND TELECOMMUNICATIONS     </v>
          </cell>
          <cell r="F20" t="str">
            <v>XDR</v>
          </cell>
          <cell r="G20">
            <v>2</v>
          </cell>
          <cell r="H20">
            <v>10856000</v>
          </cell>
          <cell r="I20">
            <v>0.75</v>
          </cell>
          <cell r="J20">
            <v>40710</v>
          </cell>
          <cell r="K20">
            <v>0</v>
          </cell>
          <cell r="L20">
            <v>0</v>
          </cell>
          <cell r="M20">
            <v>0</v>
          </cell>
          <cell r="N20">
            <v>59000</v>
          </cell>
          <cell r="O20">
            <v>0</v>
          </cell>
          <cell r="P20">
            <v>10797000</v>
          </cell>
          <cell r="Q20">
            <v>0</v>
          </cell>
          <cell r="R20">
            <v>10856000</v>
          </cell>
          <cell r="S20">
            <v>0</v>
          </cell>
          <cell r="U20">
            <v>10856000</v>
          </cell>
          <cell r="V20">
            <v>59000</v>
          </cell>
          <cell r="W20">
            <v>40710</v>
          </cell>
        </row>
        <row r="21">
          <cell r="D21">
            <v>14310</v>
          </cell>
          <cell r="E21" t="str">
            <v xml:space="preserve">RURAL WATER SUPPLY            </v>
          </cell>
          <cell r="F21" t="str">
            <v>XDR</v>
          </cell>
          <cell r="G21">
            <v>2</v>
          </cell>
          <cell r="H21">
            <v>3750811.27</v>
          </cell>
          <cell r="I21">
            <v>0.75</v>
          </cell>
          <cell r="J21">
            <v>14065.541999999999</v>
          </cell>
          <cell r="K21">
            <v>0</v>
          </cell>
          <cell r="L21">
            <v>0</v>
          </cell>
          <cell r="M21">
            <v>0</v>
          </cell>
          <cell r="N21">
            <v>51652</v>
          </cell>
          <cell r="O21">
            <v>0</v>
          </cell>
          <cell r="P21">
            <v>3699159.27</v>
          </cell>
          <cell r="Q21">
            <v>0</v>
          </cell>
          <cell r="R21">
            <v>3750811.27</v>
          </cell>
          <cell r="S21">
            <v>0</v>
          </cell>
          <cell r="U21">
            <v>3750811.27</v>
          </cell>
          <cell r="V21">
            <v>51652</v>
          </cell>
          <cell r="W21">
            <v>14065.541999999999</v>
          </cell>
        </row>
        <row r="22">
          <cell r="D22">
            <v>14420</v>
          </cell>
          <cell r="E22" t="str">
            <v xml:space="preserve">THIRD EDUCATION               </v>
          </cell>
          <cell r="F22" t="str">
            <v>XDR</v>
          </cell>
          <cell r="G22">
            <v>2</v>
          </cell>
          <cell r="H22">
            <v>4195800</v>
          </cell>
          <cell r="I22">
            <v>0.75</v>
          </cell>
          <cell r="J22">
            <v>15734.25</v>
          </cell>
          <cell r="K22">
            <v>0</v>
          </cell>
          <cell r="L22">
            <v>0</v>
          </cell>
          <cell r="M22">
            <v>0</v>
          </cell>
          <cell r="N22">
            <v>22200</v>
          </cell>
          <cell r="O22">
            <v>0</v>
          </cell>
          <cell r="P22">
            <v>4173600</v>
          </cell>
          <cell r="Q22">
            <v>0</v>
          </cell>
          <cell r="R22">
            <v>4195800</v>
          </cell>
          <cell r="S22">
            <v>0</v>
          </cell>
          <cell r="U22">
            <v>4195800</v>
          </cell>
          <cell r="V22">
            <v>22200</v>
          </cell>
          <cell r="W22">
            <v>15734.25</v>
          </cell>
        </row>
        <row r="23">
          <cell r="D23" t="str">
            <v>F0070</v>
          </cell>
          <cell r="E23" t="str">
            <v xml:space="preserve">RURAL WATER SUPPLY            </v>
          </cell>
          <cell r="F23" t="str">
            <v>XDR</v>
          </cell>
          <cell r="G23">
            <v>2</v>
          </cell>
          <cell r="H23">
            <v>5093829.28</v>
          </cell>
          <cell r="I23">
            <v>0.75</v>
          </cell>
          <cell r="J23">
            <v>19101.86</v>
          </cell>
          <cell r="K23">
            <v>0</v>
          </cell>
          <cell r="L23">
            <v>0</v>
          </cell>
          <cell r="M23">
            <v>0</v>
          </cell>
          <cell r="N23">
            <v>27094</v>
          </cell>
          <cell r="O23">
            <v>0</v>
          </cell>
          <cell r="P23">
            <v>5066735.28</v>
          </cell>
          <cell r="Q23">
            <v>0</v>
          </cell>
          <cell r="R23">
            <v>5093829.28</v>
          </cell>
          <cell r="S23">
            <v>0</v>
          </cell>
          <cell r="U23">
            <v>5093829.28</v>
          </cell>
          <cell r="V23">
            <v>27094</v>
          </cell>
          <cell r="W23">
            <v>19101.86</v>
          </cell>
        </row>
        <row r="24">
          <cell r="D24" t="str">
            <v>F0100</v>
          </cell>
          <cell r="E24" t="str">
            <v xml:space="preserve">THIRD EDUCATION               </v>
          </cell>
          <cell r="F24" t="str">
            <v>XDR</v>
          </cell>
          <cell r="G24">
            <v>2</v>
          </cell>
          <cell r="H24">
            <v>4374241.41</v>
          </cell>
          <cell r="I24">
            <v>0.75</v>
          </cell>
          <cell r="J24">
            <v>16403.404999999999</v>
          </cell>
          <cell r="K24">
            <v>0</v>
          </cell>
          <cell r="L24">
            <v>0</v>
          </cell>
          <cell r="M24">
            <v>0</v>
          </cell>
          <cell r="N24">
            <v>23144</v>
          </cell>
          <cell r="O24">
            <v>0</v>
          </cell>
          <cell r="P24">
            <v>4351097.41</v>
          </cell>
          <cell r="Q24">
            <v>0</v>
          </cell>
          <cell r="R24">
            <v>4374241.41</v>
          </cell>
          <cell r="S24">
            <v>0</v>
          </cell>
          <cell r="U24">
            <v>4374241.41</v>
          </cell>
          <cell r="V24">
            <v>23144</v>
          </cell>
          <cell r="W24">
            <v>16403.404999999999</v>
          </cell>
        </row>
        <row r="25">
          <cell r="D25">
            <v>27370</v>
          </cell>
          <cell r="E25" t="str">
            <v>AGRICUL TRADING AND PROCESSING</v>
          </cell>
          <cell r="F25" t="str">
            <v>XDR</v>
          </cell>
          <cell r="G25">
            <v>2</v>
          </cell>
          <cell r="H25">
            <v>2297447.41</v>
          </cell>
          <cell r="I25">
            <v>0.75</v>
          </cell>
          <cell r="J25">
            <v>8615.4279999999999</v>
          </cell>
          <cell r="K25">
            <v>1602552.59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2297447.41</v>
          </cell>
          <cell r="Q25">
            <v>1602552.59</v>
          </cell>
          <cell r="R25">
            <v>2297447.41</v>
          </cell>
          <cell r="S25">
            <v>1602552.59</v>
          </cell>
          <cell r="T25">
            <v>3900000</v>
          </cell>
          <cell r="U25">
            <v>2297447.41</v>
          </cell>
          <cell r="V25">
            <v>0</v>
          </cell>
          <cell r="W25">
            <v>8615.4277875000007</v>
          </cell>
        </row>
        <row r="26">
          <cell r="D26">
            <v>31550</v>
          </cell>
          <cell r="E26" t="str">
            <v xml:space="preserve">HEALTH SECTOR DEV PROGRAM     </v>
          </cell>
          <cell r="F26" t="str">
            <v>XDR</v>
          </cell>
          <cell r="G26">
            <v>2</v>
          </cell>
          <cell r="H26">
            <v>646437.05000000005</v>
          </cell>
          <cell r="I26">
            <v>0.75</v>
          </cell>
          <cell r="J26">
            <v>2424.1390000000001</v>
          </cell>
          <cell r="K26">
            <v>27853562.949999999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646437.05000000005</v>
          </cell>
          <cell r="Q26">
            <v>27853562.949999999</v>
          </cell>
          <cell r="R26">
            <v>646437.05000000005</v>
          </cell>
          <cell r="S26">
            <v>27853562.949999999</v>
          </cell>
          <cell r="T26">
            <v>28500000</v>
          </cell>
          <cell r="U26">
            <v>646437.05000000075</v>
          </cell>
          <cell r="V26">
            <v>0</v>
          </cell>
          <cell r="W26">
            <v>2424.1389375000026</v>
          </cell>
        </row>
        <row r="27">
          <cell r="D27">
            <v>16770</v>
          </cell>
          <cell r="E27" t="str">
            <v xml:space="preserve">SECOND URBAN                  </v>
          </cell>
          <cell r="F27" t="str">
            <v>XDR</v>
          </cell>
          <cell r="G27">
            <v>3</v>
          </cell>
          <cell r="H27">
            <v>24178345.93</v>
          </cell>
          <cell r="I27">
            <v>0.75</v>
          </cell>
          <cell r="J27">
            <v>90668.797000000006</v>
          </cell>
          <cell r="K27">
            <v>0</v>
          </cell>
          <cell r="L27">
            <v>0</v>
          </cell>
          <cell r="M27">
            <v>0</v>
          </cell>
          <cell r="N27">
            <v>125276</v>
          </cell>
          <cell r="O27">
            <v>0</v>
          </cell>
          <cell r="P27">
            <v>24053069.93</v>
          </cell>
          <cell r="Q27">
            <v>0</v>
          </cell>
          <cell r="R27">
            <v>24178345.93</v>
          </cell>
          <cell r="S27">
            <v>0</v>
          </cell>
          <cell r="U27">
            <v>24178345.93</v>
          </cell>
          <cell r="V27">
            <v>125276</v>
          </cell>
          <cell r="W27">
            <v>90668.797000000006</v>
          </cell>
        </row>
        <row r="28">
          <cell r="D28">
            <v>19060</v>
          </cell>
          <cell r="E28" t="str">
            <v xml:space="preserve">OFFICE DU NIGER CONSOLIDATION </v>
          </cell>
          <cell r="F28" t="str">
            <v>XDR</v>
          </cell>
          <cell r="G28">
            <v>3</v>
          </cell>
          <cell r="H28">
            <v>30049490.649999999</v>
          </cell>
          <cell r="I28">
            <v>0.75</v>
          </cell>
          <cell r="J28">
            <v>112685.59</v>
          </cell>
          <cell r="K28">
            <v>0</v>
          </cell>
          <cell r="L28">
            <v>0</v>
          </cell>
          <cell r="M28">
            <v>0</v>
          </cell>
          <cell r="N28">
            <v>309788</v>
          </cell>
          <cell r="O28">
            <v>0</v>
          </cell>
          <cell r="P28">
            <v>29739702.649999999</v>
          </cell>
          <cell r="Q28">
            <v>0</v>
          </cell>
          <cell r="R28">
            <v>30049490.649999999</v>
          </cell>
          <cell r="S28">
            <v>0</v>
          </cell>
          <cell r="U28">
            <v>30049490.649999999</v>
          </cell>
          <cell r="V28">
            <v>309788</v>
          </cell>
          <cell r="W28">
            <v>112685.59</v>
          </cell>
        </row>
        <row r="29">
          <cell r="D29" t="str">
            <v>A0350</v>
          </cell>
          <cell r="E29" t="str">
            <v xml:space="preserve">OFFICE DU NIGER CONSOLIDATION </v>
          </cell>
          <cell r="F29" t="str">
            <v>XDR</v>
          </cell>
          <cell r="G29">
            <v>3</v>
          </cell>
          <cell r="H29">
            <v>6961568.9699999997</v>
          </cell>
          <cell r="I29">
            <v>0.75</v>
          </cell>
          <cell r="J29">
            <v>26105.883999999998</v>
          </cell>
          <cell r="K29">
            <v>0</v>
          </cell>
          <cell r="L29">
            <v>0</v>
          </cell>
          <cell r="M29">
            <v>0</v>
          </cell>
          <cell r="N29">
            <v>35337</v>
          </cell>
          <cell r="O29">
            <v>0</v>
          </cell>
          <cell r="P29">
            <v>6926231.9699999997</v>
          </cell>
          <cell r="Q29">
            <v>0</v>
          </cell>
          <cell r="R29">
            <v>6961568.9699999997</v>
          </cell>
          <cell r="S29">
            <v>0</v>
          </cell>
          <cell r="U29">
            <v>6961568.9699999997</v>
          </cell>
          <cell r="V29">
            <v>35337</v>
          </cell>
          <cell r="W29">
            <v>26105.883999999998</v>
          </cell>
        </row>
        <row r="30">
          <cell r="D30">
            <v>23700</v>
          </cell>
          <cell r="E30" t="str">
            <v xml:space="preserve">NATURAL RESOURCE MANAGEMENT   </v>
          </cell>
          <cell r="F30" t="str">
            <v>XDR</v>
          </cell>
          <cell r="G30">
            <v>3</v>
          </cell>
          <cell r="H30">
            <v>13672630.92</v>
          </cell>
          <cell r="I30">
            <v>0.75</v>
          </cell>
          <cell r="J30">
            <v>51272.366000000002</v>
          </cell>
          <cell r="K30">
            <v>1327369.08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13672630.92</v>
          </cell>
          <cell r="Q30">
            <v>1327369.08</v>
          </cell>
          <cell r="R30">
            <v>13672630.92</v>
          </cell>
          <cell r="S30">
            <v>1327369.08</v>
          </cell>
          <cell r="T30">
            <v>15000000</v>
          </cell>
          <cell r="U30">
            <v>13672630.92</v>
          </cell>
          <cell r="V30">
            <v>0</v>
          </cell>
          <cell r="W30">
            <v>51272.365949999999</v>
          </cell>
        </row>
        <row r="31">
          <cell r="D31">
            <v>19980</v>
          </cell>
          <cell r="E31" t="str">
            <v xml:space="preserve">SECOND POWER                  </v>
          </cell>
          <cell r="F31" t="str">
            <v>XDR</v>
          </cell>
          <cell r="G31">
            <v>3</v>
          </cell>
          <cell r="H31">
            <v>23434839.969999999</v>
          </cell>
          <cell r="I31">
            <v>0.75</v>
          </cell>
          <cell r="J31">
            <v>87880.65</v>
          </cell>
          <cell r="K31">
            <v>0</v>
          </cell>
          <cell r="L31">
            <v>0</v>
          </cell>
          <cell r="M31">
            <v>0</v>
          </cell>
          <cell r="N31">
            <v>236715</v>
          </cell>
          <cell r="O31">
            <v>0</v>
          </cell>
          <cell r="P31">
            <v>23198124.969999999</v>
          </cell>
          <cell r="Q31">
            <v>0</v>
          </cell>
          <cell r="R31">
            <v>23434839.969999999</v>
          </cell>
          <cell r="S31">
            <v>0</v>
          </cell>
          <cell r="U31">
            <v>23434839.969999999</v>
          </cell>
          <cell r="V31">
            <v>236715</v>
          </cell>
          <cell r="W31">
            <v>87880.65</v>
          </cell>
        </row>
        <row r="32">
          <cell r="D32">
            <v>20540</v>
          </cell>
          <cell r="E32" t="str">
            <v>EDUCATION SECTOR CONSOLIDATION</v>
          </cell>
          <cell r="F32" t="str">
            <v>XDR</v>
          </cell>
          <cell r="G32">
            <v>3</v>
          </cell>
          <cell r="H32">
            <v>18361199.170000002</v>
          </cell>
          <cell r="I32">
            <v>0.75</v>
          </cell>
          <cell r="J32">
            <v>68854.497000000003</v>
          </cell>
          <cell r="K32">
            <v>0</v>
          </cell>
          <cell r="L32">
            <v>0</v>
          </cell>
          <cell r="M32">
            <v>0</v>
          </cell>
          <cell r="N32">
            <v>185465</v>
          </cell>
          <cell r="O32">
            <v>0</v>
          </cell>
          <cell r="P32">
            <v>18175734.170000002</v>
          </cell>
          <cell r="Q32">
            <v>0</v>
          </cell>
          <cell r="R32">
            <v>18361199.170000002</v>
          </cell>
          <cell r="S32">
            <v>0</v>
          </cell>
          <cell r="U32">
            <v>18361199.170000002</v>
          </cell>
          <cell r="V32">
            <v>185465</v>
          </cell>
          <cell r="W32">
            <v>68854.497000000003</v>
          </cell>
        </row>
        <row r="33">
          <cell r="D33" t="str">
            <v>N0210</v>
          </cell>
          <cell r="E33" t="str">
            <v>PILOT PRIVATE IRRIGATION PROMO</v>
          </cell>
          <cell r="F33" t="str">
            <v>XDR</v>
          </cell>
          <cell r="G33">
            <v>3</v>
          </cell>
          <cell r="H33">
            <v>678299.1</v>
          </cell>
          <cell r="I33">
            <v>0.75</v>
          </cell>
          <cell r="J33">
            <v>2543.6219999999998</v>
          </cell>
          <cell r="K33">
            <v>2321700.9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678299.1</v>
          </cell>
          <cell r="Q33">
            <v>2321700.9</v>
          </cell>
          <cell r="R33">
            <v>678299.1</v>
          </cell>
          <cell r="S33">
            <v>2321700.9</v>
          </cell>
          <cell r="T33">
            <v>3000000</v>
          </cell>
          <cell r="U33">
            <v>678299.1</v>
          </cell>
          <cell r="V33">
            <v>0</v>
          </cell>
          <cell r="W33">
            <v>2543.6216250000002</v>
          </cell>
        </row>
        <row r="34">
          <cell r="D34">
            <v>28500</v>
          </cell>
          <cell r="E34" t="str">
            <v xml:space="preserve">SELINGUE POWER REHABILITATION </v>
          </cell>
          <cell r="F34" t="str">
            <v>XDR</v>
          </cell>
          <cell r="G34">
            <v>3</v>
          </cell>
          <cell r="H34">
            <v>12391609.359999999</v>
          </cell>
          <cell r="I34">
            <v>0.75</v>
          </cell>
          <cell r="J34">
            <v>46468.535000000003</v>
          </cell>
          <cell r="K34">
            <v>6108390.6399999997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12391609.359999999</v>
          </cell>
          <cell r="Q34">
            <v>6108390.6399999997</v>
          </cell>
          <cell r="R34">
            <v>12391609.359999999</v>
          </cell>
          <cell r="S34">
            <v>6108390.6399999997</v>
          </cell>
          <cell r="T34">
            <v>18500000</v>
          </cell>
          <cell r="U34">
            <v>12391609.359999999</v>
          </cell>
          <cell r="V34">
            <v>0</v>
          </cell>
          <cell r="W34">
            <v>46468.535099999994</v>
          </cell>
        </row>
        <row r="35">
          <cell r="D35">
            <v>29700</v>
          </cell>
          <cell r="E35" t="str">
            <v xml:space="preserve">REGIONAL HYDROPOWER DEV       </v>
          </cell>
          <cell r="F35" t="str">
            <v>XDR</v>
          </cell>
          <cell r="G35">
            <v>3</v>
          </cell>
          <cell r="H35">
            <v>4109800.04</v>
          </cell>
          <cell r="I35">
            <v>0.75</v>
          </cell>
          <cell r="J35">
            <v>15411.75</v>
          </cell>
          <cell r="K35">
            <v>8490199.9600000009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4109800.04</v>
          </cell>
          <cell r="Q35">
            <v>8490199.9600000009</v>
          </cell>
          <cell r="R35">
            <v>4109800.04</v>
          </cell>
          <cell r="S35">
            <v>8490199.9600000009</v>
          </cell>
          <cell r="T35">
            <v>12600000</v>
          </cell>
          <cell r="U35">
            <v>4109800.04</v>
          </cell>
          <cell r="V35">
            <v>0</v>
          </cell>
          <cell r="W35">
            <v>15411.750149999996</v>
          </cell>
        </row>
        <row r="36">
          <cell r="D36" t="str">
            <v>N0040</v>
          </cell>
          <cell r="E36" t="str">
            <v xml:space="preserve">URBAN DEV. &amp; DECENTRALIZATION </v>
          </cell>
          <cell r="F36" t="str">
            <v>XDR</v>
          </cell>
          <cell r="G36">
            <v>3</v>
          </cell>
          <cell r="H36">
            <v>6033277.75</v>
          </cell>
          <cell r="I36">
            <v>0.75</v>
          </cell>
          <cell r="J36">
            <v>22624.792000000001</v>
          </cell>
          <cell r="K36">
            <v>49466722.25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6033277.75</v>
          </cell>
          <cell r="Q36">
            <v>49466722.25</v>
          </cell>
          <cell r="R36">
            <v>6033277.75</v>
          </cell>
          <cell r="S36">
            <v>49466722.25</v>
          </cell>
          <cell r="T36">
            <v>55500000</v>
          </cell>
          <cell r="U36">
            <v>6033277.75</v>
          </cell>
          <cell r="V36">
            <v>0</v>
          </cell>
          <cell r="W36">
            <v>22624.791562499999</v>
          </cell>
        </row>
        <row r="37">
          <cell r="D37">
            <v>7330</v>
          </cell>
          <cell r="E37" t="str">
            <v xml:space="preserve">SECOND EDUCATION              </v>
          </cell>
          <cell r="F37" t="str">
            <v>USD</v>
          </cell>
          <cell r="G37">
            <v>4</v>
          </cell>
          <cell r="H37">
            <v>7962830.4299999997</v>
          </cell>
          <cell r="I37">
            <v>0.75</v>
          </cell>
          <cell r="J37">
            <v>29860.614000000001</v>
          </cell>
          <cell r="K37">
            <v>0</v>
          </cell>
          <cell r="L37">
            <v>0</v>
          </cell>
          <cell r="M37">
            <v>0</v>
          </cell>
          <cell r="N37">
            <v>144778</v>
          </cell>
          <cell r="O37">
            <v>0</v>
          </cell>
          <cell r="P37">
            <v>7818052.4299999997</v>
          </cell>
          <cell r="Q37">
            <v>0</v>
          </cell>
          <cell r="R37">
            <v>7962830.4299999997</v>
          </cell>
          <cell r="S37">
            <v>0</v>
          </cell>
          <cell r="U37">
            <v>7962830.4299999997</v>
          </cell>
          <cell r="V37">
            <v>144778</v>
          </cell>
          <cell r="W37">
            <v>29860.614000000001</v>
          </cell>
        </row>
        <row r="38">
          <cell r="D38">
            <v>7530</v>
          </cell>
          <cell r="E38" t="str">
            <v xml:space="preserve">SECOND MOPTI RICE             </v>
          </cell>
          <cell r="F38" t="str">
            <v>USD</v>
          </cell>
          <cell r="G38">
            <v>4</v>
          </cell>
          <cell r="H38">
            <v>12600000</v>
          </cell>
          <cell r="I38">
            <v>0.75</v>
          </cell>
          <cell r="J38">
            <v>47250</v>
          </cell>
          <cell r="K38">
            <v>0</v>
          </cell>
          <cell r="L38">
            <v>0</v>
          </cell>
          <cell r="M38">
            <v>0</v>
          </cell>
          <cell r="N38">
            <v>225000</v>
          </cell>
          <cell r="O38">
            <v>0</v>
          </cell>
          <cell r="P38">
            <v>12375000</v>
          </cell>
          <cell r="Q38">
            <v>0</v>
          </cell>
          <cell r="R38">
            <v>12600000</v>
          </cell>
          <cell r="S38">
            <v>0</v>
          </cell>
          <cell r="U38">
            <v>12600000</v>
          </cell>
          <cell r="V38">
            <v>225000</v>
          </cell>
          <cell r="W38">
            <v>47250</v>
          </cell>
        </row>
        <row r="39">
          <cell r="D39">
            <v>8540</v>
          </cell>
          <cell r="E39" t="str">
            <v>TECHNICAL ASSIST.&amp; ENGINEERING</v>
          </cell>
          <cell r="F39" t="str">
            <v>USD</v>
          </cell>
          <cell r="G39">
            <v>4</v>
          </cell>
          <cell r="H39">
            <v>3913747.78</v>
          </cell>
          <cell r="I39">
            <v>0.75</v>
          </cell>
          <cell r="J39">
            <v>14676.554</v>
          </cell>
          <cell r="K39">
            <v>0</v>
          </cell>
          <cell r="L39">
            <v>0</v>
          </cell>
          <cell r="M39">
            <v>0</v>
          </cell>
          <cell r="N39">
            <v>67478</v>
          </cell>
          <cell r="O39">
            <v>0</v>
          </cell>
          <cell r="P39">
            <v>3846269.78</v>
          </cell>
          <cell r="Q39">
            <v>0</v>
          </cell>
          <cell r="R39">
            <v>3913747.78</v>
          </cell>
          <cell r="S39">
            <v>0</v>
          </cell>
          <cell r="U39">
            <v>3913747.78</v>
          </cell>
          <cell r="V39">
            <v>67478</v>
          </cell>
          <cell r="W39">
            <v>14676.554</v>
          </cell>
        </row>
        <row r="40">
          <cell r="D40">
            <v>16290</v>
          </cell>
          <cell r="E40" t="str">
            <v xml:space="preserve">FIFTH HIGHWAY                 </v>
          </cell>
          <cell r="F40" t="str">
            <v>XDR</v>
          </cell>
          <cell r="G40">
            <v>4</v>
          </cell>
          <cell r="H40">
            <v>48418500</v>
          </cell>
          <cell r="I40">
            <v>0.75</v>
          </cell>
          <cell r="J40">
            <v>181569.375</v>
          </cell>
          <cell r="K40">
            <v>0</v>
          </cell>
          <cell r="L40">
            <v>0</v>
          </cell>
          <cell r="M40">
            <v>0</v>
          </cell>
          <cell r="N40">
            <v>253500</v>
          </cell>
          <cell r="O40">
            <v>0</v>
          </cell>
          <cell r="P40">
            <v>48165000</v>
          </cell>
          <cell r="Q40">
            <v>0</v>
          </cell>
          <cell r="R40">
            <v>48418500</v>
          </cell>
          <cell r="S40">
            <v>0</v>
          </cell>
          <cell r="U40">
            <v>48418500</v>
          </cell>
          <cell r="V40">
            <v>253500</v>
          </cell>
          <cell r="W40">
            <v>181569.375</v>
          </cell>
        </row>
        <row r="41">
          <cell r="D41">
            <v>23710</v>
          </cell>
          <cell r="E41" t="str">
            <v>PUBLIC WORKS AND CAPACITY BLDG</v>
          </cell>
          <cell r="F41" t="str">
            <v>XDR</v>
          </cell>
          <cell r="G41">
            <v>4</v>
          </cell>
          <cell r="H41">
            <v>14510908.390000001</v>
          </cell>
          <cell r="I41">
            <v>0.75</v>
          </cell>
          <cell r="J41">
            <v>54415.906000000003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14510908.390000001</v>
          </cell>
          <cell r="Q41">
            <v>0</v>
          </cell>
          <cell r="R41">
            <v>14510908.390000001</v>
          </cell>
          <cell r="S41">
            <v>0</v>
          </cell>
          <cell r="U41">
            <v>14510908.390000001</v>
          </cell>
          <cell r="V41">
            <v>0</v>
          </cell>
          <cell r="W41">
            <v>54415.906000000003</v>
          </cell>
        </row>
        <row r="42">
          <cell r="D42">
            <v>23711</v>
          </cell>
          <cell r="E42" t="str">
            <v>PUBLIC WORKS AND CAPACITY BLDG</v>
          </cell>
          <cell r="F42" t="str">
            <v>XDR</v>
          </cell>
          <cell r="G42">
            <v>4</v>
          </cell>
          <cell r="H42">
            <v>6602857.9299999997</v>
          </cell>
          <cell r="I42">
            <v>0.75</v>
          </cell>
          <cell r="J42">
            <v>24760.717000000001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6602857.9299999997</v>
          </cell>
          <cell r="Q42">
            <v>0</v>
          </cell>
          <cell r="R42">
            <v>6602857.9299999997</v>
          </cell>
          <cell r="S42">
            <v>0</v>
          </cell>
          <cell r="U42">
            <v>6602857.9299999997</v>
          </cell>
          <cell r="V42">
            <v>0</v>
          </cell>
          <cell r="W42">
            <v>24760.717000000001</v>
          </cell>
        </row>
        <row r="43">
          <cell r="D43">
            <v>23900</v>
          </cell>
          <cell r="E43" t="str">
            <v xml:space="preserve">MINING SECTOR CAPACITY-BLDG   </v>
          </cell>
          <cell r="F43" t="str">
            <v>XDR</v>
          </cell>
          <cell r="G43">
            <v>4</v>
          </cell>
          <cell r="H43">
            <v>4358718.6399999997</v>
          </cell>
          <cell r="I43">
            <v>0.75</v>
          </cell>
          <cell r="J43">
            <v>16345.195</v>
          </cell>
          <cell r="K43">
            <v>41281.360000000001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4358718.6399999997</v>
          </cell>
          <cell r="Q43">
            <v>41281.360000000001</v>
          </cell>
          <cell r="R43">
            <v>4358718.6399999997</v>
          </cell>
          <cell r="S43">
            <v>41281.360000000001</v>
          </cell>
          <cell r="T43">
            <v>4400000</v>
          </cell>
          <cell r="U43">
            <v>4358718.6399999997</v>
          </cell>
          <cell r="V43">
            <v>0</v>
          </cell>
          <cell r="W43">
            <v>16345.194899999999</v>
          </cell>
        </row>
        <row r="44">
          <cell r="D44">
            <v>14030</v>
          </cell>
          <cell r="E44" t="str">
            <v xml:space="preserve">BIOMASS ALCOHOL &amp; ENERGY      </v>
          </cell>
          <cell r="F44" t="str">
            <v>XDR</v>
          </cell>
          <cell r="G44">
            <v>4</v>
          </cell>
          <cell r="H44">
            <v>6573831.2599999998</v>
          </cell>
          <cell r="I44">
            <v>0.75</v>
          </cell>
          <cell r="J44">
            <v>24651.866999999998</v>
          </cell>
          <cell r="K44">
            <v>0</v>
          </cell>
          <cell r="L44">
            <v>0</v>
          </cell>
          <cell r="M44">
            <v>0</v>
          </cell>
          <cell r="N44">
            <v>35154</v>
          </cell>
          <cell r="O44">
            <v>0</v>
          </cell>
          <cell r="P44">
            <v>6538677.2599999998</v>
          </cell>
          <cell r="Q44">
            <v>0</v>
          </cell>
          <cell r="R44">
            <v>6573831.2599999998</v>
          </cell>
          <cell r="S44">
            <v>0</v>
          </cell>
          <cell r="U44">
            <v>6573831.2599999998</v>
          </cell>
          <cell r="V44">
            <v>35154</v>
          </cell>
          <cell r="W44">
            <v>24651.866999999998</v>
          </cell>
        </row>
        <row r="45">
          <cell r="D45">
            <v>16540</v>
          </cell>
          <cell r="E45" t="str">
            <v xml:space="preserve">SECOND FORESTRY               </v>
          </cell>
          <cell r="F45" t="str">
            <v>XDR</v>
          </cell>
          <cell r="G45">
            <v>4</v>
          </cell>
          <cell r="H45">
            <v>5657477.4299999997</v>
          </cell>
          <cell r="I45">
            <v>0.75</v>
          </cell>
          <cell r="J45">
            <v>21215.54</v>
          </cell>
          <cell r="K45">
            <v>0</v>
          </cell>
          <cell r="L45">
            <v>0</v>
          </cell>
          <cell r="M45">
            <v>0</v>
          </cell>
          <cell r="N45">
            <v>29465</v>
          </cell>
          <cell r="O45">
            <v>0</v>
          </cell>
          <cell r="P45">
            <v>5628012.4299999997</v>
          </cell>
          <cell r="Q45">
            <v>0</v>
          </cell>
          <cell r="R45">
            <v>5657477.4299999997</v>
          </cell>
          <cell r="S45">
            <v>0</v>
          </cell>
          <cell r="U45">
            <v>5657477.4299999997</v>
          </cell>
          <cell r="V45">
            <v>29465</v>
          </cell>
          <cell r="W45">
            <v>21215.54</v>
          </cell>
        </row>
        <row r="46">
          <cell r="D46">
            <v>21880</v>
          </cell>
          <cell r="E46" t="str">
            <v xml:space="preserve">STRUCTURAL ADJUSTMENT         </v>
          </cell>
          <cell r="F46" t="str">
            <v>XDR</v>
          </cell>
          <cell r="G46">
            <v>4</v>
          </cell>
          <cell r="H46">
            <v>50290160.079999998</v>
          </cell>
          <cell r="I46">
            <v>0.75</v>
          </cell>
          <cell r="J46">
            <v>188588.1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50290160.079999998</v>
          </cell>
          <cell r="Q46">
            <v>0</v>
          </cell>
          <cell r="R46">
            <v>50290160.079999998</v>
          </cell>
          <cell r="S46">
            <v>0</v>
          </cell>
          <cell r="U46">
            <v>50290160.079999998</v>
          </cell>
          <cell r="V46">
            <v>0</v>
          </cell>
          <cell r="W46">
            <v>188588.1</v>
          </cell>
        </row>
        <row r="47">
          <cell r="D47">
            <v>22170</v>
          </cell>
          <cell r="E47" t="str">
            <v>2ND HEALTH, POPULATION &amp; RURAL</v>
          </cell>
          <cell r="F47" t="str">
            <v>XDR</v>
          </cell>
          <cell r="G47">
            <v>4</v>
          </cell>
          <cell r="H47">
            <v>19123353.859999999</v>
          </cell>
          <cell r="I47">
            <v>0.75</v>
          </cell>
          <cell r="J47">
            <v>71712.577000000005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19123353.859999999</v>
          </cell>
          <cell r="Q47">
            <v>0</v>
          </cell>
          <cell r="R47">
            <v>19123353.859999999</v>
          </cell>
          <cell r="S47">
            <v>0</v>
          </cell>
          <cell r="U47">
            <v>19123353.859999999</v>
          </cell>
          <cell r="V47">
            <v>0</v>
          </cell>
          <cell r="W47">
            <v>71712.577000000005</v>
          </cell>
        </row>
        <row r="48">
          <cell r="D48">
            <v>26730</v>
          </cell>
          <cell r="E48" t="str">
            <v xml:space="preserve">EDUCATION SECTORAL ADJUSTMENT </v>
          </cell>
          <cell r="F48" t="str">
            <v>XDR</v>
          </cell>
          <cell r="G48">
            <v>4</v>
          </cell>
          <cell r="H48">
            <v>34300000</v>
          </cell>
          <cell r="I48">
            <v>0.75</v>
          </cell>
          <cell r="J48">
            <v>128625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34300000</v>
          </cell>
          <cell r="Q48">
            <v>0</v>
          </cell>
          <cell r="R48">
            <v>34300000</v>
          </cell>
          <cell r="S48">
            <v>0</v>
          </cell>
          <cell r="U48">
            <v>34300000</v>
          </cell>
          <cell r="V48">
            <v>0</v>
          </cell>
          <cell r="W48">
            <v>128625</v>
          </cell>
        </row>
        <row r="49">
          <cell r="D49">
            <v>26170</v>
          </cell>
          <cell r="E49" t="str">
            <v xml:space="preserve">TRANSPORT SECTOR              </v>
          </cell>
          <cell r="F49" t="str">
            <v>XDR</v>
          </cell>
          <cell r="G49">
            <v>4</v>
          </cell>
          <cell r="H49">
            <v>30513173.690000001</v>
          </cell>
          <cell r="I49">
            <v>0.75</v>
          </cell>
          <cell r="J49">
            <v>114424.401</v>
          </cell>
          <cell r="K49">
            <v>15586826.310000001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30513173.690000001</v>
          </cell>
          <cell r="Q49">
            <v>15586826.310000001</v>
          </cell>
          <cell r="R49">
            <v>30513173.690000001</v>
          </cell>
          <cell r="S49">
            <v>15586826.310000001</v>
          </cell>
          <cell r="T49">
            <v>46100000</v>
          </cell>
          <cell r="U49">
            <v>30513173.689999998</v>
          </cell>
          <cell r="V49">
            <v>0</v>
          </cell>
          <cell r="W49">
            <v>114424.40133749999</v>
          </cell>
        </row>
        <row r="50">
          <cell r="D50">
            <v>19370</v>
          </cell>
          <cell r="E50" t="str">
            <v xml:space="preserve">PUBLIC ENTERPRISE SECTOR ADJ. </v>
          </cell>
          <cell r="F50" t="str">
            <v>XDR</v>
          </cell>
          <cell r="G50">
            <v>5</v>
          </cell>
          <cell r="H50">
            <v>28518000</v>
          </cell>
          <cell r="I50">
            <v>0.75</v>
          </cell>
          <cell r="J50">
            <v>106942.5</v>
          </cell>
          <cell r="K50">
            <v>0</v>
          </cell>
          <cell r="L50">
            <v>0</v>
          </cell>
          <cell r="M50">
            <v>0</v>
          </cell>
          <cell r="N50">
            <v>294000</v>
          </cell>
          <cell r="O50">
            <v>0</v>
          </cell>
          <cell r="P50">
            <v>28224000</v>
          </cell>
          <cell r="Q50">
            <v>0</v>
          </cell>
          <cell r="R50">
            <v>28518000</v>
          </cell>
          <cell r="S50">
            <v>0</v>
          </cell>
          <cell r="U50">
            <v>28518000</v>
          </cell>
          <cell r="V50">
            <v>294000</v>
          </cell>
          <cell r="W50">
            <v>106942.5</v>
          </cell>
        </row>
        <row r="51">
          <cell r="D51">
            <v>19380</v>
          </cell>
          <cell r="E51" t="str">
            <v>PUBLIC ENTERPRISE INSTITU. DEV</v>
          </cell>
          <cell r="F51" t="str">
            <v>XDR</v>
          </cell>
          <cell r="G51">
            <v>5</v>
          </cell>
          <cell r="H51">
            <v>6641880.5499999998</v>
          </cell>
          <cell r="I51">
            <v>0.75</v>
          </cell>
          <cell r="J51">
            <v>24907.052</v>
          </cell>
          <cell r="K51">
            <v>0</v>
          </cell>
          <cell r="L51">
            <v>0</v>
          </cell>
          <cell r="M51">
            <v>0</v>
          </cell>
          <cell r="N51">
            <v>68472</v>
          </cell>
          <cell r="O51">
            <v>0</v>
          </cell>
          <cell r="P51">
            <v>6573408.5499999998</v>
          </cell>
          <cell r="Q51">
            <v>0</v>
          </cell>
          <cell r="R51">
            <v>6641880.5499999998</v>
          </cell>
          <cell r="S51">
            <v>0</v>
          </cell>
          <cell r="U51">
            <v>6641880.5499999998</v>
          </cell>
          <cell r="V51">
            <v>68472</v>
          </cell>
          <cell r="W51">
            <v>24907.052</v>
          </cell>
        </row>
        <row r="52">
          <cell r="D52">
            <v>22350</v>
          </cell>
          <cell r="E52" t="str">
            <v xml:space="preserve">AGRICULTURAL SERVICES         </v>
          </cell>
          <cell r="F52" t="str">
            <v>XDR</v>
          </cell>
          <cell r="G52">
            <v>5</v>
          </cell>
          <cell r="H52">
            <v>18300000</v>
          </cell>
          <cell r="I52">
            <v>0.75</v>
          </cell>
          <cell r="J52">
            <v>68625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18300000</v>
          </cell>
          <cell r="Q52">
            <v>0</v>
          </cell>
          <cell r="R52">
            <v>18300000</v>
          </cell>
          <cell r="S52">
            <v>0</v>
          </cell>
          <cell r="U52">
            <v>18300000</v>
          </cell>
          <cell r="V52">
            <v>0</v>
          </cell>
          <cell r="W52">
            <v>68625</v>
          </cell>
        </row>
        <row r="53">
          <cell r="D53">
            <v>25800</v>
          </cell>
          <cell r="E53" t="str">
            <v xml:space="preserve">ECONOMIC RECOVERY             </v>
          </cell>
          <cell r="F53" t="str">
            <v>XDR</v>
          </cell>
          <cell r="G53">
            <v>5</v>
          </cell>
          <cell r="H53">
            <v>18200000</v>
          </cell>
          <cell r="I53">
            <v>0.75</v>
          </cell>
          <cell r="J53">
            <v>68250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18200000</v>
          </cell>
          <cell r="Q53">
            <v>0</v>
          </cell>
          <cell r="R53">
            <v>18200000</v>
          </cell>
          <cell r="S53">
            <v>0</v>
          </cell>
          <cell r="U53">
            <v>18200000</v>
          </cell>
          <cell r="V53">
            <v>0</v>
          </cell>
          <cell r="W53">
            <v>68250</v>
          </cell>
        </row>
        <row r="54">
          <cell r="D54">
            <v>25570</v>
          </cell>
          <cell r="E54" t="str">
            <v>NATIONAL AGRICULTURAL RESEARCH</v>
          </cell>
          <cell r="F54" t="str">
            <v>XDR</v>
          </cell>
          <cell r="G54">
            <v>5</v>
          </cell>
          <cell r="H54">
            <v>10346435.42</v>
          </cell>
          <cell r="I54">
            <v>0.75</v>
          </cell>
          <cell r="J54">
            <v>38799.133000000002</v>
          </cell>
          <cell r="K54">
            <v>3853564.58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10346435.42</v>
          </cell>
          <cell r="Q54">
            <v>3853564.58</v>
          </cell>
          <cell r="R54">
            <v>10346435.42</v>
          </cell>
          <cell r="S54">
            <v>3853564.58</v>
          </cell>
          <cell r="T54">
            <v>14200000</v>
          </cell>
          <cell r="U54">
            <v>10346435.42</v>
          </cell>
          <cell r="V54">
            <v>0</v>
          </cell>
          <cell r="W54">
            <v>38799.132825000001</v>
          </cell>
        </row>
        <row r="55">
          <cell r="D55">
            <v>8830</v>
          </cell>
          <cell r="E55" t="str">
            <v xml:space="preserve">FORESTRY                      </v>
          </cell>
          <cell r="F55" t="str">
            <v>USD</v>
          </cell>
          <cell r="G55">
            <v>5</v>
          </cell>
          <cell r="H55">
            <v>3915000</v>
          </cell>
          <cell r="I55">
            <v>0.75</v>
          </cell>
          <cell r="J55">
            <v>14681.25</v>
          </cell>
          <cell r="K55">
            <v>0</v>
          </cell>
          <cell r="L55">
            <v>0</v>
          </cell>
          <cell r="M55">
            <v>0</v>
          </cell>
          <cell r="N55">
            <v>67500</v>
          </cell>
          <cell r="O55">
            <v>0</v>
          </cell>
          <cell r="P55">
            <v>3847500</v>
          </cell>
          <cell r="Q55">
            <v>0</v>
          </cell>
          <cell r="R55">
            <v>3915000</v>
          </cell>
          <cell r="S55">
            <v>0</v>
          </cell>
          <cell r="U55">
            <v>3915000</v>
          </cell>
          <cell r="V55">
            <v>67500</v>
          </cell>
          <cell r="W55">
            <v>14681.25</v>
          </cell>
        </row>
        <row r="56">
          <cell r="D56">
            <v>11740</v>
          </cell>
          <cell r="E56" t="str">
            <v xml:space="preserve">ODIPAC TECHNICAL ASSISTANCE   </v>
          </cell>
          <cell r="F56" t="str">
            <v>XDR</v>
          </cell>
          <cell r="G56">
            <v>5</v>
          </cell>
          <cell r="H56">
            <v>5032500</v>
          </cell>
          <cell r="I56">
            <v>0.75</v>
          </cell>
          <cell r="J56">
            <v>18871.875</v>
          </cell>
          <cell r="K56">
            <v>0</v>
          </cell>
          <cell r="L56">
            <v>0</v>
          </cell>
          <cell r="M56">
            <v>0</v>
          </cell>
          <cell r="N56">
            <v>27500</v>
          </cell>
          <cell r="O56">
            <v>0</v>
          </cell>
          <cell r="P56">
            <v>5005000</v>
          </cell>
          <cell r="Q56">
            <v>0</v>
          </cell>
          <cell r="R56">
            <v>5032500</v>
          </cell>
          <cell r="S56">
            <v>0</v>
          </cell>
          <cell r="U56">
            <v>5032500</v>
          </cell>
          <cell r="V56">
            <v>27500</v>
          </cell>
          <cell r="W56">
            <v>18871.875</v>
          </cell>
        </row>
        <row r="57">
          <cell r="D57">
            <v>14220</v>
          </cell>
          <cell r="E57" t="str">
            <v xml:space="preserve">HEALTH DEVELOPMENT            </v>
          </cell>
          <cell r="F57" t="str">
            <v>XDR</v>
          </cell>
          <cell r="G57">
            <v>5</v>
          </cell>
          <cell r="H57">
            <v>14647893.75</v>
          </cell>
          <cell r="I57">
            <v>0.75</v>
          </cell>
          <cell r="J57">
            <v>54929.601999999999</v>
          </cell>
          <cell r="K57">
            <v>0</v>
          </cell>
          <cell r="L57">
            <v>0</v>
          </cell>
          <cell r="M57">
            <v>0</v>
          </cell>
          <cell r="N57">
            <v>77914</v>
          </cell>
          <cell r="O57">
            <v>0</v>
          </cell>
          <cell r="P57">
            <v>14569979.75</v>
          </cell>
          <cell r="Q57">
            <v>0</v>
          </cell>
          <cell r="R57">
            <v>14647893.75</v>
          </cell>
          <cell r="S57">
            <v>0</v>
          </cell>
          <cell r="U57">
            <v>14647893.75</v>
          </cell>
          <cell r="V57">
            <v>77914</v>
          </cell>
          <cell r="W57">
            <v>54929.601999999999</v>
          </cell>
        </row>
        <row r="58">
          <cell r="D58">
            <v>24320</v>
          </cell>
          <cell r="E58" t="str">
            <v xml:space="preserve">PRIVATE SECTOR ASSISTANCE     </v>
          </cell>
          <cell r="F58" t="str">
            <v>XDR</v>
          </cell>
          <cell r="G58">
            <v>5</v>
          </cell>
          <cell r="H58">
            <v>4205896.78</v>
          </cell>
          <cell r="I58">
            <v>0.75</v>
          </cell>
          <cell r="J58">
            <v>15772.112999999999</v>
          </cell>
          <cell r="K58">
            <v>3994103.22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4205896.78</v>
          </cell>
          <cell r="Q58">
            <v>3994103.22</v>
          </cell>
          <cell r="R58">
            <v>4205896.78</v>
          </cell>
          <cell r="S58">
            <v>3994103.22</v>
          </cell>
          <cell r="T58">
            <v>8200000</v>
          </cell>
          <cell r="U58">
            <v>4205896.78</v>
          </cell>
          <cell r="V58">
            <v>0</v>
          </cell>
          <cell r="W58">
            <v>15772.112924999998</v>
          </cell>
        </row>
        <row r="59">
          <cell r="D59">
            <v>28940</v>
          </cell>
          <cell r="E59" t="str">
            <v xml:space="preserve">ECONOMIC MANAGEMENT           </v>
          </cell>
          <cell r="F59" t="str">
            <v>XDR</v>
          </cell>
          <cell r="G59">
            <v>5</v>
          </cell>
          <cell r="H59">
            <v>34520652.109999999</v>
          </cell>
          <cell r="I59">
            <v>0.75</v>
          </cell>
          <cell r="J59">
            <v>129452.44500000001</v>
          </cell>
          <cell r="K59">
            <v>7079347.8899999997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34520652.109999999</v>
          </cell>
          <cell r="Q59">
            <v>7079347.8899999997</v>
          </cell>
          <cell r="R59">
            <v>34520652.109999999</v>
          </cell>
          <cell r="S59">
            <v>7079347.8899999997</v>
          </cell>
          <cell r="T59">
            <v>41600000</v>
          </cell>
          <cell r="U59">
            <v>34520652.109999999</v>
          </cell>
          <cell r="V59">
            <v>0</v>
          </cell>
          <cell r="W59">
            <v>129452.44541249999</v>
          </cell>
        </row>
        <row r="60">
          <cell r="D60">
            <v>1970</v>
          </cell>
          <cell r="E60" t="str">
            <v xml:space="preserve">HIGHWAY                       </v>
          </cell>
          <cell r="F60" t="str">
            <v>USD</v>
          </cell>
          <cell r="G60">
            <v>6</v>
          </cell>
          <cell r="H60">
            <v>5448468.3200000003</v>
          </cell>
          <cell r="I60">
            <v>0.75</v>
          </cell>
          <cell r="J60">
            <v>20431.756000000001</v>
          </cell>
          <cell r="K60">
            <v>0</v>
          </cell>
          <cell r="L60">
            <v>0</v>
          </cell>
          <cell r="M60">
            <v>0</v>
          </cell>
          <cell r="N60">
            <v>132889.47</v>
          </cell>
          <cell r="O60">
            <v>0</v>
          </cell>
          <cell r="P60">
            <v>5315578.8499999996</v>
          </cell>
          <cell r="Q60">
            <v>0</v>
          </cell>
          <cell r="R60">
            <v>5448468.3200000003</v>
          </cell>
          <cell r="S60">
            <v>0</v>
          </cell>
          <cell r="U60">
            <v>5448468.3200000003</v>
          </cell>
          <cell r="V60">
            <v>132889.47</v>
          </cell>
          <cell r="W60">
            <v>20431.756000000001</v>
          </cell>
        </row>
        <row r="61">
          <cell r="D61">
            <v>2770</v>
          </cell>
          <cell r="E61" t="str">
            <v xml:space="preserve">MOPTI RICE                    </v>
          </cell>
          <cell r="F61" t="str">
            <v>USD</v>
          </cell>
          <cell r="G61">
            <v>6</v>
          </cell>
          <cell r="H61">
            <v>4563672.46</v>
          </cell>
          <cell r="I61">
            <v>0.75</v>
          </cell>
          <cell r="J61">
            <v>17113.772000000001</v>
          </cell>
          <cell r="K61">
            <v>0</v>
          </cell>
          <cell r="L61">
            <v>0</v>
          </cell>
          <cell r="M61">
            <v>0</v>
          </cell>
          <cell r="N61">
            <v>103719.83</v>
          </cell>
          <cell r="O61">
            <v>0</v>
          </cell>
          <cell r="P61">
            <v>4459952.63</v>
          </cell>
          <cell r="Q61">
            <v>0</v>
          </cell>
          <cell r="R61">
            <v>4563672.46</v>
          </cell>
          <cell r="S61">
            <v>0</v>
          </cell>
          <cell r="U61">
            <v>4563672.46</v>
          </cell>
          <cell r="V61">
            <v>103719.83</v>
          </cell>
          <cell r="W61">
            <v>17113.772000000001</v>
          </cell>
        </row>
        <row r="62">
          <cell r="D62">
            <v>2771</v>
          </cell>
          <cell r="E62" t="str">
            <v xml:space="preserve">MOPTI RICE                    </v>
          </cell>
          <cell r="F62" t="str">
            <v>USD</v>
          </cell>
          <cell r="G62">
            <v>6</v>
          </cell>
          <cell r="H62">
            <v>1716000</v>
          </cell>
          <cell r="I62">
            <v>0.75</v>
          </cell>
          <cell r="J62">
            <v>6435</v>
          </cell>
          <cell r="K62">
            <v>0</v>
          </cell>
          <cell r="L62">
            <v>0</v>
          </cell>
          <cell r="M62">
            <v>0</v>
          </cell>
          <cell r="N62">
            <v>39000</v>
          </cell>
          <cell r="O62">
            <v>0</v>
          </cell>
          <cell r="P62">
            <v>1677000</v>
          </cell>
          <cell r="Q62">
            <v>0</v>
          </cell>
          <cell r="R62">
            <v>1716000</v>
          </cell>
          <cell r="S62">
            <v>0</v>
          </cell>
          <cell r="U62">
            <v>1716000</v>
          </cell>
          <cell r="V62">
            <v>39000</v>
          </cell>
          <cell r="W62">
            <v>6435</v>
          </cell>
        </row>
        <row r="63">
          <cell r="D63">
            <v>3830</v>
          </cell>
          <cell r="E63" t="str">
            <v xml:space="preserve">SECOND HIGHWAY                </v>
          </cell>
          <cell r="F63" t="str">
            <v>USD</v>
          </cell>
          <cell r="G63">
            <v>6</v>
          </cell>
          <cell r="H63">
            <v>6555000</v>
          </cell>
          <cell r="I63">
            <v>0.75</v>
          </cell>
          <cell r="J63">
            <v>24581.25</v>
          </cell>
          <cell r="K63">
            <v>0</v>
          </cell>
          <cell r="L63">
            <v>0</v>
          </cell>
          <cell r="M63">
            <v>0</v>
          </cell>
          <cell r="N63">
            <v>142500</v>
          </cell>
          <cell r="O63">
            <v>0</v>
          </cell>
          <cell r="P63">
            <v>6412500</v>
          </cell>
          <cell r="Q63">
            <v>0</v>
          </cell>
          <cell r="R63">
            <v>6555000</v>
          </cell>
          <cell r="S63">
            <v>0</v>
          </cell>
          <cell r="U63">
            <v>6555000</v>
          </cell>
          <cell r="V63">
            <v>142500</v>
          </cell>
          <cell r="W63">
            <v>24581.25</v>
          </cell>
        </row>
        <row r="64">
          <cell r="D64">
            <v>3831</v>
          </cell>
          <cell r="E64" t="str">
            <v xml:space="preserve">SECOND HIGHWAY                </v>
          </cell>
          <cell r="F64" t="str">
            <v>USD</v>
          </cell>
          <cell r="G64">
            <v>6</v>
          </cell>
          <cell r="H64">
            <v>5727000</v>
          </cell>
          <cell r="I64">
            <v>0.75</v>
          </cell>
          <cell r="J64">
            <v>21476.25</v>
          </cell>
          <cell r="K64">
            <v>0</v>
          </cell>
          <cell r="L64">
            <v>0</v>
          </cell>
          <cell r="M64">
            <v>0</v>
          </cell>
          <cell r="N64">
            <v>124500</v>
          </cell>
          <cell r="O64">
            <v>0</v>
          </cell>
          <cell r="P64">
            <v>5602500</v>
          </cell>
          <cell r="Q64">
            <v>0</v>
          </cell>
          <cell r="R64">
            <v>5727000</v>
          </cell>
          <cell r="S64">
            <v>0</v>
          </cell>
          <cell r="U64">
            <v>5727000</v>
          </cell>
          <cell r="V64">
            <v>124500</v>
          </cell>
          <cell r="W64">
            <v>21476.25</v>
          </cell>
        </row>
        <row r="65">
          <cell r="D65">
            <v>5990</v>
          </cell>
          <cell r="E65" t="str">
            <v xml:space="preserve">THIRD HIGHWAY                 </v>
          </cell>
          <cell r="F65" t="str">
            <v>USD</v>
          </cell>
          <cell r="G65">
            <v>6</v>
          </cell>
          <cell r="H65">
            <v>7771879.4199999999</v>
          </cell>
          <cell r="I65">
            <v>0.75</v>
          </cell>
          <cell r="J65">
            <v>29144.547999999999</v>
          </cell>
          <cell r="K65">
            <v>0</v>
          </cell>
          <cell r="L65">
            <v>0</v>
          </cell>
          <cell r="M65">
            <v>0</v>
          </cell>
          <cell r="N65">
            <v>149460</v>
          </cell>
          <cell r="O65">
            <v>0</v>
          </cell>
          <cell r="P65">
            <v>7622419.4199999999</v>
          </cell>
          <cell r="Q65">
            <v>0</v>
          </cell>
          <cell r="R65">
            <v>7771879.4199999999</v>
          </cell>
          <cell r="S65">
            <v>0</v>
          </cell>
          <cell r="U65">
            <v>7771879.4199999999</v>
          </cell>
          <cell r="V65">
            <v>149460</v>
          </cell>
          <cell r="W65">
            <v>29144.547999999999</v>
          </cell>
        </row>
        <row r="66">
          <cell r="D66">
            <v>6690</v>
          </cell>
          <cell r="E66" t="str">
            <v xml:space="preserve">MALI-SUD AGRICULTURAL         </v>
          </cell>
          <cell r="F66" t="str">
            <v>USD</v>
          </cell>
          <cell r="G66">
            <v>6</v>
          </cell>
          <cell r="H66">
            <v>11971600.779999999</v>
          </cell>
          <cell r="I66">
            <v>0.75</v>
          </cell>
          <cell r="J66">
            <v>44893.502999999997</v>
          </cell>
          <cell r="K66">
            <v>0</v>
          </cell>
          <cell r="L66">
            <v>0</v>
          </cell>
          <cell r="M66">
            <v>0</v>
          </cell>
          <cell r="N66">
            <v>225878</v>
          </cell>
          <cell r="O66">
            <v>0</v>
          </cell>
          <cell r="P66">
            <v>11745722.779999999</v>
          </cell>
          <cell r="Q66">
            <v>0</v>
          </cell>
          <cell r="R66">
            <v>11971600.779999999</v>
          </cell>
          <cell r="S66">
            <v>0</v>
          </cell>
          <cell r="U66">
            <v>11971600.779999999</v>
          </cell>
          <cell r="V66">
            <v>225878</v>
          </cell>
          <cell r="W66">
            <v>44893.502999999997</v>
          </cell>
        </row>
        <row r="67">
          <cell r="D67">
            <v>9430</v>
          </cell>
          <cell r="E67" t="str">
            <v xml:space="preserve">URBAN DEVELOPMENT             </v>
          </cell>
          <cell r="F67" t="str">
            <v>USD</v>
          </cell>
          <cell r="G67">
            <v>6</v>
          </cell>
          <cell r="H67">
            <v>10620000</v>
          </cell>
          <cell r="I67">
            <v>0.75</v>
          </cell>
          <cell r="J67">
            <v>39825</v>
          </cell>
          <cell r="K67">
            <v>0</v>
          </cell>
          <cell r="L67">
            <v>0</v>
          </cell>
          <cell r="M67">
            <v>0</v>
          </cell>
          <cell r="N67">
            <v>180000</v>
          </cell>
          <cell r="O67">
            <v>0</v>
          </cell>
          <cell r="P67">
            <v>10440000</v>
          </cell>
          <cell r="Q67">
            <v>0</v>
          </cell>
          <cell r="R67">
            <v>10620000</v>
          </cell>
          <cell r="S67">
            <v>0</v>
          </cell>
          <cell r="U67">
            <v>10620000</v>
          </cell>
          <cell r="V67">
            <v>180000</v>
          </cell>
          <cell r="W67">
            <v>39825</v>
          </cell>
        </row>
        <row r="68">
          <cell r="D68">
            <v>14150</v>
          </cell>
          <cell r="E68" t="str">
            <v>2ND MALI-SUD RURAL DEVELOPMENT</v>
          </cell>
          <cell r="F68" t="str">
            <v>XDR</v>
          </cell>
          <cell r="G68">
            <v>6</v>
          </cell>
          <cell r="H68">
            <v>22520840.969999999</v>
          </cell>
          <cell r="I68">
            <v>0.75</v>
          </cell>
          <cell r="J68">
            <v>84453.153999999995</v>
          </cell>
          <cell r="K68">
            <v>0</v>
          </cell>
          <cell r="L68">
            <v>0</v>
          </cell>
          <cell r="M68">
            <v>0</v>
          </cell>
          <cell r="N68">
            <v>120432</v>
          </cell>
          <cell r="O68">
            <v>0</v>
          </cell>
          <cell r="P68">
            <v>22400408.969999999</v>
          </cell>
          <cell r="Q68">
            <v>0</v>
          </cell>
          <cell r="R68">
            <v>22520840.969999999</v>
          </cell>
          <cell r="S68">
            <v>0</v>
          </cell>
          <cell r="U68">
            <v>22520840.969999999</v>
          </cell>
          <cell r="V68">
            <v>120432</v>
          </cell>
          <cell r="W68">
            <v>84453.153999999995</v>
          </cell>
        </row>
        <row r="69">
          <cell r="D69" t="str">
            <v>N0370</v>
          </cell>
          <cell r="E69" t="str">
            <v xml:space="preserve">GRASSROOTS HUNGER &amp; POVERTY   </v>
          </cell>
          <cell r="F69" t="str">
            <v>XDR</v>
          </cell>
          <cell r="G69">
            <v>6</v>
          </cell>
          <cell r="H69">
            <v>3194397.77</v>
          </cell>
          <cell r="I69">
            <v>0.75</v>
          </cell>
          <cell r="J69">
            <v>11978.992</v>
          </cell>
          <cell r="K69">
            <v>12705602.23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3194397.77</v>
          </cell>
          <cell r="Q69">
            <v>12705602.23</v>
          </cell>
          <cell r="R69">
            <v>3194397.77</v>
          </cell>
          <cell r="S69">
            <v>12705602.23</v>
          </cell>
          <cell r="T69">
            <v>15900000</v>
          </cell>
          <cell r="U69">
            <v>3194397.77</v>
          </cell>
          <cell r="V69">
            <v>0</v>
          </cell>
          <cell r="W69">
            <v>11978.991637499998</v>
          </cell>
        </row>
        <row r="70">
          <cell r="D70">
            <v>950</v>
          </cell>
          <cell r="E70" t="str">
            <v xml:space="preserve">RAILWAY                       </v>
          </cell>
          <cell r="F70" t="str">
            <v>USD</v>
          </cell>
          <cell r="G70">
            <v>7</v>
          </cell>
          <cell r="H70">
            <v>5322580.2699999996</v>
          </cell>
          <cell r="I70">
            <v>0.75</v>
          </cell>
          <cell r="J70">
            <v>19959.675999999999</v>
          </cell>
          <cell r="K70">
            <v>0</v>
          </cell>
          <cell r="L70">
            <v>0</v>
          </cell>
          <cell r="M70">
            <v>0</v>
          </cell>
          <cell r="N70">
            <v>161290.29999999999</v>
          </cell>
          <cell r="O70">
            <v>0</v>
          </cell>
          <cell r="P70">
            <v>5161289.97</v>
          </cell>
          <cell r="Q70">
            <v>0</v>
          </cell>
          <cell r="V70">
            <v>161290.29999999999</v>
          </cell>
          <cell r="W70">
            <v>19959.675999999999</v>
          </cell>
        </row>
        <row r="71">
          <cell r="D71">
            <v>4910</v>
          </cell>
          <cell r="E71" t="str">
            <v xml:space="preserve">INTEGRATED RURAL DEVELOPMENT  </v>
          </cell>
          <cell r="F71" t="str">
            <v>USD</v>
          </cell>
          <cell r="G71">
            <v>7</v>
          </cell>
          <cell r="H71">
            <v>5760000</v>
          </cell>
          <cell r="I71">
            <v>0.75</v>
          </cell>
          <cell r="J71">
            <v>21600</v>
          </cell>
          <cell r="K71">
            <v>0</v>
          </cell>
          <cell r="L71">
            <v>0</v>
          </cell>
          <cell r="M71">
            <v>0</v>
          </cell>
          <cell r="N71">
            <v>120000</v>
          </cell>
          <cell r="O71">
            <v>0</v>
          </cell>
          <cell r="P71">
            <v>5640000</v>
          </cell>
          <cell r="Q71">
            <v>0</v>
          </cell>
          <cell r="V71">
            <v>120000</v>
          </cell>
          <cell r="W71">
            <v>21600</v>
          </cell>
        </row>
        <row r="72">
          <cell r="D72">
            <v>5380</v>
          </cell>
          <cell r="E72" t="str">
            <v xml:space="preserve">LIVESTOCK                     </v>
          </cell>
          <cell r="F72" t="str">
            <v>USD</v>
          </cell>
          <cell r="G72">
            <v>7</v>
          </cell>
          <cell r="H72">
            <v>9975000</v>
          </cell>
          <cell r="I72">
            <v>0.75</v>
          </cell>
          <cell r="J72">
            <v>37406.25</v>
          </cell>
          <cell r="K72">
            <v>0</v>
          </cell>
          <cell r="L72">
            <v>0</v>
          </cell>
          <cell r="M72">
            <v>0</v>
          </cell>
          <cell r="N72">
            <v>199500</v>
          </cell>
          <cell r="O72">
            <v>0</v>
          </cell>
          <cell r="P72">
            <v>9775500</v>
          </cell>
          <cell r="Q72">
            <v>0</v>
          </cell>
          <cell r="V72">
            <v>199500</v>
          </cell>
          <cell r="W72">
            <v>37406.25</v>
          </cell>
        </row>
        <row r="73">
          <cell r="D73">
            <v>9860</v>
          </cell>
          <cell r="E73" t="str">
            <v xml:space="preserve">INDUSTRIAL DEVELOPMENT        </v>
          </cell>
          <cell r="F73" t="str">
            <v>USD</v>
          </cell>
          <cell r="G73">
            <v>7</v>
          </cell>
          <cell r="H73">
            <v>7176715.0099999998</v>
          </cell>
          <cell r="I73">
            <v>0.75</v>
          </cell>
          <cell r="J73">
            <v>26912.681</v>
          </cell>
          <cell r="K73">
            <v>0</v>
          </cell>
          <cell r="L73">
            <v>0</v>
          </cell>
          <cell r="M73">
            <v>0</v>
          </cell>
          <cell r="N73">
            <v>119611</v>
          </cell>
          <cell r="O73">
            <v>0</v>
          </cell>
          <cell r="P73">
            <v>7057104.0099999998</v>
          </cell>
          <cell r="Q73">
            <v>0</v>
          </cell>
          <cell r="V73">
            <v>119611</v>
          </cell>
          <cell r="W73">
            <v>26912.681</v>
          </cell>
        </row>
        <row r="74">
          <cell r="D74">
            <v>11040</v>
          </cell>
          <cell r="E74" t="str">
            <v xml:space="preserve">ROAD MAINTENANCE              </v>
          </cell>
          <cell r="F74" t="str">
            <v>XDR</v>
          </cell>
          <cell r="G74">
            <v>7</v>
          </cell>
          <cell r="H74">
            <v>12171081.35</v>
          </cell>
          <cell r="I74">
            <v>0.75</v>
          </cell>
          <cell r="J74">
            <v>45641.555</v>
          </cell>
          <cell r="K74">
            <v>0</v>
          </cell>
          <cell r="L74">
            <v>0</v>
          </cell>
          <cell r="M74">
            <v>0</v>
          </cell>
          <cell r="N74">
            <v>66874</v>
          </cell>
          <cell r="O74">
            <v>0</v>
          </cell>
          <cell r="P74">
            <v>12104207.35</v>
          </cell>
          <cell r="Q74">
            <v>0</v>
          </cell>
          <cell r="V74">
            <v>66874</v>
          </cell>
          <cell r="W74">
            <v>45641.555</v>
          </cell>
        </row>
        <row r="75">
          <cell r="D75">
            <v>3210</v>
          </cell>
          <cell r="E75" t="str">
            <v xml:space="preserve">TELECOMMUNICATIONS            </v>
          </cell>
          <cell r="F75" t="str">
            <v>USD</v>
          </cell>
          <cell r="G75">
            <v>7</v>
          </cell>
          <cell r="H75">
            <v>2376000</v>
          </cell>
          <cell r="I75">
            <v>0.75</v>
          </cell>
          <cell r="J75">
            <v>8910</v>
          </cell>
          <cell r="K75">
            <v>0</v>
          </cell>
          <cell r="L75">
            <v>0</v>
          </cell>
          <cell r="M75">
            <v>0</v>
          </cell>
          <cell r="N75">
            <v>54000</v>
          </cell>
          <cell r="O75">
            <v>0</v>
          </cell>
          <cell r="P75">
            <v>2322000</v>
          </cell>
          <cell r="Q75">
            <v>0</v>
          </cell>
          <cell r="V75">
            <v>54000</v>
          </cell>
          <cell r="W75">
            <v>8910</v>
          </cell>
        </row>
        <row r="76">
          <cell r="D76">
            <v>3840</v>
          </cell>
          <cell r="E76" t="str">
            <v xml:space="preserve">SECOND RAILWAYS               </v>
          </cell>
          <cell r="F76" t="str">
            <v>USD</v>
          </cell>
          <cell r="G76">
            <v>7</v>
          </cell>
          <cell r="H76">
            <v>4623000</v>
          </cell>
          <cell r="I76">
            <v>0.75</v>
          </cell>
          <cell r="J76">
            <v>17336.25</v>
          </cell>
          <cell r="K76">
            <v>0</v>
          </cell>
          <cell r="L76">
            <v>0</v>
          </cell>
          <cell r="M76">
            <v>0</v>
          </cell>
          <cell r="N76">
            <v>100500</v>
          </cell>
          <cell r="O76">
            <v>0</v>
          </cell>
          <cell r="P76">
            <v>4522500</v>
          </cell>
          <cell r="Q76">
            <v>0</v>
          </cell>
          <cell r="V76">
            <v>100500</v>
          </cell>
          <cell r="W76">
            <v>17336.25</v>
          </cell>
        </row>
        <row r="77">
          <cell r="D77">
            <v>4200</v>
          </cell>
          <cell r="E77" t="str">
            <v xml:space="preserve">EDUCATION                     </v>
          </cell>
          <cell r="F77" t="str">
            <v>USD</v>
          </cell>
          <cell r="G77">
            <v>7</v>
          </cell>
          <cell r="H77">
            <v>3450000</v>
          </cell>
          <cell r="I77">
            <v>0.75</v>
          </cell>
          <cell r="J77">
            <v>12937.5</v>
          </cell>
          <cell r="K77">
            <v>0</v>
          </cell>
          <cell r="L77">
            <v>0</v>
          </cell>
          <cell r="M77">
            <v>0</v>
          </cell>
          <cell r="N77">
            <v>75000</v>
          </cell>
          <cell r="O77">
            <v>0</v>
          </cell>
          <cell r="P77">
            <v>3375000</v>
          </cell>
          <cell r="Q77">
            <v>0</v>
          </cell>
          <cell r="V77">
            <v>75000</v>
          </cell>
          <cell r="W77">
            <v>12937.5</v>
          </cell>
        </row>
        <row r="78">
          <cell r="D78">
            <v>4430</v>
          </cell>
          <cell r="E78" t="str">
            <v xml:space="preserve">DROUGHT RELIEF                </v>
          </cell>
          <cell r="F78" t="str">
            <v>USD</v>
          </cell>
          <cell r="G78">
            <v>7</v>
          </cell>
          <cell r="H78">
            <v>1762500</v>
          </cell>
          <cell r="I78">
            <v>0.75</v>
          </cell>
          <cell r="J78">
            <v>6609.375</v>
          </cell>
          <cell r="K78">
            <v>0</v>
          </cell>
          <cell r="L78">
            <v>0</v>
          </cell>
          <cell r="M78">
            <v>0</v>
          </cell>
          <cell r="N78">
            <v>37500</v>
          </cell>
          <cell r="O78">
            <v>0</v>
          </cell>
          <cell r="P78">
            <v>1725000</v>
          </cell>
          <cell r="Q78">
            <v>0</v>
          </cell>
          <cell r="V78">
            <v>37500</v>
          </cell>
          <cell r="W78">
            <v>6609.375</v>
          </cell>
        </row>
        <row r="79">
          <cell r="D79">
            <v>7130</v>
          </cell>
          <cell r="E79" t="str">
            <v xml:space="preserve">THIRD RAILWAY                 </v>
          </cell>
          <cell r="F79" t="str">
            <v>USD</v>
          </cell>
          <cell r="G79">
            <v>7</v>
          </cell>
          <cell r="H79">
            <v>8505000</v>
          </cell>
          <cell r="I79">
            <v>0.75</v>
          </cell>
          <cell r="J79">
            <v>31893.75</v>
          </cell>
          <cell r="K79">
            <v>0</v>
          </cell>
          <cell r="L79">
            <v>0</v>
          </cell>
          <cell r="M79">
            <v>0</v>
          </cell>
          <cell r="N79">
            <v>157500</v>
          </cell>
          <cell r="O79">
            <v>0</v>
          </cell>
          <cell r="P79">
            <v>8347500</v>
          </cell>
          <cell r="Q79">
            <v>0</v>
          </cell>
          <cell r="V79">
            <v>157500</v>
          </cell>
          <cell r="W79">
            <v>31893.75</v>
          </cell>
        </row>
        <row r="80">
          <cell r="D80">
            <v>12820</v>
          </cell>
          <cell r="E80" t="str">
            <v xml:space="preserve">POWER/WATER                   </v>
          </cell>
          <cell r="F80" t="str">
            <v>XDR</v>
          </cell>
          <cell r="G80">
            <v>7</v>
          </cell>
          <cell r="H80">
            <v>18762459.760000002</v>
          </cell>
          <cell r="I80">
            <v>0.75</v>
          </cell>
          <cell r="J80">
            <v>70359.224000000002</v>
          </cell>
          <cell r="K80">
            <v>0</v>
          </cell>
          <cell r="L80">
            <v>0</v>
          </cell>
          <cell r="M80">
            <v>0</v>
          </cell>
          <cell r="N80">
            <v>101969</v>
          </cell>
          <cell r="O80">
            <v>0</v>
          </cell>
          <cell r="P80">
            <v>18660490.760000002</v>
          </cell>
          <cell r="Q80">
            <v>0</v>
          </cell>
          <cell r="V80">
            <v>101969</v>
          </cell>
          <cell r="W80">
            <v>70359.224000000002</v>
          </cell>
        </row>
        <row r="81">
          <cell r="D81">
            <v>15970</v>
          </cell>
          <cell r="E81" t="str">
            <v xml:space="preserve">MOPTI AREA DEVELOPMENT        </v>
          </cell>
          <cell r="F81" t="str">
            <v>XDR</v>
          </cell>
          <cell r="G81">
            <v>7</v>
          </cell>
          <cell r="H81">
            <v>13237076.02</v>
          </cell>
          <cell r="I81">
            <v>0.75</v>
          </cell>
          <cell r="J81">
            <v>49639.035000000003</v>
          </cell>
          <cell r="K81">
            <v>0</v>
          </cell>
          <cell r="L81">
            <v>0</v>
          </cell>
          <cell r="M81">
            <v>0</v>
          </cell>
          <cell r="N81">
            <v>69668</v>
          </cell>
          <cell r="O81">
            <v>0</v>
          </cell>
          <cell r="P81">
            <v>13167408.02</v>
          </cell>
          <cell r="Q81">
            <v>0</v>
          </cell>
          <cell r="V81">
            <v>69668</v>
          </cell>
          <cell r="W81">
            <v>49639.035000000003</v>
          </cell>
        </row>
        <row r="82">
          <cell r="D82">
            <v>21630</v>
          </cell>
          <cell r="E82" t="str">
            <v xml:space="preserve">AGRICULTURAL SECTOR           </v>
          </cell>
          <cell r="F82" t="str">
            <v>XDR</v>
          </cell>
          <cell r="G82">
            <v>7</v>
          </cell>
          <cell r="H82">
            <v>40106938.899999999</v>
          </cell>
          <cell r="I82">
            <v>0.75</v>
          </cell>
          <cell r="J82">
            <v>150401.02100000001</v>
          </cell>
          <cell r="K82">
            <v>0</v>
          </cell>
          <cell r="L82">
            <v>0</v>
          </cell>
          <cell r="M82">
            <v>0</v>
          </cell>
          <cell r="N82">
            <v>401069</v>
          </cell>
          <cell r="O82">
            <v>0</v>
          </cell>
          <cell r="P82">
            <v>39705869.899999999</v>
          </cell>
          <cell r="Q82">
            <v>0</v>
          </cell>
          <cell r="V82">
            <v>401069</v>
          </cell>
          <cell r="W82">
            <v>150401.02100000001</v>
          </cell>
        </row>
        <row r="83">
          <cell r="D83">
            <v>28280</v>
          </cell>
          <cell r="E83" t="str">
            <v xml:space="preserve">VOCATIONAL EDUCATION &amp; TRNG   </v>
          </cell>
          <cell r="F83" t="str">
            <v>XDR</v>
          </cell>
          <cell r="G83">
            <v>7</v>
          </cell>
          <cell r="H83">
            <v>3530050.13</v>
          </cell>
          <cell r="I83">
            <v>0.75</v>
          </cell>
          <cell r="J83">
            <v>13237.688</v>
          </cell>
          <cell r="K83">
            <v>5469949.8700000001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3530050.13</v>
          </cell>
          <cell r="Q83">
            <v>5469949.8700000001</v>
          </cell>
          <cell r="V83">
            <v>0</v>
          </cell>
          <cell r="W83">
            <v>13237.6879875</v>
          </cell>
        </row>
        <row r="84">
          <cell r="D84">
            <v>13070</v>
          </cell>
          <cell r="E84" t="str">
            <v>ECONOMIC MANAGEMENT &amp; TRAINING</v>
          </cell>
          <cell r="F84" t="str">
            <v>XDR</v>
          </cell>
          <cell r="G84">
            <v>8</v>
          </cell>
          <cell r="H84">
            <v>8887507.3499999996</v>
          </cell>
          <cell r="I84">
            <v>0.75</v>
          </cell>
          <cell r="J84">
            <v>33328.152999999998</v>
          </cell>
          <cell r="K84">
            <v>0</v>
          </cell>
          <cell r="L84">
            <v>0</v>
          </cell>
          <cell r="M84">
            <v>0</v>
          </cell>
          <cell r="N84">
            <v>48067</v>
          </cell>
          <cell r="O84">
            <v>0</v>
          </cell>
          <cell r="P84">
            <v>8839440.3499999996</v>
          </cell>
          <cell r="Q84">
            <v>0</v>
          </cell>
          <cell r="V84">
            <v>48067</v>
          </cell>
          <cell r="W84">
            <v>33328.152999999998</v>
          </cell>
        </row>
        <row r="85">
          <cell r="D85">
            <v>11340</v>
          </cell>
          <cell r="E85" t="str">
            <v xml:space="preserve">PETROLEUM EXPLORATN PROMOTION </v>
          </cell>
          <cell r="F85" t="str">
            <v>XDR</v>
          </cell>
          <cell r="G85">
            <v>8</v>
          </cell>
          <cell r="H85">
            <v>2743931.95</v>
          </cell>
          <cell r="I85">
            <v>0.75</v>
          </cell>
          <cell r="J85">
            <v>10289.745000000001</v>
          </cell>
          <cell r="K85">
            <v>0</v>
          </cell>
          <cell r="L85">
            <v>0</v>
          </cell>
          <cell r="M85">
            <v>0</v>
          </cell>
          <cell r="N85">
            <v>15076</v>
          </cell>
          <cell r="O85">
            <v>0</v>
          </cell>
          <cell r="P85">
            <v>2728855.95</v>
          </cell>
          <cell r="Q85">
            <v>0</v>
          </cell>
          <cell r="V85">
            <v>15076</v>
          </cell>
          <cell r="W85">
            <v>10289.745000000001</v>
          </cell>
        </row>
        <row r="86">
          <cell r="D86">
            <v>12000</v>
          </cell>
          <cell r="E86" t="str">
            <v xml:space="preserve">SECOND TELECOMMUNICATIONS     </v>
          </cell>
          <cell r="F86" t="str">
            <v>XDR</v>
          </cell>
          <cell r="G86">
            <v>8</v>
          </cell>
          <cell r="H86">
            <v>10797000</v>
          </cell>
          <cell r="I86">
            <v>0.75</v>
          </cell>
          <cell r="J86">
            <v>40488.75</v>
          </cell>
          <cell r="K86">
            <v>0</v>
          </cell>
          <cell r="L86">
            <v>0</v>
          </cell>
          <cell r="M86">
            <v>0</v>
          </cell>
          <cell r="N86">
            <v>59000</v>
          </cell>
          <cell r="O86">
            <v>0</v>
          </cell>
          <cell r="P86">
            <v>10738000</v>
          </cell>
          <cell r="Q86">
            <v>0</v>
          </cell>
          <cell r="V86">
            <v>59000</v>
          </cell>
          <cell r="W86">
            <v>40488.75</v>
          </cell>
        </row>
        <row r="87">
          <cell r="D87">
            <v>14310</v>
          </cell>
          <cell r="E87" t="str">
            <v xml:space="preserve">RURAL WATER SUPPLY            </v>
          </cell>
          <cell r="F87" t="str">
            <v>XDR</v>
          </cell>
          <cell r="G87">
            <v>8</v>
          </cell>
          <cell r="H87">
            <v>3699159.27</v>
          </cell>
          <cell r="I87">
            <v>0.75</v>
          </cell>
          <cell r="J87">
            <v>13871.847</v>
          </cell>
          <cell r="K87">
            <v>0</v>
          </cell>
          <cell r="L87">
            <v>0</v>
          </cell>
          <cell r="M87">
            <v>0</v>
          </cell>
          <cell r="N87">
            <v>51652</v>
          </cell>
          <cell r="O87">
            <v>0</v>
          </cell>
          <cell r="P87">
            <v>3647507.27</v>
          </cell>
          <cell r="Q87">
            <v>0</v>
          </cell>
          <cell r="V87">
            <v>51652</v>
          </cell>
          <cell r="W87">
            <v>13871.847</v>
          </cell>
        </row>
        <row r="88">
          <cell r="D88">
            <v>14420</v>
          </cell>
          <cell r="E88" t="str">
            <v xml:space="preserve">THIRD EDUCATION               </v>
          </cell>
          <cell r="F88" t="str">
            <v>XDR</v>
          </cell>
          <cell r="G88">
            <v>8</v>
          </cell>
          <cell r="H88">
            <v>4173600</v>
          </cell>
          <cell r="I88">
            <v>0.75</v>
          </cell>
          <cell r="J88">
            <v>15651</v>
          </cell>
          <cell r="K88">
            <v>0</v>
          </cell>
          <cell r="L88">
            <v>0</v>
          </cell>
          <cell r="M88">
            <v>0</v>
          </cell>
          <cell r="N88">
            <v>22200</v>
          </cell>
          <cell r="O88">
            <v>0</v>
          </cell>
          <cell r="P88">
            <v>4151400</v>
          </cell>
          <cell r="Q88">
            <v>0</v>
          </cell>
          <cell r="V88">
            <v>22200</v>
          </cell>
          <cell r="W88">
            <v>15651</v>
          </cell>
        </row>
        <row r="89">
          <cell r="D89" t="str">
            <v>F0070</v>
          </cell>
          <cell r="E89" t="str">
            <v xml:space="preserve">RURAL WATER SUPPLY            </v>
          </cell>
          <cell r="F89" t="str">
            <v>XDR</v>
          </cell>
          <cell r="G89">
            <v>8</v>
          </cell>
          <cell r="H89">
            <v>5066735.28</v>
          </cell>
          <cell r="I89">
            <v>0.75</v>
          </cell>
          <cell r="J89">
            <v>19000.257000000001</v>
          </cell>
          <cell r="K89">
            <v>0</v>
          </cell>
          <cell r="L89">
            <v>0</v>
          </cell>
          <cell r="M89">
            <v>0</v>
          </cell>
          <cell r="N89">
            <v>27094</v>
          </cell>
          <cell r="O89">
            <v>0</v>
          </cell>
          <cell r="P89">
            <v>5039641.28</v>
          </cell>
          <cell r="Q89">
            <v>0</v>
          </cell>
          <cell r="V89">
            <v>27094</v>
          </cell>
          <cell r="W89">
            <v>19000.257000000001</v>
          </cell>
        </row>
        <row r="90">
          <cell r="D90" t="str">
            <v>F0100</v>
          </cell>
          <cell r="E90" t="str">
            <v xml:space="preserve">THIRD EDUCATION               </v>
          </cell>
          <cell r="F90" t="str">
            <v>XDR</v>
          </cell>
          <cell r="G90">
            <v>8</v>
          </cell>
          <cell r="H90">
            <v>4351097.41</v>
          </cell>
          <cell r="I90">
            <v>0.75</v>
          </cell>
          <cell r="J90">
            <v>16316.615</v>
          </cell>
          <cell r="K90">
            <v>0</v>
          </cell>
          <cell r="L90">
            <v>0</v>
          </cell>
          <cell r="M90">
            <v>0</v>
          </cell>
          <cell r="N90">
            <v>23144</v>
          </cell>
          <cell r="O90">
            <v>0</v>
          </cell>
          <cell r="P90">
            <v>4327953.41</v>
          </cell>
          <cell r="Q90">
            <v>0</v>
          </cell>
          <cell r="V90">
            <v>23144</v>
          </cell>
          <cell r="W90">
            <v>16316.615</v>
          </cell>
        </row>
        <row r="91">
          <cell r="D91">
            <v>27370</v>
          </cell>
          <cell r="E91" t="str">
            <v>AGRICUL TRADING AND PROCESSING</v>
          </cell>
          <cell r="F91" t="str">
            <v>XDR</v>
          </cell>
          <cell r="G91">
            <v>8</v>
          </cell>
          <cell r="H91">
            <v>2297447.41</v>
          </cell>
          <cell r="I91">
            <v>0.75</v>
          </cell>
          <cell r="J91">
            <v>8615.4279999999999</v>
          </cell>
          <cell r="K91">
            <v>1602552.59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2297447.41</v>
          </cell>
          <cell r="Q91">
            <v>1602552.59</v>
          </cell>
          <cell r="V91">
            <v>0</v>
          </cell>
          <cell r="W91">
            <v>8615.4277875000007</v>
          </cell>
        </row>
        <row r="92">
          <cell r="D92">
            <v>31550</v>
          </cell>
          <cell r="E92" t="str">
            <v xml:space="preserve">HEALTH SECTOR DEV PROGRAM     </v>
          </cell>
          <cell r="F92" t="str">
            <v>XDR</v>
          </cell>
          <cell r="G92">
            <v>8</v>
          </cell>
          <cell r="H92">
            <v>646437.05000000005</v>
          </cell>
          <cell r="I92">
            <v>0.75</v>
          </cell>
          <cell r="J92">
            <v>2424.1390000000001</v>
          </cell>
          <cell r="K92">
            <v>27853562.949999999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646437.05000000005</v>
          </cell>
          <cell r="Q92">
            <v>27853562.949999999</v>
          </cell>
          <cell r="V92">
            <v>0</v>
          </cell>
          <cell r="W92">
            <v>2424.1389375000026</v>
          </cell>
        </row>
        <row r="93">
          <cell r="D93">
            <v>16770</v>
          </cell>
          <cell r="E93" t="str">
            <v xml:space="preserve">SECOND URBAN                  </v>
          </cell>
          <cell r="F93" t="str">
            <v>XDR</v>
          </cell>
          <cell r="G93">
            <v>9</v>
          </cell>
          <cell r="H93">
            <v>24053069.93</v>
          </cell>
          <cell r="I93">
            <v>0.75</v>
          </cell>
          <cell r="J93">
            <v>90199.012000000002</v>
          </cell>
          <cell r="K93">
            <v>0</v>
          </cell>
          <cell r="L93">
            <v>0</v>
          </cell>
          <cell r="M93">
            <v>0</v>
          </cell>
          <cell r="N93">
            <v>125276</v>
          </cell>
          <cell r="O93">
            <v>0</v>
          </cell>
          <cell r="P93">
            <v>23927793.93</v>
          </cell>
          <cell r="Q93">
            <v>0</v>
          </cell>
          <cell r="V93">
            <v>125276</v>
          </cell>
          <cell r="W93">
            <v>90199.012000000002</v>
          </cell>
        </row>
        <row r="94">
          <cell r="D94">
            <v>19060</v>
          </cell>
          <cell r="E94" t="str">
            <v xml:space="preserve">OFFICE DU NIGER CONSOLIDATION </v>
          </cell>
          <cell r="F94" t="str">
            <v>XDR</v>
          </cell>
          <cell r="G94">
            <v>9</v>
          </cell>
          <cell r="H94">
            <v>29739702.649999999</v>
          </cell>
          <cell r="I94">
            <v>0.75</v>
          </cell>
          <cell r="J94">
            <v>111523.88499999999</v>
          </cell>
          <cell r="K94">
            <v>0</v>
          </cell>
          <cell r="L94">
            <v>0</v>
          </cell>
          <cell r="M94">
            <v>0</v>
          </cell>
          <cell r="N94">
            <v>309788</v>
          </cell>
          <cell r="O94">
            <v>0</v>
          </cell>
          <cell r="P94">
            <v>29429914.649999999</v>
          </cell>
          <cell r="Q94">
            <v>0</v>
          </cell>
          <cell r="V94">
            <v>309788</v>
          </cell>
          <cell r="W94">
            <v>111523.88499999999</v>
          </cell>
        </row>
        <row r="95">
          <cell r="D95" t="str">
            <v>A0350</v>
          </cell>
          <cell r="E95" t="str">
            <v xml:space="preserve">OFFICE DU NIGER CONSOLIDATION </v>
          </cell>
          <cell r="F95" t="str">
            <v>XDR</v>
          </cell>
          <cell r="G95">
            <v>9</v>
          </cell>
          <cell r="H95">
            <v>6926231.9699999997</v>
          </cell>
          <cell r="I95">
            <v>0.75</v>
          </cell>
          <cell r="J95">
            <v>25973.37</v>
          </cell>
          <cell r="K95">
            <v>0</v>
          </cell>
          <cell r="L95">
            <v>0</v>
          </cell>
          <cell r="M95">
            <v>0</v>
          </cell>
          <cell r="N95">
            <v>35337</v>
          </cell>
          <cell r="O95">
            <v>0</v>
          </cell>
          <cell r="P95">
            <v>6890894.9699999997</v>
          </cell>
          <cell r="Q95">
            <v>0</v>
          </cell>
          <cell r="V95">
            <v>35337</v>
          </cell>
          <cell r="W95">
            <v>25973.37</v>
          </cell>
        </row>
        <row r="96">
          <cell r="D96">
            <v>23700</v>
          </cell>
          <cell r="E96" t="str">
            <v xml:space="preserve">NATURAL RESOURCE MANAGEMENT   </v>
          </cell>
          <cell r="F96" t="str">
            <v>XDR</v>
          </cell>
          <cell r="G96">
            <v>9</v>
          </cell>
          <cell r="H96">
            <v>13672630.92</v>
          </cell>
          <cell r="I96">
            <v>0.75</v>
          </cell>
          <cell r="J96">
            <v>51272.366000000002</v>
          </cell>
          <cell r="K96">
            <v>1327369.08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13672630.92</v>
          </cell>
          <cell r="Q96">
            <v>1327369.08</v>
          </cell>
          <cell r="V96">
            <v>0</v>
          </cell>
          <cell r="W96">
            <v>51272.365949999999</v>
          </cell>
        </row>
        <row r="97">
          <cell r="D97">
            <v>19980</v>
          </cell>
          <cell r="E97" t="str">
            <v xml:space="preserve">SECOND POWER                  </v>
          </cell>
          <cell r="F97" t="str">
            <v>XDR</v>
          </cell>
          <cell r="G97">
            <v>9</v>
          </cell>
          <cell r="H97">
            <v>23198124.969999999</v>
          </cell>
          <cell r="I97">
            <v>0.75</v>
          </cell>
          <cell r="J97">
            <v>86992.968999999997</v>
          </cell>
          <cell r="K97">
            <v>0</v>
          </cell>
          <cell r="L97">
            <v>0</v>
          </cell>
          <cell r="M97">
            <v>0</v>
          </cell>
          <cell r="N97">
            <v>236715</v>
          </cell>
          <cell r="O97">
            <v>0</v>
          </cell>
          <cell r="P97">
            <v>22961409.969999999</v>
          </cell>
          <cell r="Q97">
            <v>0</v>
          </cell>
          <cell r="V97">
            <v>236715</v>
          </cell>
          <cell r="W97">
            <v>86992.968999999997</v>
          </cell>
        </row>
        <row r="98">
          <cell r="D98">
            <v>20540</v>
          </cell>
          <cell r="E98" t="str">
            <v>EDUCATION SECTOR CONSOLIDATION</v>
          </cell>
          <cell r="F98" t="str">
            <v>XDR</v>
          </cell>
          <cell r="G98">
            <v>9</v>
          </cell>
          <cell r="H98">
            <v>18175734.170000002</v>
          </cell>
          <cell r="I98">
            <v>0.75</v>
          </cell>
          <cell r="J98">
            <v>68159.002999999997</v>
          </cell>
          <cell r="K98">
            <v>0</v>
          </cell>
          <cell r="L98">
            <v>0</v>
          </cell>
          <cell r="M98">
            <v>0</v>
          </cell>
          <cell r="N98">
            <v>185465</v>
          </cell>
          <cell r="O98">
            <v>0</v>
          </cell>
          <cell r="P98">
            <v>17990269.170000002</v>
          </cell>
          <cell r="Q98">
            <v>0</v>
          </cell>
          <cell r="V98">
            <v>185465</v>
          </cell>
          <cell r="W98">
            <v>68159.002999999997</v>
          </cell>
        </row>
        <row r="99">
          <cell r="D99" t="str">
            <v>N0210</v>
          </cell>
          <cell r="E99" t="str">
            <v>PILOT PRIVATE IRRIGATION PROMO</v>
          </cell>
          <cell r="F99" t="str">
            <v>XDR</v>
          </cell>
          <cell r="G99">
            <v>9</v>
          </cell>
          <cell r="H99">
            <v>678299.1</v>
          </cell>
          <cell r="I99">
            <v>0.75</v>
          </cell>
          <cell r="J99">
            <v>2543.6219999999998</v>
          </cell>
          <cell r="K99">
            <v>2321700.9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678299.1</v>
          </cell>
          <cell r="Q99">
            <v>2321700.9</v>
          </cell>
          <cell r="V99">
            <v>0</v>
          </cell>
          <cell r="W99">
            <v>2543.6216250000002</v>
          </cell>
        </row>
        <row r="100">
          <cell r="D100">
            <v>28500</v>
          </cell>
          <cell r="E100" t="str">
            <v xml:space="preserve">SELINGUE POWER REHABILITATION </v>
          </cell>
          <cell r="F100" t="str">
            <v>XDR</v>
          </cell>
          <cell r="G100">
            <v>9</v>
          </cell>
          <cell r="H100">
            <v>12391609.359999999</v>
          </cell>
          <cell r="I100">
            <v>0.75</v>
          </cell>
          <cell r="J100">
            <v>46468.535000000003</v>
          </cell>
          <cell r="K100">
            <v>6108390.6399999997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12391609.359999999</v>
          </cell>
          <cell r="Q100">
            <v>6108390.6399999997</v>
          </cell>
          <cell r="V100">
            <v>0</v>
          </cell>
          <cell r="W100">
            <v>46468.535099999994</v>
          </cell>
        </row>
        <row r="101">
          <cell r="D101">
            <v>29700</v>
          </cell>
          <cell r="E101" t="str">
            <v xml:space="preserve">REGIONAL HYDROPOWER DEV       </v>
          </cell>
          <cell r="F101" t="str">
            <v>XDR</v>
          </cell>
          <cell r="G101">
            <v>9</v>
          </cell>
          <cell r="H101">
            <v>4109800.04</v>
          </cell>
          <cell r="I101">
            <v>0.75</v>
          </cell>
          <cell r="J101">
            <v>15411.75</v>
          </cell>
          <cell r="K101">
            <v>8490199.9600000009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4109800.04</v>
          </cell>
          <cell r="Q101">
            <v>8490199.9600000009</v>
          </cell>
          <cell r="V101">
            <v>0</v>
          </cell>
          <cell r="W101">
            <v>15411.750149999996</v>
          </cell>
        </row>
        <row r="102">
          <cell r="D102" t="str">
            <v>N0040</v>
          </cell>
          <cell r="E102" t="str">
            <v xml:space="preserve">URBAN DEV. &amp; DECENTRALIZATION </v>
          </cell>
          <cell r="F102" t="str">
            <v>XDR</v>
          </cell>
          <cell r="G102">
            <v>9</v>
          </cell>
          <cell r="H102">
            <v>6033277.75</v>
          </cell>
          <cell r="I102">
            <v>0.75</v>
          </cell>
          <cell r="J102">
            <v>22624.792000000001</v>
          </cell>
          <cell r="K102">
            <v>49466722.25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6033277.75</v>
          </cell>
          <cell r="Q102">
            <v>49466722.25</v>
          </cell>
          <cell r="V102">
            <v>0</v>
          </cell>
          <cell r="W102">
            <v>22624.791562499999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Adj. SR final"/>
      <sheetName val="SR final"/>
      <sheetName val="Arrears"/>
      <sheetName val="SR table unadj."/>
      <sheetName val="ProgSumm"/>
      <sheetName val="Prog. FMI"/>
      <sheetName val="SR tab adj."/>
      <sheetName val="Adj. stocks"/>
      <sheetName val="Input Prog.CBE"/>
      <sheetName val="Paris Club"/>
      <sheetName val="SMP Monit."/>
      <sheetName val="Assump"/>
      <sheetName val="Quasi-fiscal"/>
      <sheetName val="PSBR"/>
      <sheetName val="Input PSBR;Q-F"/>
      <sheetName val="Sheet1"/>
      <sheetName val="Input Cable"/>
      <sheetName val="Input BCE"/>
      <sheetName val="Input BNF"/>
      <sheetName val="Input BP"/>
      <sheetName val="Input SB"/>
      <sheetName val="Report1"/>
      <sheetName val="BCE Table"/>
      <sheetName val="BP+BNF obs."/>
      <sheetName val="BCE (Prog.)"/>
      <sheetName val="cartera"/>
      <sheetName val="RED 33"/>
      <sheetName val="RED 34"/>
      <sheetName val="RED 36"/>
      <sheetName val="RED 37"/>
      <sheetName val="RED 3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Multipliers"/>
      <sheetName val="SR"/>
      <sheetName val="Program"/>
      <sheetName val="Resultado BC"/>
      <sheetName val="IMFprogram"/>
      <sheetName val="SR-Dollarization"/>
      <sheetName val="$-SR-Summary"/>
      <sheetName val="US$-Program"/>
      <sheetName val="Quasi-fiscal-$"/>
      <sheetName val="10-R"/>
      <sheetName val="10-R-New"/>
      <sheetName val="Sheet1"/>
      <sheetName val="FDIR"/>
      <sheetName val="$-Cable"/>
      <sheetName val="$-Cable-New"/>
      <sheetName val="MB&amp;Liabilities"/>
      <sheetName val="BCE-1-2-3"/>
      <sheetName val="BCE-4"/>
      <sheetName val="CableFMI"/>
      <sheetName val="BCE"/>
      <sheetName val="BCOS"/>
      <sheetName val="BNF"/>
      <sheetName val="Banking System"/>
      <sheetName val="Banks'loans"/>
      <sheetName val="STA 33"/>
      <sheetName val="STA 34"/>
      <sheetName val="STA 35"/>
      <sheetName val="STA 36"/>
      <sheetName val="STA 37"/>
      <sheetName val="STA 38"/>
      <sheetName val="STA 39"/>
      <sheetName val="To-Macro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rterly Raw Data"/>
      <sheetName val="Quarterly MacroFlow"/>
      <sheetName val="2003"/>
      <sheetName val="RED47"/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Table3"/>
      <sheetName val="IMATA"/>
      <sheetName val="Dsrv"/>
      <sheetName val="Dboj"/>
      <sheetName val="Dgg"/>
      <sheetName val="Dgov"/>
      <sheetName val="Summary Table"/>
      <sheetName val="Table"/>
      <sheetName val="B"/>
      <sheetName val="perfcrit 2"/>
      <sheetName val="S&amp;I DA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hNot Ann"/>
      <sheetName val="AuthNot"/>
      <sheetName val="AuthNot Percent Change"/>
      <sheetName val="ANS -Curr to Year ago % Change"/>
      <sheetName val="Authnot Prelim"/>
      <sheetName val="Authnot First"/>
      <sheetName val="Authnot Second"/>
      <sheetName val="StartsAnn Percent Change"/>
      <sheetName val="StartsUA Prelim"/>
      <sheetName val="StartsUA First"/>
      <sheetName val="StartsUA Second"/>
      <sheetName val="StartsSA Percent Change"/>
      <sheetName val="ST -Curr to Year ago % Change "/>
      <sheetName val="StartsSA  Prelim"/>
      <sheetName val="StartsSA First"/>
      <sheetName val="StartsSA Sec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uda Púb. Ext.Global 1961-2004"/>
      <sheetName val="Evolución Deuda Ene-dic 2003"/>
      <sheetName val="Evolución Deuda Ene-jun 2004"/>
      <sheetName val="Estim. Serv.04-09 por acreedor "/>
      <sheetName val="Est.Serv.04-09 deudor- acreedor"/>
      <sheetName val="Estim. Servicio 2004 por mes"/>
      <sheetName val="Estim. Servicio 2005 por m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1"/>
      <sheetName val="TP1 10C"/>
      <sheetName val="MP 10C"/>
      <sheetName val="CP 10C"/>
      <sheetName val="TP 10C"/>
      <sheetName val="BOP 10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ights"/>
      <sheetName val="PCPIq"/>
      <sheetName val="PCPIm"/>
      <sheetName val="ControlSheet"/>
      <sheetName val="EDNA"/>
      <sheetName val="EERProfile"/>
      <sheetName val="Table1m"/>
      <sheetName val="Sheet1"/>
      <sheetName val="Sheet2"/>
      <sheetName val="Resultado BC"/>
      <sheetName val="Input PSBR;Q-F"/>
      <sheetName val="CP 10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imista institución 2023-2026"/>
      <sheetName val="Pesimista institución 2023-2026"/>
      <sheetName val="Pesimista 2023 Mensualizado"/>
      <sheetName val="Ejec2022"/>
      <sheetName val="Ejec2021"/>
      <sheetName val="Hoja2"/>
      <sheetName val="Hoja1"/>
      <sheetName val="Ingresos al 31-08-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BOP Summary"/>
      <sheetName val="BOP Details"/>
      <sheetName val="Exports"/>
      <sheetName val="Imports"/>
      <sheetName val="Services"/>
      <sheetName val="Capital"/>
      <sheetName val="TOT"/>
      <sheetName val="Debt Service"/>
      <sheetName val="GDP"/>
      <sheetName val="Inputs (Misc.)"/>
      <sheetName val="Outlink Real"/>
      <sheetName val="RED-43"/>
      <sheetName val="RED-44"/>
      <sheetName val="RED-45"/>
      <sheetName val="RED-46"/>
      <sheetName val="RED-47"/>
      <sheetName val="RED-48"/>
      <sheetName val="RED-49"/>
      <sheetName val="RED-50"/>
      <sheetName val="RED-51"/>
      <sheetName val="RED-52"/>
      <sheetName val="RED-53"/>
      <sheetName val="RED-54"/>
      <sheetName val="RED-55"/>
      <sheetName val="RED-56"/>
    </sheetNames>
    <sheetDataSet>
      <sheetData sheetId="0" refreshError="1"/>
      <sheetData sheetId="1" refreshError="1">
        <row r="1">
          <cell r="AU1" t="str">
            <v>ALTERNATIVE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ATA"/>
      <sheetName val="IMAE TC Y ACELERACION"/>
      <sheetName val="ACELERACION"/>
      <sheetName val="DATOS"/>
      <sheetName val="LIB-NE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CPI"/>
      <sheetName val="Output_CPI"/>
      <sheetName val="NAsect"/>
      <sheetName val="NA"/>
      <sheetName val="Diff"/>
      <sheetName val="WEOo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um"/>
      <sheetName val="IN_Policy and Macro Asumptions"/>
      <sheetName val="IN_Public Sector Operations"/>
      <sheetName val="IN_Public Sector Cash Flow"/>
      <sheetName val="Amortization _end2001Debt"/>
      <sheetName val="Old Debt"/>
      <sheetName val="Assumptions_Newbase"/>
      <sheetName val="PSO_Newbase"/>
      <sheetName val="PSCF_Newbase"/>
      <sheetName val="Assumptions_Adverse"/>
      <sheetName val="PSO_Adverse"/>
      <sheetName val="PSCF_Adverse"/>
      <sheetName val="Assumptions_Adverse_RER"/>
      <sheetName val="PSO_Adverse_RER"/>
      <sheetName val="PSCF_Adverse_RER"/>
      <sheetName val="Assumptions_Adverse_growth"/>
      <sheetName val="PSO_Adverse_growth"/>
      <sheetName val="PSCF_Adverse_growth"/>
      <sheetName val="Assumptions_Adverse_PrimBal"/>
      <sheetName val="PSO_Adverse_PrimBal"/>
      <sheetName val="PSCF_Adverse_PrimBal"/>
      <sheetName val="Assumptions_Adverse_Interest"/>
      <sheetName val="PSO_Adverse_Interest"/>
      <sheetName val="PSCF_Adverse_Interest"/>
      <sheetName val="Assumptions_Adverse_recap"/>
      <sheetName val="PSO_Adverse_recap"/>
      <sheetName val="PSCF_Adverse_recap"/>
      <sheetName val="Assumptions_stab"/>
      <sheetName val="PSO_stab"/>
      <sheetName val="PSCF_stab"/>
      <sheetName val="Output_1"/>
      <sheetName val="Output_2"/>
      <sheetName val="Fig_Data"/>
      <sheetName val="Fig 1_Fi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D47"/>
      <sheetName val="Quarterly Raw Data"/>
      <sheetName val="Quarterly MacroFlow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conditional delivery"/>
      <sheetName val="150dp"/>
      <sheetName val="#REF"/>
      <sheetName val="RED4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P table1 (before)"/>
      <sheetName val="DP table1 (after)"/>
      <sheetName val="DP Table2"/>
      <sheetName val="DP Table 3"/>
      <sheetName val="DP Table 4"/>
      <sheetName val="Table 5"/>
      <sheetName val="Table 6"/>
      <sheetName val="Table 7"/>
      <sheetName val="Table 8"/>
      <sheetName val="Assist"/>
      <sheetName val="Prp-PostCologne"/>
      <sheetName val="Int-PostCologne"/>
      <sheetName val="Int-PostNaples"/>
      <sheetName val="Prp-PostNaples"/>
      <sheetName val="Table 16"/>
      <sheetName val="Table 17"/>
      <sheetName val="Table 18"/>
      <sheetName val="Table 20"/>
      <sheetName val="Table 19"/>
      <sheetName val="Table 21"/>
      <sheetName val="burdensh"/>
      <sheetName val="Delivery"/>
      <sheetName val="Table 9"/>
      <sheetName val="Table 10"/>
      <sheetName val="Table 11"/>
      <sheetName val="HIPC status"/>
      <sheetName val="Table 14e"/>
      <sheetName val="Table 15e"/>
      <sheetName val="SEI"/>
      <sheetName val="Figure_2 "/>
      <sheetName val="Figure_3"/>
      <sheetName val="Figure 4"/>
      <sheetName val="Figure 5"/>
      <sheetName val="Figure 1"/>
      <sheetName val="Figure 3"/>
      <sheetName val="Figure 2"/>
      <sheetName val="DS Before"/>
      <sheetName val="DS category Before"/>
      <sheetName val="DS After"/>
      <sheetName val="DS category After"/>
      <sheetName val="DC Before"/>
      <sheetName val="DC After"/>
      <sheetName val="Bilateral Assistance"/>
      <sheetName val="Table 14"/>
      <sheetName val="Table 15"/>
      <sheetName val="Assistance"/>
      <sheetName val="NEW-ALL"/>
      <sheetName val="NEW-IDA"/>
      <sheetName val="NEW-IMF"/>
      <sheetName val="NEW-OTHMULT1"/>
      <sheetName val="NEW-OTHMULT2"/>
      <sheetName val="NEW-BIL"/>
      <sheetName val="150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">
          <cell r="A3" t="str">
            <v>Table 7. Cameroon:  External Debt Indicators, 1998/99-2018/19 1/</v>
          </cell>
        </row>
        <row r="8">
          <cell r="F8" t="str">
            <v>1998/99</v>
          </cell>
          <cell r="G8" t="str">
            <v>1999/00</v>
          </cell>
          <cell r="H8" t="str">
            <v>2000/01</v>
          </cell>
          <cell r="I8" t="str">
            <v>2001/02</v>
          </cell>
          <cell r="J8" t="str">
            <v>2002/03</v>
          </cell>
          <cell r="K8" t="str">
            <v>2003/04</v>
          </cell>
        </row>
        <row r="10">
          <cell r="F10" t="str">
            <v>(in millions of U.S. dollars)</v>
          </cell>
        </row>
        <row r="12">
          <cell r="A12" t="str">
            <v>Nominal debt stock after rescheduling (Naples terms)</v>
          </cell>
          <cell r="F12">
            <v>6357.7184168219273</v>
          </cell>
          <cell r="G12">
            <v>6481.660887150676</v>
          </cell>
          <cell r="H12">
            <v>6719.9666640959704</v>
          </cell>
          <cell r="I12">
            <v>6968.8356917664223</v>
          </cell>
          <cell r="J12">
            <v>7262.095267667215</v>
          </cell>
          <cell r="K12">
            <v>7579.7397630717069</v>
          </cell>
        </row>
        <row r="13">
          <cell r="A13" t="str">
            <v xml:space="preserve">    Multilateral</v>
          </cell>
          <cell r="F13">
            <v>1645.555550082544</v>
          </cell>
          <cell r="G13">
            <v>1716.6089949511547</v>
          </cell>
          <cell r="H13">
            <v>1859.8331109392902</v>
          </cell>
          <cell r="I13">
            <v>1994.5494521689329</v>
          </cell>
          <cell r="J13">
            <v>2151.7692840083319</v>
          </cell>
          <cell r="K13">
            <v>2324.5529891649776</v>
          </cell>
        </row>
        <row r="14">
          <cell r="A14" t="str">
            <v xml:space="preserve">    Official bilateral</v>
          </cell>
          <cell r="F14">
            <v>4480.3356982688983</v>
          </cell>
          <cell r="G14">
            <v>4533.2247237290358</v>
          </cell>
          <cell r="H14">
            <v>4628.3063846861951</v>
          </cell>
          <cell r="I14">
            <v>4742.4590711270039</v>
          </cell>
          <cell r="J14">
            <v>4878.4988151883981</v>
          </cell>
          <cell r="K14">
            <v>5023.3596054362442</v>
          </cell>
        </row>
        <row r="15">
          <cell r="A15" t="str">
            <v xml:space="preserve">    Multilateral: less new loans</v>
          </cell>
          <cell r="F15">
            <v>1645.555550082544</v>
          </cell>
          <cell r="G15">
            <v>1518.8578752643425</v>
          </cell>
          <cell r="H15">
            <v>1407.3756504263397</v>
          </cell>
          <cell r="I15">
            <v>1315.8118329598121</v>
          </cell>
          <cell r="J15">
            <v>1236.5782451322964</v>
          </cell>
          <cell r="K15">
            <v>1150.0403332518172</v>
          </cell>
        </row>
        <row r="16">
          <cell r="A16" t="str">
            <v xml:space="preserve">    Official Bilateral: less new loans</v>
          </cell>
          <cell r="F16">
            <v>4480.3356982688983</v>
          </cell>
          <cell r="G16">
            <v>4380.4229139655436</v>
          </cell>
          <cell r="H16">
            <v>4284.3024756910881</v>
          </cell>
          <cell r="I16">
            <v>4185.1083203923763</v>
          </cell>
          <cell r="J16">
            <v>4090.723733510712</v>
          </cell>
          <cell r="K16">
            <v>3982.6798143944184</v>
          </cell>
        </row>
        <row r="17">
          <cell r="A17" t="str">
            <v xml:space="preserve">     Of which:  Paris Club</v>
          </cell>
          <cell r="F17">
            <v>4405.9385717547839</v>
          </cell>
          <cell r="G17">
            <v>4312.0997123221568</v>
          </cell>
          <cell r="H17">
            <v>4222.0531989184283</v>
          </cell>
          <cell r="I17">
            <v>4128.9329684904433</v>
          </cell>
          <cell r="J17">
            <v>4038.4666833235046</v>
          </cell>
          <cell r="K17">
            <v>3933.0349030168104</v>
          </cell>
        </row>
        <row r="18">
          <cell r="A18" t="str">
            <v xml:space="preserve">    Commercial</v>
          </cell>
          <cell r="F18">
            <v>231.82716847048474</v>
          </cell>
          <cell r="G18">
            <v>231.82716847048474</v>
          </cell>
          <cell r="H18">
            <v>231.82716847048474</v>
          </cell>
          <cell r="I18">
            <v>231.82716847048474</v>
          </cell>
          <cell r="J18">
            <v>231.82716847048474</v>
          </cell>
          <cell r="K18">
            <v>231.82716847048474</v>
          </cell>
        </row>
        <row r="19">
          <cell r="A19" t="str">
            <v xml:space="preserve">    New debt</v>
          </cell>
          <cell r="F19">
            <v>0</v>
          </cell>
          <cell r="G19">
            <v>350.55292945030408</v>
          </cell>
          <cell r="H19">
            <v>796.46136950805749</v>
          </cell>
          <cell r="I19">
            <v>1236.0883699437481</v>
          </cell>
          <cell r="J19">
            <v>1702.9661205537213</v>
          </cell>
          <cell r="K19">
            <v>2215.1924469549863</v>
          </cell>
        </row>
        <row r="20">
          <cell r="A20" t="str">
            <v xml:space="preserve">       Of which:  multilateral</v>
          </cell>
          <cell r="F20">
            <v>0</v>
          </cell>
          <cell r="G20">
            <v>197.75111968681219</v>
          </cell>
          <cell r="H20">
            <v>452.4574605129506</v>
          </cell>
          <cell r="I20">
            <v>678.73761920912079</v>
          </cell>
          <cell r="J20">
            <v>915.19103887603535</v>
          </cell>
          <cell r="K20">
            <v>1174.5126559131604</v>
          </cell>
        </row>
        <row r="21">
          <cell r="A21" t="str">
            <v>Nominal debt before rescheduling</v>
          </cell>
          <cell r="F21">
            <v>7678.9449600214793</v>
          </cell>
          <cell r="G21">
            <v>7511.1881442628537</v>
          </cell>
          <cell r="H21">
            <v>7501.243456479624</v>
          </cell>
          <cell r="I21">
            <v>7523.0022720488987</v>
          </cell>
          <cell r="J21">
            <v>7583.559408530059</v>
          </cell>
          <cell r="K21">
            <v>7615.0859920347757</v>
          </cell>
        </row>
        <row r="22">
          <cell r="A22" t="str">
            <v xml:space="preserve">    Multilateral</v>
          </cell>
        </row>
        <row r="23">
          <cell r="A23" t="str">
            <v xml:space="preserve">    Official Bilateral</v>
          </cell>
        </row>
        <row r="24">
          <cell r="A24" t="str">
            <v xml:space="preserve">     o/w Paris Club</v>
          </cell>
        </row>
        <row r="25">
          <cell r="A25" t="str">
            <v xml:space="preserve">    Commercial</v>
          </cell>
        </row>
        <row r="26">
          <cell r="A26" t="str">
            <v xml:space="preserve">    New debt</v>
          </cell>
          <cell r="F26">
            <v>0</v>
          </cell>
          <cell r="G26">
            <v>350.55292945030408</v>
          </cell>
          <cell r="H26">
            <v>796.46136950805749</v>
          </cell>
          <cell r="I26">
            <v>1236.0883699437481</v>
          </cell>
          <cell r="J26">
            <v>1702.9661205537213</v>
          </cell>
          <cell r="K26">
            <v>2215.1924469549863</v>
          </cell>
        </row>
        <row r="27">
          <cell r="A27" t="str">
            <v xml:space="preserve">     o/w Multilateral</v>
          </cell>
          <cell r="F27">
            <v>0</v>
          </cell>
          <cell r="G27">
            <v>197.75111968681219</v>
          </cell>
          <cell r="H27">
            <v>452.4574605129506</v>
          </cell>
          <cell r="I27">
            <v>678.73761920912079</v>
          </cell>
          <cell r="J27">
            <v>915.19103887603535</v>
          </cell>
          <cell r="K27">
            <v>1174.5126559131604</v>
          </cell>
        </row>
        <row r="30">
          <cell r="A30" t="str">
            <v>NPV of debt after rescheduling (Naples terms)</v>
          </cell>
          <cell r="F30">
            <v>4896.2639910299586</v>
          </cell>
          <cell r="G30">
            <v>4877.3383868914507</v>
          </cell>
          <cell r="H30">
            <v>4932.9750505073152</v>
          </cell>
          <cell r="I30">
            <v>5019.077812326429</v>
          </cell>
          <cell r="J30">
            <v>5147.4463366523569</v>
          </cell>
          <cell r="K30">
            <v>5288.938031729067</v>
          </cell>
        </row>
        <row r="31">
          <cell r="A31" t="str">
            <v xml:space="preserve">    Multilateral</v>
          </cell>
          <cell r="F31">
            <v>1196.1020713170217</v>
          </cell>
          <cell r="G31">
            <v>1165.3370073683307</v>
          </cell>
          <cell r="H31">
            <v>1176.4484278245664</v>
          </cell>
          <cell r="I31">
            <v>1202.7865713837959</v>
          </cell>
          <cell r="J31">
            <v>1251.4629346671461</v>
          </cell>
          <cell r="K31">
            <v>1307.2090605836815</v>
          </cell>
        </row>
        <row r="32">
          <cell r="A32" t="str">
            <v xml:space="preserve">    Official bilateral</v>
          </cell>
          <cell r="F32">
            <v>3498.1324648042523</v>
          </cell>
          <cell r="G32">
            <v>3509.0190304369112</v>
          </cell>
          <cell r="H32">
            <v>3552.5474319396576</v>
          </cell>
          <cell r="I32">
            <v>3611.2692342055561</v>
          </cell>
          <cell r="J32">
            <v>3689.8704845806274</v>
          </cell>
          <cell r="K32">
            <v>3774.4748302734342</v>
          </cell>
        </row>
        <row r="33">
          <cell r="A33" t="str">
            <v xml:space="preserve">     Of which:  Paris Club</v>
          </cell>
          <cell r="F33">
            <v>3451.7647491762755</v>
          </cell>
          <cell r="G33">
            <v>3374.9318470540557</v>
          </cell>
          <cell r="H33">
            <v>3305.1674487777955</v>
          </cell>
          <cell r="I33">
            <v>3234.0994797880358</v>
          </cell>
          <cell r="J33">
            <v>3166.7786828105354</v>
          </cell>
          <cell r="K33">
            <v>3086.3295429253312</v>
          </cell>
        </row>
        <row r="34">
          <cell r="A34" t="str">
            <v xml:space="preserve">    Commercial</v>
          </cell>
          <cell r="F34">
            <v>202.0294549086847</v>
          </cell>
          <cell r="G34">
            <v>202.98234908620924</v>
          </cell>
          <cell r="H34">
            <v>203.97919074309212</v>
          </cell>
          <cell r="I34">
            <v>205.02200673707631</v>
          </cell>
          <cell r="J34">
            <v>206.11291740458381</v>
          </cell>
          <cell r="K34">
            <v>207.25414087195188</v>
          </cell>
        </row>
        <row r="35">
          <cell r="A35" t="str">
            <v xml:space="preserve">NPV of debt before rescheduling </v>
          </cell>
          <cell r="F35">
            <v>7178.8086124098627</v>
          </cell>
          <cell r="G35">
            <v>6835.1496784557667</v>
          </cell>
          <cell r="H35">
            <v>6606.5785789946094</v>
          </cell>
          <cell r="I35">
            <v>6433.8238312225039</v>
          </cell>
          <cell r="J35">
            <v>6299.4095131619924</v>
          </cell>
          <cell r="K35">
            <v>6127.3943616715569</v>
          </cell>
        </row>
        <row r="36">
          <cell r="A36" t="str">
            <v>Existing debt</v>
          </cell>
          <cell r="F36">
            <v>7178.8086124098627</v>
          </cell>
          <cell r="G36">
            <v>6656.1808244336307</v>
          </cell>
          <cell r="H36">
            <v>6198.6327095156203</v>
          </cell>
          <cell r="I36">
            <v>5786.7572840713437</v>
          </cell>
          <cell r="J36">
            <v>5391.4146549848429</v>
          </cell>
          <cell r="K36">
            <v>4927.854451482588</v>
          </cell>
        </row>
        <row r="37">
          <cell r="A37" t="str">
            <v>New debt</v>
          </cell>
          <cell r="F37">
            <v>0</v>
          </cell>
          <cell r="G37">
            <v>178.96885402213582</v>
          </cell>
          <cell r="H37">
            <v>407.94586947898887</v>
          </cell>
          <cell r="I37">
            <v>647.06654715116042</v>
          </cell>
          <cell r="J37">
            <v>907.99485817714947</v>
          </cell>
          <cell r="K37">
            <v>1199.5399101889689</v>
          </cell>
        </row>
        <row r="39">
          <cell r="F39" t="str">
            <v>(in percent of exports of goods and services) 2/</v>
          </cell>
        </row>
        <row r="40">
          <cell r="A40" t="str">
            <v>NPV of debt after recheduling 3/</v>
          </cell>
          <cell r="F40">
            <v>214.09233228700097</v>
          </cell>
          <cell r="G40">
            <v>200.5093982667959</v>
          </cell>
          <cell r="H40">
            <v>190.24573638043285</v>
          </cell>
          <cell r="I40">
            <v>178.74211063371231</v>
          </cell>
          <cell r="J40">
            <v>176.44679554962556</v>
          </cell>
          <cell r="K40">
            <v>171.15228521710506</v>
          </cell>
        </row>
        <row r="41">
          <cell r="A41" t="str">
            <v>of which: multilateral</v>
          </cell>
          <cell r="F41">
            <v>52.300342173279503</v>
          </cell>
          <cell r="G41">
            <v>47.907486335877437</v>
          </cell>
          <cell r="H41">
            <v>45.371058068106322</v>
          </cell>
          <cell r="I41">
            <v>42.834285191401541</v>
          </cell>
          <cell r="J41">
            <v>42.898285893497331</v>
          </cell>
          <cell r="K41">
            <v>42.301841434557232</v>
          </cell>
        </row>
        <row r="42">
          <cell r="A42" t="str">
            <v>NPV of debt before recheduling 3/</v>
          </cell>
          <cell r="F42">
            <v>313.89808263780623</v>
          </cell>
          <cell r="G42">
            <v>273.63834657221537</v>
          </cell>
          <cell r="H42">
            <v>239.05724888115122</v>
          </cell>
          <cell r="I42">
            <v>206.08112672405207</v>
          </cell>
          <cell r="J42">
            <v>184.80966621791777</v>
          </cell>
          <cell r="K42">
            <v>159.46746691467638</v>
          </cell>
        </row>
        <row r="44">
          <cell r="A44" t="str">
            <v>Debt service</v>
          </cell>
          <cell r="F44">
            <v>0</v>
          </cell>
          <cell r="G44">
            <v>15.844175989279041</v>
          </cell>
          <cell r="H44">
            <v>14.402673888557688</v>
          </cell>
          <cell r="I44">
            <v>12.903545013174575</v>
          </cell>
          <cell r="J44">
            <v>11.279086675075279</v>
          </cell>
          <cell r="K44">
            <v>10.836387145750013</v>
          </cell>
        </row>
        <row r="45">
          <cell r="A45" t="str">
            <v>o/w multilateral</v>
          </cell>
          <cell r="F45">
            <v>0</v>
          </cell>
          <cell r="G45">
            <v>6.5853679907865557</v>
          </cell>
          <cell r="H45">
            <v>5.6890520286756203</v>
          </cell>
          <cell r="I45">
            <v>4.5987045527079138</v>
          </cell>
          <cell r="J45">
            <v>3.7731955922620837</v>
          </cell>
          <cell r="K45">
            <v>3.627021230078066</v>
          </cell>
        </row>
        <row r="47">
          <cell r="F47" t="str">
            <v>(in percent)</v>
          </cell>
        </row>
        <row r="48">
          <cell r="A48" t="str">
            <v>NPV of debt-to-revenue ratio (after resched.) 4/</v>
          </cell>
          <cell r="F48">
            <v>343.91371831196022</v>
          </cell>
          <cell r="G48">
            <v>287.44191808149083</v>
          </cell>
          <cell r="H48">
            <v>270.14282167708978</v>
          </cell>
          <cell r="I48">
            <v>264.18492837646733</v>
          </cell>
          <cell r="J48">
            <v>240.06578394437298</v>
          </cell>
          <cell r="K48">
            <v>220.32608312369445</v>
          </cell>
        </row>
        <row r="49">
          <cell r="A49" t="str">
            <v>NPV of debt-to-revenue ratio (before resched.) 4/</v>
          </cell>
          <cell r="F49">
            <v>504.23971572342731</v>
          </cell>
          <cell r="G49">
            <v>402.82391298291867</v>
          </cell>
          <cell r="H49">
            <v>361.79379799974424</v>
          </cell>
          <cell r="I49">
            <v>338.65171085093749</v>
          </cell>
          <cell r="J49">
            <v>293.79085943951418</v>
          </cell>
          <cell r="K49">
            <v>255.25441806319517</v>
          </cell>
        </row>
        <row r="50">
          <cell r="A50" t="str">
            <v>NPV of debt-to-GDP ratio (after rescheduling)</v>
          </cell>
          <cell r="F50">
            <v>53.299164479312523</v>
          </cell>
          <cell r="G50">
            <v>54.646540650844642</v>
          </cell>
          <cell r="H50">
            <v>51.588211333267473</v>
          </cell>
          <cell r="I50">
            <v>48.285871428669786</v>
          </cell>
          <cell r="J50">
            <v>45.169900529984119</v>
          </cell>
          <cell r="K50">
            <v>42.447296666404199</v>
          </cell>
        </row>
        <row r="51">
          <cell r="A51" t="str">
            <v>NPV of debt-to-GDP ratio (before rescheduling)</v>
          </cell>
          <cell r="F51">
            <v>78.146215502128442</v>
          </cell>
          <cell r="G51">
            <v>74.576998179864106</v>
          </cell>
          <cell r="H51">
            <v>64.824243163952318</v>
          </cell>
          <cell r="I51">
            <v>55.671306294825499</v>
          </cell>
          <cell r="J51">
            <v>47.310772712191806</v>
          </cell>
          <cell r="K51">
            <v>39.549357276655115</v>
          </cell>
        </row>
        <row r="52">
          <cell r="A52" t="str">
            <v>Grant element in total debt</v>
          </cell>
          <cell r="F52">
            <v>22.987089549689671</v>
          </cell>
          <cell r="G52">
            <v>24.751719168765121</v>
          </cell>
          <cell r="H52">
            <v>26.592269023243094</v>
          </cell>
          <cell r="I52">
            <v>27.978244367902143</v>
          </cell>
          <cell r="J52">
            <v>29.118991875937503</v>
          </cell>
          <cell r="K52">
            <v>30.222696331915849</v>
          </cell>
        </row>
        <row r="53">
          <cell r="A53" t="str">
            <v>Grant element in new borrowing</v>
          </cell>
          <cell r="F53">
            <v>0</v>
          </cell>
          <cell r="G53">
            <v>48.946695638009999</v>
          </cell>
          <cell r="H53">
            <v>48.780206410894635</v>
          </cell>
          <cell r="I53">
            <v>47.652080313593828</v>
          </cell>
          <cell r="J53">
            <v>46.681566519836935</v>
          </cell>
          <cell r="K53">
            <v>45.849404107626768</v>
          </cell>
        </row>
        <row r="55">
          <cell r="A55" t="str">
            <v>Sources: Cameroonian authorities; and staff estimates and projections.</v>
          </cell>
        </row>
        <row r="57">
          <cell r="A57" t="str">
            <v>1/ All debt indicators refer to public and publicly guaranteed (PPG) debt and are defined after rescheduling, unless otherwise indicated.</v>
          </cell>
        </row>
        <row r="58">
          <cell r="A58" t="str">
            <v>2/ As defined in IMF, Balance of Payments Manual, 5th edition, 1993.</v>
          </cell>
        </row>
        <row r="59">
          <cell r="A59" t="str">
            <v>3/ Based on a three-year average of exports on the previous year (e.g., export average over 1997-99 for NPV of debt-to-exports ratio in 1999).</v>
          </cell>
        </row>
        <row r="60">
          <cell r="A60" t="str">
            <v>4/ Revenues are defined as central government revenues, excluding grants.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Original"/>
      <sheetName val="Anexo 1"/>
      <sheetName val="Anexo 2"/>
      <sheetName val="Anexo 3"/>
      <sheetName val="pa en se"/>
      <sheetName val="VENC SEPT 04-30 SIN VENC. RENEG"/>
      <sheetName val="ANEX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frprtables"/>
      <sheetName val="Basicinput"/>
      <sheetName val="Outputables"/>
      <sheetName val="Index"/>
      <sheetName val="Documentation"/>
      <sheetName val="Month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RED47"/>
    </sheetNames>
    <sheetDataSet>
      <sheetData sheetId="0" refreshError="1"/>
      <sheetData sheetId="1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ernal Sustainability-Arg"/>
      <sheetName val="Instructions"/>
      <sheetName val="Input_external"/>
      <sheetName val="Input_DRBOP"/>
      <sheetName val="Input_DRBOP-AltSc"/>
      <sheetName val="NEWDEBT"/>
      <sheetName val="NEWDEBT-AltSC"/>
      <sheetName val="DS-Resch"/>
      <sheetName val="NEWDEBT-Resched"/>
      <sheetName val="Table-NoDR"/>
      <sheetName val="Tablita-NoDR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-NoDR"/>
      <sheetName val="ExtSust-Arg"/>
      <sheetName val="Control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">
          <cell r="B2" t="str">
            <v xml:space="preserve">Table --. Dominican Republic: External Sustainability Framework–Gross External Financing Need, 1998–2008 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1992</v>
          </cell>
          <cell r="D8">
            <v>1993</v>
          </cell>
          <cell r="E8">
            <v>1994</v>
          </cell>
          <cell r="F8">
            <v>1995</v>
          </cell>
          <cell r="G8">
            <v>1996</v>
          </cell>
          <cell r="H8">
            <v>1997</v>
          </cell>
          <cell r="I8">
            <v>1998</v>
          </cell>
          <cell r="J8">
            <v>1999</v>
          </cell>
          <cell r="K8">
            <v>2000</v>
          </cell>
          <cell r="L8">
            <v>2001</v>
          </cell>
          <cell r="M8">
            <v>2002</v>
          </cell>
          <cell r="O8">
            <v>2003</v>
          </cell>
          <cell r="P8">
            <v>2004</v>
          </cell>
          <cell r="Q8">
            <v>2005</v>
          </cell>
          <cell r="R8">
            <v>2006</v>
          </cell>
          <cell r="S8">
            <v>2007</v>
          </cell>
          <cell r="T8">
            <v>2008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1.3226000368926654</v>
          </cell>
          <cell r="E12">
            <v>0.79154002538909851</v>
          </cell>
          <cell r="F12">
            <v>0.74086002908544546</v>
          </cell>
          <cell r="G12">
            <v>0.89662005479419549</v>
          </cell>
          <cell r="H12">
            <v>0.93553014646825938</v>
          </cell>
          <cell r="I12">
            <v>1.01997000496976</v>
          </cell>
          <cell r="J12">
            <v>0.29790000411850409</v>
          </cell>
          <cell r="K12">
            <v>0.62797999999999998</v>
          </cell>
          <cell r="L12">
            <v>0.72820999999999991</v>
          </cell>
          <cell r="M12">
            <v>1.4860199999999999</v>
          </cell>
          <cell r="O12">
            <v>1.7145885744587064</v>
          </cell>
          <cell r="P12">
            <v>0.70656081871591359</v>
          </cell>
          <cell r="Q12">
            <v>0.48136794161192786</v>
          </cell>
          <cell r="R12">
            <v>0.4146548958391848</v>
          </cell>
          <cell r="S12">
            <v>0.32059067253660034</v>
          </cell>
          <cell r="T12">
            <v>0.24485987745476812</v>
          </cell>
        </row>
        <row r="13">
          <cell r="B13" t="str">
            <v>in percent of GDP</v>
          </cell>
          <cell r="D13">
            <v>13.60440141586464</v>
          </cell>
          <cell r="E13">
            <v>7.3707149737348043</v>
          </cell>
          <cell r="F13">
            <v>6.1216905641696897</v>
          </cell>
          <cell r="G13">
            <v>6.6184905438639809</v>
          </cell>
          <cell r="H13">
            <v>6.172415767658026</v>
          </cell>
          <cell r="I13">
            <v>6.3629059320987045</v>
          </cell>
          <cell r="J13">
            <v>1.6942026715432144</v>
          </cell>
          <cell r="K13">
            <v>3.1576301426542392</v>
          </cell>
          <cell r="L13">
            <v>3.3614147009978375</v>
          </cell>
          <cell r="M13">
            <v>6.9819644283133879</v>
          </cell>
          <cell r="O13">
            <v>10.739626976356265</v>
          </cell>
          <cell r="P13">
            <v>4.4522407978310428</v>
          </cell>
          <cell r="Q13">
            <v>2.6711223971633733</v>
          </cell>
          <cell r="R13">
            <v>2.1158316086418645</v>
          </cell>
          <cell r="S13">
            <v>1.5461743395617482</v>
          </cell>
          <cell r="T13">
            <v>1.111073604992006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2004-08</v>
          </cell>
          <cell r="O20">
            <v>1.7145885744587062</v>
          </cell>
          <cell r="P20">
            <v>0.79562212152302547</v>
          </cell>
          <cell r="Q20">
            <v>0.88982042739560963</v>
          </cell>
          <cell r="R20">
            <v>1.8678206264896613</v>
          </cell>
          <cell r="S20">
            <v>1.6389771642815378</v>
          </cell>
          <cell r="T20">
            <v>1.8139010658890218</v>
          </cell>
        </row>
        <row r="21">
          <cell r="B21" t="str">
            <v>A2. Country-specific shock in 2004, with reduction in GDP growth (relative to baseline) of one standard deviation</v>
          </cell>
          <cell r="O21">
            <v>1.7145885744587064</v>
          </cell>
          <cell r="P21">
            <v>0.90189758160687072</v>
          </cell>
          <cell r="Q21">
            <v>0.9043271460766299</v>
          </cell>
          <cell r="R21">
            <v>1.1000131922738257</v>
          </cell>
          <cell r="S21">
            <v>1.2332022203664887</v>
          </cell>
          <cell r="T21">
            <v>1.3925577879255036</v>
          </cell>
        </row>
        <row r="22">
          <cell r="B22" t="str">
            <v>A3. Selected variables are consistent with market forecast in 2004-08</v>
          </cell>
          <cell r="O22">
            <v>1.7145885744587062</v>
          </cell>
          <cell r="P22">
            <v>0.79736673070274844</v>
          </cell>
          <cell r="Q22">
            <v>1.6941243987509744</v>
          </cell>
          <cell r="R22">
            <v>3.0412025573028951</v>
          </cell>
          <cell r="S22">
            <v>2.9505886291156314</v>
          </cell>
          <cell r="T22">
            <v>3.3313378935167983</v>
          </cell>
        </row>
        <row r="24">
          <cell r="B24" t="str">
            <v>B. Bound Tests</v>
          </cell>
        </row>
        <row r="26">
          <cell r="B26" t="str">
            <v>B1. Nominal interest rate is at historical average plus two standard deviations in 2004 and 2005</v>
          </cell>
          <cell r="O26">
            <v>1.7145885744587062</v>
          </cell>
          <cell r="P26">
            <v>0.68028662115005578</v>
          </cell>
          <cell r="Q26">
            <v>0.5113087261906526</v>
          </cell>
          <cell r="R26">
            <v>0.42933218452709015</v>
          </cell>
          <cell r="S26">
            <v>0.38466285789691806</v>
          </cell>
          <cell r="T26">
            <v>0.25890296981770689</v>
          </cell>
        </row>
        <row r="27">
          <cell r="B27" t="str">
            <v>B2. Real GDP growth is at historical average minus two standard deviations in 2004 and 2005</v>
          </cell>
          <cell r="O27">
            <v>1.7145885744587062</v>
          </cell>
          <cell r="P27">
            <v>0.66505941862852358</v>
          </cell>
          <cell r="Q27">
            <v>0.47991100542533704</v>
          </cell>
          <cell r="R27">
            <v>0.41888941546829017</v>
          </cell>
          <cell r="S27">
            <v>0.37471638446618749</v>
          </cell>
          <cell r="T27">
            <v>0.24745729620745116</v>
          </cell>
        </row>
        <row r="28">
          <cell r="B28" t="str">
            <v>B3. Change in US dollar GDP deflator is at historical average minus two standard deviations in 2004 and 2005</v>
          </cell>
          <cell r="O28">
            <v>1.7145885744587062</v>
          </cell>
          <cell r="P28">
            <v>0.63613511637147957</v>
          </cell>
          <cell r="Q28">
            <v>0.46239906692511012</v>
          </cell>
          <cell r="R28">
            <v>0.52421623071926615</v>
          </cell>
          <cell r="S28">
            <v>0.44616500764019168</v>
          </cell>
          <cell r="T28">
            <v>0.35455816499969717</v>
          </cell>
        </row>
        <row r="29">
          <cell r="B29" t="str">
            <v xml:space="preserve">B4. Non-interest current account is at historical average minus two standard deviations in 2004 and 2005 </v>
          </cell>
          <cell r="O29">
            <v>1.7145885744587062</v>
          </cell>
          <cell r="P29">
            <v>2.6265543017703141</v>
          </cell>
          <cell r="Q29">
            <v>2.6316655724798901</v>
          </cell>
          <cell r="R29">
            <v>1.3389650682128198</v>
          </cell>
          <cell r="S29">
            <v>1.2458232439961676</v>
          </cell>
          <cell r="T29">
            <v>1.250878276883352</v>
          </cell>
        </row>
        <row r="30">
          <cell r="B30" t="str">
            <v>B5. Combination of 2-5 using one standard deviation shocks</v>
          </cell>
          <cell r="O30">
            <v>1.7145885744587062</v>
          </cell>
          <cell r="P30">
            <v>2.4318848725818056</v>
          </cell>
          <cell r="Q30">
            <v>2.1951229733469297</v>
          </cell>
          <cell r="R30">
            <v>1.1694739579918236</v>
          </cell>
          <cell r="S30">
            <v>1.0676086129616564</v>
          </cell>
          <cell r="T30">
            <v>1.0627802785778773</v>
          </cell>
        </row>
        <row r="31">
          <cell r="B31" t="str">
            <v>B6. One time 30 percent nominal depreciation in 2004</v>
          </cell>
          <cell r="O31">
            <v>1.7145885744587062</v>
          </cell>
          <cell r="P31">
            <v>0.61806862077550473</v>
          </cell>
          <cell r="Q31">
            <v>0.46538524265054421</v>
          </cell>
          <cell r="R31">
            <v>0.47540387583187826</v>
          </cell>
          <cell r="S31">
            <v>0.41117402479307236</v>
          </cell>
          <cell r="T31">
            <v>0.30448588406997645</v>
          </cell>
        </row>
        <row r="33">
          <cell r="B33" t="str">
            <v>Gross external financing need in percent of GDP 2/</v>
          </cell>
        </row>
        <row r="35">
          <cell r="B35" t="str">
            <v>A. Alternative Scenarios</v>
          </cell>
        </row>
        <row r="37">
          <cell r="B37" t="str">
            <v xml:space="preserve">A1. Key variables are at their historical averages in 2004-08 </v>
          </cell>
          <cell r="O37">
            <v>10.739626976356263</v>
          </cell>
          <cell r="P37">
            <v>4.5677799860451325</v>
          </cell>
          <cell r="Q37">
            <v>4.6824134096707954</v>
          </cell>
          <cell r="R37">
            <v>9.008896680241687</v>
          </cell>
          <cell r="S37">
            <v>7.2456674494786721</v>
          </cell>
          <cell r="T37">
            <v>7.3500136690662856</v>
          </cell>
        </row>
        <row r="38">
          <cell r="B38" t="str">
            <v xml:space="preserve">A2. Country-specific shock in 2004, with reduction in GDP growth (relative to baseline) of one standard deviation </v>
          </cell>
          <cell r="O38">
            <v>10.739626976356265</v>
          </cell>
          <cell r="P38">
            <v>5.8027688413537133</v>
          </cell>
          <cell r="Q38">
            <v>5.1237879344431612</v>
          </cell>
          <cell r="R38">
            <v>5.7311417563725584</v>
          </cell>
          <cell r="S38">
            <v>6.0728258977802918</v>
          </cell>
          <cell r="T38">
            <v>6.4518963641314571</v>
          </cell>
        </row>
        <row r="39">
          <cell r="B39" t="str">
            <v>A3. Selected variables are consistent with  market forecast in 2004-08</v>
          </cell>
          <cell r="O39">
            <v>10.739626976356263</v>
          </cell>
          <cell r="P39">
            <v>4.6641232662004333</v>
          </cell>
          <cell r="Q39">
            <v>8.9103385645483542</v>
          </cell>
          <cell r="R39">
            <v>12.896890730007135</v>
          </cell>
          <cell r="S39">
            <v>10.088790458603663</v>
          </cell>
          <cell r="T39">
            <v>9.184169423679041</v>
          </cell>
        </row>
        <row r="41">
          <cell r="B41" t="str">
            <v>B. Bound Tests</v>
          </cell>
        </row>
        <row r="43">
          <cell r="B43" t="str">
            <v>B1. Nominal interest rate is at historical average plus two standard deviations in 2004 and 2005</v>
          </cell>
          <cell r="O43">
            <v>10.739626976356263</v>
          </cell>
          <cell r="P43">
            <v>4.2866796016334101</v>
          </cell>
          <cell r="Q43">
            <v>2.8372645378490744</v>
          </cell>
          <cell r="R43">
            <v>2.1907244210664785</v>
          </cell>
          <cell r="S43">
            <v>1.855187599679156</v>
          </cell>
          <cell r="T43">
            <v>1.1747953932209017</v>
          </cell>
        </row>
        <row r="44">
          <cell r="B44" t="str">
            <v>B2. Real GDP growth is at historical average minus two standard deviations in 2004 and 2005</v>
          </cell>
          <cell r="O44">
            <v>10.739626976356263</v>
          </cell>
          <cell r="P44">
            <v>4.0805752440563063</v>
          </cell>
          <cell r="Q44">
            <v>2.6632592351587414</v>
          </cell>
          <cell r="R44">
            <v>2.1376165192736543</v>
          </cell>
          <cell r="S44">
            <v>1.8073670848643888</v>
          </cell>
          <cell r="T44">
            <v>1.122952982640864</v>
          </cell>
        </row>
        <row r="45">
          <cell r="B45" t="str">
            <v>B3. Change in US dollar GDP deflator is at historical average minus two standard deviations in 2004 and 2005</v>
          </cell>
          <cell r="O45">
            <v>10.739626976356263</v>
          </cell>
          <cell r="P45">
            <v>4.243083689129941</v>
          </cell>
          <cell r="Q45">
            <v>3.1137211773766853</v>
          </cell>
          <cell r="R45">
            <v>3.2460179179469346</v>
          </cell>
          <cell r="S45">
            <v>2.6112546767755567</v>
          </cell>
          <cell r="T45">
            <v>1.9523552282424073</v>
          </cell>
        </row>
        <row r="46">
          <cell r="B46" t="str">
            <v xml:space="preserve">B4. Non-interest current account is at historical average minus two standard deviations in 2004 and 2005 </v>
          </cell>
          <cell r="O46">
            <v>10.739626976356263</v>
          </cell>
          <cell r="P46">
            <v>16.55066614267248</v>
          </cell>
          <cell r="Q46">
            <v>14.603176166978503</v>
          </cell>
          <cell r="R46">
            <v>6.8322468699145018</v>
          </cell>
          <cell r="S46">
            <v>6.0084715386613041</v>
          </cell>
          <cell r="T46">
            <v>5.6759721149485163</v>
          </cell>
        </row>
        <row r="47">
          <cell r="B47" t="str">
            <v>B5. Combination of 2-5 using one standard deviation shocks</v>
          </cell>
          <cell r="O47">
            <v>10.739626976356263</v>
          </cell>
          <cell r="P47">
            <v>14.833970868205054</v>
          </cell>
          <cell r="Q47">
            <v>13.039423907307162</v>
          </cell>
          <cell r="R47">
            <v>6.388042291783294</v>
          </cell>
          <cell r="S47">
            <v>5.511915762154028</v>
          </cell>
          <cell r="T47">
            <v>5.1623995419834587</v>
          </cell>
        </row>
        <row r="48">
          <cell r="B48" t="str">
            <v>B6. One time 30 percent nominal depreciation in 2004</v>
          </cell>
          <cell r="O48">
            <v>10.739626976356263</v>
          </cell>
          <cell r="P48">
            <v>4.3597791092844833</v>
          </cell>
          <cell r="Q48">
            <v>2.8908657890697196</v>
          </cell>
          <cell r="R48">
            <v>2.7155369591203797</v>
          </cell>
          <cell r="S48">
            <v>2.2198925131198104</v>
          </cell>
          <cell r="T48">
            <v>1.5466464990826376</v>
          </cell>
        </row>
        <row r="51">
          <cell r="B51" t="str">
            <v>1/ Defined as non-interest current account deficit, plus interest and amortization on medium- and long-term debt, plus short-term debt at end of previous period, plus net private capital outflows.</v>
          </cell>
        </row>
        <row r="52">
          <cell r="B52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3">
          <cell r="B53" t="str">
            <v>debt. Interest expenditures are derived by applying the respective interest rate to the previous period debt stock under each alternative scenario.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"/>
      <sheetName val="PLURIANUAL 2017-2021"/>
      <sheetName val="ESTIM. PLURIANUAL 2017-2021"/>
      <sheetName val="DGII"/>
      <sheetName val="DGA"/>
      <sheetName val="TESORERIA"/>
      <sheetName val="panorama macro-junio-Sept. 2017"/>
      <sheetName val="BCC"/>
      <sheetName val="A"/>
    </sheetNames>
    <sheetDataSet>
      <sheetData sheetId="0"/>
      <sheetData sheetId="1"/>
      <sheetData sheetId="2">
        <row r="13">
          <cell r="C13">
            <v>41429773898.046921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2 (2)"/>
      <sheetName val="trim9701"/>
      <sheetName val="ana3"/>
      <sheetName val="ana2"/>
      <sheetName val="bo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2 (2)"/>
      <sheetName val="tricomp00pub99rev"/>
      <sheetName val="ana3"/>
      <sheetName val="ana2"/>
      <sheetName val="bop1datos r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Instructions"/>
      <sheetName val="SVI table"/>
    </sheetNames>
    <sheetDataSet>
      <sheetData sheetId="0" refreshError="1"/>
      <sheetData sheetId="1" refreshError="1"/>
      <sheetData sheetId="2">
        <row r="11">
          <cell r="L11" t="str">
            <v>Latest</v>
          </cell>
        </row>
        <row r="12">
          <cell r="F12">
            <v>2000</v>
          </cell>
          <cell r="G12">
            <v>2001</v>
          </cell>
          <cell r="H12">
            <v>2002</v>
          </cell>
          <cell r="I12">
            <v>2003</v>
          </cell>
          <cell r="J12" t="str">
            <v>2004 1/</v>
          </cell>
          <cell r="K12" t="str">
            <v>2005 1/</v>
          </cell>
          <cell r="L12" t="str">
            <v>observation</v>
          </cell>
        </row>
        <row r="14">
          <cell r="E14" t="str">
            <v>Key Economic and Market Indicators</v>
          </cell>
        </row>
        <row r="15">
          <cell r="E15" t="str">
            <v>Real GDP growth (in percent)</v>
          </cell>
          <cell r="F15">
            <v>7.3170553960779428</v>
          </cell>
          <cell r="G15">
            <v>3.98200123402912</v>
          </cell>
          <cell r="H15">
            <v>4.3013242636949167</v>
          </cell>
          <cell r="I15">
            <v>-0.4357056627860123</v>
          </cell>
          <cell r="J15">
            <v>2</v>
          </cell>
          <cell r="K15">
            <v>2.5</v>
          </cell>
          <cell r="L15" t="str">
            <v>Proj</v>
          </cell>
        </row>
        <row r="16">
          <cell r="E16" t="str">
            <v>CPI inflation (period average, in percent)</v>
          </cell>
          <cell r="F16">
            <v>7.7242123406023211</v>
          </cell>
          <cell r="G16">
            <v>8.8828290993785188</v>
          </cell>
          <cell r="H16">
            <v>5.2235241418550737</v>
          </cell>
          <cell r="I16">
            <v>27.44971273943937</v>
          </cell>
          <cell r="J16">
            <v>51.5</v>
          </cell>
          <cell r="K16">
            <v>7.7</v>
          </cell>
          <cell r="L16" t="str">
            <v>Proj</v>
          </cell>
        </row>
        <row r="17">
          <cell r="E17" t="str">
            <v>Short-term (ST) interest rate (in percent)</v>
          </cell>
          <cell r="F17">
            <v>13.7</v>
          </cell>
          <cell r="G17">
            <v>10.1</v>
          </cell>
          <cell r="H17">
            <v>16.8</v>
          </cell>
          <cell r="I17">
            <v>26.36</v>
          </cell>
          <cell r="J17">
            <v>23</v>
          </cell>
          <cell r="K17">
            <v>20</v>
          </cell>
          <cell r="L17">
            <v>38399</v>
          </cell>
        </row>
        <row r="18">
          <cell r="E18" t="str">
            <v>EMBI secondary market spread (bps, end of period)</v>
          </cell>
          <cell r="F18" t="str">
            <v>...</v>
          </cell>
          <cell r="G18">
            <v>423.61904761904759</v>
          </cell>
          <cell r="H18">
            <v>499</v>
          </cell>
          <cell r="I18">
            <v>1141</v>
          </cell>
          <cell r="J18">
            <v>824</v>
          </cell>
          <cell r="K18">
            <v>687</v>
          </cell>
          <cell r="L18">
            <v>38399</v>
          </cell>
        </row>
        <row r="19">
          <cell r="E19" t="str">
            <v>Exchange rate NC/US$ (end of period)</v>
          </cell>
          <cell r="F19">
            <v>16.335932542627692</v>
          </cell>
          <cell r="G19">
            <v>16.834567304432579</v>
          </cell>
          <cell r="H19">
            <v>18.295149808762005</v>
          </cell>
          <cell r="I19">
            <v>37.01</v>
          </cell>
          <cell r="J19">
            <v>30.83</v>
          </cell>
          <cell r="K19">
            <v>29.32</v>
          </cell>
          <cell r="L19">
            <v>38399</v>
          </cell>
        </row>
        <row r="22">
          <cell r="E22" t="str">
            <v>External Sector</v>
          </cell>
        </row>
        <row r="23">
          <cell r="E23" t="str">
            <v>Exchange rate regime</v>
          </cell>
          <cell r="H23" t="str">
            <v>[Describe regime]</v>
          </cell>
        </row>
        <row r="24">
          <cell r="E24" t="str">
            <v>Current account balance (percent of GDP)</v>
          </cell>
          <cell r="F24">
            <v>-5.1988627404725172</v>
          </cell>
          <cell r="G24">
            <v>-3.376045585435731</v>
          </cell>
          <cell r="H24">
            <v>-3.6948473296364832</v>
          </cell>
          <cell r="I24">
            <v>6.3314726567792929</v>
          </cell>
          <cell r="J24">
            <v>5.8124150047243006</v>
          </cell>
          <cell r="K24">
            <v>2.0113851431504339</v>
          </cell>
          <cell r="L24" t="str">
            <v>Proj</v>
          </cell>
        </row>
        <row r="25">
          <cell r="E25" t="str">
            <v>Net FDI inflows (percent of GDP)</v>
          </cell>
          <cell r="F25">
            <v>4.8284564380080521</v>
          </cell>
          <cell r="G25">
            <v>4.9180446990168258</v>
          </cell>
          <cell r="H25">
            <v>4.2453861109783411</v>
          </cell>
          <cell r="I25">
            <v>6.1831002588339681</v>
          </cell>
          <cell r="J25">
            <v>3.5510563450260966</v>
          </cell>
          <cell r="K25">
            <v>3.3539720837369846</v>
          </cell>
          <cell r="L25" t="str">
            <v>Proj</v>
          </cell>
        </row>
        <row r="26">
          <cell r="E26" t="str">
            <v>Exports (percentage change of  US$ value, GNFS)</v>
          </cell>
          <cell r="F26">
            <v>12.1</v>
          </cell>
          <cell r="G26">
            <v>-6.3</v>
          </cell>
          <cell r="H26">
            <v>-1.7</v>
          </cell>
          <cell r="I26">
            <v>8.3745158274342035</v>
          </cell>
          <cell r="J26">
            <v>4.3726053221140981</v>
          </cell>
          <cell r="K26">
            <v>-2.6378195050280051</v>
          </cell>
          <cell r="L26" t="str">
            <v>Proj</v>
          </cell>
        </row>
        <row r="27">
          <cell r="E27" t="str">
            <v xml:space="preserve">Real effective exchange rate ( 1995 = 100)  </v>
          </cell>
          <cell r="F27">
            <v>110.9</v>
          </cell>
          <cell r="G27">
            <v>117.9</v>
          </cell>
          <cell r="H27">
            <v>112.1</v>
          </cell>
          <cell r="I27">
            <v>83.23</v>
          </cell>
          <cell r="J27">
            <v>133.13024311389717</v>
          </cell>
          <cell r="K27">
            <v>110.04266533235207</v>
          </cell>
          <cell r="L27" t="str">
            <v>Proj</v>
          </cell>
        </row>
        <row r="28">
          <cell r="E28" t="str">
            <v>Gross international reserves (GIR) in US$ billion</v>
          </cell>
          <cell r="F28">
            <v>0.63713009920154795</v>
          </cell>
          <cell r="G28">
            <v>1.1553300992015501</v>
          </cell>
          <cell r="H28">
            <v>0.62983009920154798</v>
          </cell>
          <cell r="I28">
            <v>0.27943565825514399</v>
          </cell>
          <cell r="J28">
            <v>0.82483565825514404</v>
          </cell>
          <cell r="K28">
            <v>1.2568815145255701</v>
          </cell>
          <cell r="L28" t="str">
            <v>Proj</v>
          </cell>
        </row>
        <row r="29">
          <cell r="E29" t="str">
            <v xml:space="preserve">GIR in percent of  ST debt  at remaining maturity (RM) </v>
          </cell>
          <cell r="F29">
            <v>67.99172945474173</v>
          </cell>
          <cell r="G29">
            <v>99.688517024310869</v>
          </cell>
          <cell r="H29">
            <v>37.811410983676367</v>
          </cell>
          <cell r="I29">
            <v>22.549925507693519</v>
          </cell>
          <cell r="J29">
            <v>59.268648334226661</v>
          </cell>
          <cell r="K29">
            <v>63.865391343596976</v>
          </cell>
          <cell r="L29" t="str">
            <v>Proj</v>
          </cell>
        </row>
        <row r="30">
          <cell r="E30" t="str">
            <v>GIR in percent of ST debt at RM and banks' FX deposits.</v>
          </cell>
          <cell r="F30">
            <v>47.195</v>
          </cell>
          <cell r="G30">
            <v>45.15</v>
          </cell>
          <cell r="H30">
            <v>20.37</v>
          </cell>
          <cell r="I30">
            <v>9.83</v>
          </cell>
          <cell r="J30">
            <v>24.98</v>
          </cell>
          <cell r="K30">
            <v>32.25</v>
          </cell>
          <cell r="L30" t="str">
            <v>Proj</v>
          </cell>
        </row>
        <row r="31">
          <cell r="E31" t="str">
            <v xml:space="preserve">Net international reserves (NIR) in US$ billion </v>
          </cell>
          <cell r="F31">
            <v>0.44190000000000002</v>
          </cell>
          <cell r="G31">
            <v>0.96220000000000006</v>
          </cell>
          <cell r="H31">
            <v>0.376</v>
          </cell>
          <cell r="I31">
            <v>0.1237</v>
          </cell>
          <cell r="J31">
            <v>0.60219999999999996</v>
          </cell>
          <cell r="K31">
            <v>0.74504658445834704</v>
          </cell>
          <cell r="L31" t="str">
            <v>Proj</v>
          </cell>
        </row>
        <row r="32">
          <cell r="E32" t="str">
            <v xml:space="preserve">Total gross external debt (ED) in percent of GDP </v>
          </cell>
          <cell r="F32">
            <v>17.702757569616445</v>
          </cell>
          <cell r="G32">
            <v>19.036857295703161</v>
          </cell>
          <cell r="H32">
            <v>21.488396264400411</v>
          </cell>
          <cell r="I32">
            <v>36.584586257608528</v>
          </cell>
          <cell r="J32">
            <v>33.458827143592288</v>
          </cell>
          <cell r="K32">
            <v>30.282217209857837</v>
          </cell>
          <cell r="L32" t="str">
            <v>Proj</v>
          </cell>
        </row>
        <row r="33">
          <cell r="E33" t="str">
            <v xml:space="preserve">o/w  ST external debt (original maturity, in percent of total ED) </v>
          </cell>
          <cell r="F33" t="str">
            <v>...</v>
          </cell>
          <cell r="G33" t="str">
            <v>...</v>
          </cell>
          <cell r="H33">
            <v>5.6177763588750214</v>
          </cell>
          <cell r="I33">
            <v>4.0238489920325122</v>
          </cell>
          <cell r="J33">
            <v>5.575190672798489</v>
          </cell>
          <cell r="K33">
            <v>1.5523429947692486</v>
          </cell>
          <cell r="L33" t="str">
            <v>Proj</v>
          </cell>
        </row>
        <row r="34">
          <cell r="E34" t="str">
            <v xml:space="preserve">            ED of domestic private sector (in percent of total ED)</v>
          </cell>
          <cell r="F34">
            <v>18.946796959826276</v>
          </cell>
          <cell r="G34">
            <v>27.842949485276513</v>
          </cell>
          <cell r="H34">
            <v>26.555819682386289</v>
          </cell>
          <cell r="I34">
            <v>37.72926581466232</v>
          </cell>
          <cell r="J34">
            <v>34.512405534341504</v>
          </cell>
          <cell r="K34">
            <v>31.134157580502848</v>
          </cell>
          <cell r="L34" t="str">
            <v>Proj</v>
          </cell>
        </row>
        <row r="35">
          <cell r="E35" t="str">
            <v>ED to foreign official sector (in percent of total ED)</v>
          </cell>
          <cell r="F35">
            <v>81.053203040173727</v>
          </cell>
          <cell r="G35">
            <v>72.15705051472348</v>
          </cell>
          <cell r="H35">
            <v>67.826403958738695</v>
          </cell>
          <cell r="I35">
            <v>58.246885193305175</v>
          </cell>
          <cell r="J35">
            <v>59.912403792860012</v>
          </cell>
          <cell r="K35">
            <v>67.313499424727894</v>
          </cell>
          <cell r="L35" t="str">
            <v>Proj</v>
          </cell>
        </row>
        <row r="36">
          <cell r="E36" t="str">
            <v xml:space="preserve">Total gross external debt in percent of exports of GNFS </v>
          </cell>
          <cell r="F36">
            <v>41.377560827844903</v>
          </cell>
          <cell r="G36">
            <v>49.870417504700413</v>
          </cell>
          <cell r="H36">
            <v>56.289325740374217</v>
          </cell>
          <cell r="I36">
            <v>67.04819952046968</v>
          </cell>
          <cell r="J36">
            <v>66.192177694528382</v>
          </cell>
          <cell r="K36">
            <v>76.535934979293771</v>
          </cell>
          <cell r="L36" t="str">
            <v>Proj</v>
          </cell>
        </row>
        <row r="37">
          <cell r="E37" t="str">
            <v>Gross external financing requirement (in US$ billion) 2/</v>
          </cell>
          <cell r="F37" t="str">
            <v>...</v>
          </cell>
          <cell r="G37">
            <v>1.2645499999999983</v>
          </cell>
          <cell r="H37">
            <v>1.3722099999999999</v>
          </cell>
          <cell r="I37">
            <v>-4.4970000000000024E-2</v>
          </cell>
          <cell r="J37">
            <v>-0.37454467724004531</v>
          </cell>
          <cell r="K37">
            <v>0.3294569872007615</v>
          </cell>
          <cell r="L37" t="str">
            <v>Proj</v>
          </cell>
        </row>
        <row r="40">
          <cell r="E40" t="str">
            <v>Public Sector (PS) 3/</v>
          </cell>
        </row>
        <row r="41">
          <cell r="E41" t="str">
            <v xml:space="preserve">Overall balance (percent of GDP) </v>
          </cell>
          <cell r="F41">
            <v>-1.9924745553358059</v>
          </cell>
          <cell r="G41">
            <v>-2.119574760455706</v>
          </cell>
          <cell r="H41">
            <v>-2.6</v>
          </cell>
          <cell r="I41">
            <v>-7.4673505156427318</v>
          </cell>
          <cell r="J41">
            <v>-6.7105438104329949</v>
          </cell>
          <cell r="K41">
            <v>-3.9402237101714581</v>
          </cell>
          <cell r="L41" t="str">
            <v>Proj</v>
          </cell>
        </row>
        <row r="42">
          <cell r="E42" t="str">
            <v xml:space="preserve">Primary balance (percent of GDP) </v>
          </cell>
          <cell r="F42">
            <v>-0.8</v>
          </cell>
          <cell r="G42">
            <v>-1</v>
          </cell>
          <cell r="H42">
            <v>-1.4</v>
          </cell>
          <cell r="I42">
            <v>-3.3302531442192995</v>
          </cell>
          <cell r="J42">
            <v>-0.89149231444251709</v>
          </cell>
          <cell r="K42">
            <v>1.9195585401812931</v>
          </cell>
          <cell r="L42" t="str">
            <v>Proj</v>
          </cell>
        </row>
        <row r="43">
          <cell r="E43" t="str">
            <v>Debt-stabilizing primary balance (percent of GDP)  4/</v>
          </cell>
          <cell r="F43">
            <v>2.2511506627966198</v>
          </cell>
          <cell r="G43">
            <v>1.19937808064735</v>
          </cell>
          <cell r="H43">
            <v>0.58926222543195295</v>
          </cell>
          <cell r="I43">
            <v>2.7149999999999999</v>
          </cell>
          <cell r="J43">
            <v>2.7250000000000001</v>
          </cell>
          <cell r="K43">
            <v>2.7250000000000001</v>
          </cell>
          <cell r="L43" t="str">
            <v>Proj</v>
          </cell>
        </row>
        <row r="44">
          <cell r="E44" t="str">
            <v>Gross PS financing requirement (in percent of GDP) 5/</v>
          </cell>
          <cell r="F44" t="str">
            <v>...</v>
          </cell>
          <cell r="G44" t="str">
            <v>...</v>
          </cell>
          <cell r="H44">
            <v>4.3135072615706607</v>
          </cell>
          <cell r="I44">
            <v>10.944163130031018</v>
          </cell>
          <cell r="J44">
            <v>9.152119368726968</v>
          </cell>
          <cell r="K44">
            <v>7.0860006646121141</v>
          </cell>
          <cell r="L44" t="str">
            <v>Proj</v>
          </cell>
        </row>
        <row r="45">
          <cell r="E45" t="str">
            <v>Public sector gross debt (PSGD, in percent of GDP)</v>
          </cell>
          <cell r="F45">
            <v>24.531400487943202</v>
          </cell>
          <cell r="G45">
            <v>23.336857295703162</v>
          </cell>
          <cell r="H45">
            <v>26.788396264400411</v>
          </cell>
          <cell r="I45">
            <v>54.319233972668435</v>
          </cell>
          <cell r="J45">
            <v>52.084937745305197</v>
          </cell>
          <cell r="K45">
            <v>49.106891508367511</v>
          </cell>
          <cell r="L45" t="str">
            <v>Proj</v>
          </cell>
        </row>
        <row r="46">
          <cell r="E46" t="str">
            <v>o/w  Exposed to rollover risk (in percent of total PSGD) 6/</v>
          </cell>
          <cell r="F46">
            <v>5.4883931463821627</v>
          </cell>
          <cell r="G46">
            <v>3.8153079378276229</v>
          </cell>
          <cell r="H46">
            <v>6.4141070080418956</v>
          </cell>
          <cell r="I46">
            <v>21.905610047254555</v>
          </cell>
          <cell r="J46">
            <v>24.222709825046778</v>
          </cell>
          <cell r="K46">
            <v>28.031840231180734</v>
          </cell>
          <cell r="L46" t="str">
            <v>Proj</v>
          </cell>
        </row>
        <row r="47">
          <cell r="E47" t="str">
            <v xml:space="preserve">  Exposed to exchange rate risk (in percent of total PSGD) 7/</v>
          </cell>
          <cell r="F47">
            <v>72.163664599243219</v>
          </cell>
          <cell r="G47">
            <v>81.574211362248306</v>
          </cell>
          <cell r="H47">
            <v>80.215314318598203</v>
          </cell>
          <cell r="I47">
            <v>67.351071769562566</v>
          </cell>
          <cell r="J47">
            <v>64.238969252887671</v>
          </cell>
          <cell r="K47">
            <v>61.665921583934782</v>
          </cell>
          <cell r="L47" t="str">
            <v>Proj</v>
          </cell>
        </row>
        <row r="48">
          <cell r="E48" t="str">
            <v xml:space="preserve">  Exposed to interest rate risk (in percent of total PSGD) 8/</v>
          </cell>
          <cell r="L48" t="str">
            <v>Proj</v>
          </cell>
        </row>
        <row r="49">
          <cell r="E49" t="str">
            <v>Public sector net debt (in percent of GDP)</v>
          </cell>
          <cell r="F49">
            <v>24.531400487943202</v>
          </cell>
          <cell r="G49">
            <v>23.336857295703162</v>
          </cell>
          <cell r="H49">
            <v>26.788396264400411</v>
          </cell>
          <cell r="I49">
            <v>54.319233972668435</v>
          </cell>
          <cell r="J49">
            <v>52.084937745305197</v>
          </cell>
          <cell r="K49">
            <v>49.106891508367511</v>
          </cell>
          <cell r="L49" t="str">
            <v>Proj</v>
          </cell>
        </row>
        <row r="52">
          <cell r="E52" t="str">
            <v>Financial Sector (FS) 9/</v>
          </cell>
        </row>
        <row r="53">
          <cell r="E53" t="str">
            <v>Capital adequacy ratio (in percent)</v>
          </cell>
          <cell r="F53">
            <v>9.8000000000000007</v>
          </cell>
          <cell r="G53">
            <v>11.8</v>
          </cell>
          <cell r="H53">
            <v>12</v>
          </cell>
          <cell r="I53">
            <v>11.4</v>
          </cell>
          <cell r="J53">
            <v>10</v>
          </cell>
          <cell r="K53">
            <v>10</v>
          </cell>
          <cell r="L53">
            <v>38357</v>
          </cell>
        </row>
        <row r="54">
          <cell r="E54" t="str">
            <v xml:space="preserve">NPLs in percent of total loans </v>
          </cell>
          <cell r="F54">
            <v>2.6</v>
          </cell>
          <cell r="G54">
            <v>2.6</v>
          </cell>
          <cell r="H54">
            <v>4.9000000000000004</v>
          </cell>
          <cell r="I54">
            <v>8.9</v>
          </cell>
          <cell r="J54">
            <v>7.3</v>
          </cell>
          <cell r="K54">
            <v>7.7</v>
          </cell>
          <cell r="L54">
            <v>38357</v>
          </cell>
        </row>
        <row r="55">
          <cell r="E55" t="str">
            <v>Provisions in percent of NPLs</v>
          </cell>
          <cell r="F55">
            <v>131.30000000000001</v>
          </cell>
          <cell r="G55">
            <v>123.2</v>
          </cell>
          <cell r="H55">
            <v>70.900000000000006</v>
          </cell>
          <cell r="I55">
            <v>65</v>
          </cell>
          <cell r="J55">
            <v>110.8</v>
          </cell>
          <cell r="K55">
            <v>113.3</v>
          </cell>
          <cell r="L55">
            <v>38357</v>
          </cell>
        </row>
        <row r="56">
          <cell r="E56" t="str">
            <v>Return on average assets (in percent)</v>
          </cell>
          <cell r="F56">
            <v>2.1</v>
          </cell>
          <cell r="G56">
            <v>1.9</v>
          </cell>
          <cell r="H56">
            <v>2.2999999999999998</v>
          </cell>
          <cell r="I56">
            <v>-0.01</v>
          </cell>
          <cell r="J56">
            <v>2.7</v>
          </cell>
          <cell r="K56">
            <v>1.1000000000000001</v>
          </cell>
          <cell r="L56">
            <v>38357</v>
          </cell>
        </row>
        <row r="57">
          <cell r="E57" t="str">
            <v>Return on equity (in percent)</v>
          </cell>
          <cell r="F57">
            <v>17.2</v>
          </cell>
          <cell r="G57">
            <v>19</v>
          </cell>
          <cell r="H57">
            <v>21.2</v>
          </cell>
          <cell r="I57">
            <v>-0.5</v>
          </cell>
          <cell r="J57">
            <v>19</v>
          </cell>
          <cell r="K57">
            <v>12.2</v>
          </cell>
          <cell r="L57">
            <v>38357</v>
          </cell>
        </row>
        <row r="58">
          <cell r="E58" t="str">
            <v>FX deposits held by residents (in percent of total deposits)</v>
          </cell>
          <cell r="F58">
            <v>16.187870497036023</v>
          </cell>
          <cell r="G58">
            <v>20.017182130584192</v>
          </cell>
          <cell r="H58">
            <v>26.4</v>
          </cell>
          <cell r="I58">
            <v>30.38092828855924</v>
          </cell>
          <cell r="J58">
            <v>25.6</v>
          </cell>
          <cell r="K58">
            <v>23.5</v>
          </cell>
          <cell r="L58">
            <v>38399</v>
          </cell>
        </row>
        <row r="59">
          <cell r="E59" t="str">
            <v>FX loans to residents (in percent of total loans)</v>
          </cell>
          <cell r="F59">
            <v>24.090014756517462</v>
          </cell>
          <cell r="G59">
            <v>25.583982202447164</v>
          </cell>
          <cell r="H59">
            <v>31</v>
          </cell>
          <cell r="I59">
            <v>33.799999999999997</v>
          </cell>
          <cell r="J59">
            <v>21.236837299896525</v>
          </cell>
          <cell r="K59">
            <v>20.5</v>
          </cell>
          <cell r="L59">
            <v>38399</v>
          </cell>
        </row>
        <row r="60">
          <cell r="E60" t="str">
            <v>Net open forex position (in percent of capital) 10/</v>
          </cell>
          <cell r="F60" t="str">
            <v>...</v>
          </cell>
          <cell r="G60" t="str">
            <v>...</v>
          </cell>
          <cell r="H60" t="str">
            <v>...</v>
          </cell>
          <cell r="I60" t="str">
            <v>...</v>
          </cell>
          <cell r="J60" t="str">
            <v>...</v>
          </cell>
          <cell r="K60" t="str">
            <v>...</v>
          </cell>
          <cell r="L60" t="str">
            <v>date</v>
          </cell>
        </row>
        <row r="61">
          <cell r="E61" t="str">
            <v>Government debt held by FS ( percent of total FS assets)</v>
          </cell>
          <cell r="L61" t="str">
            <v>date</v>
          </cell>
        </row>
        <row r="62">
          <cell r="E62" t="str">
            <v>Credit to private sector (percent change)</v>
          </cell>
          <cell r="F62">
            <v>22.793092929643354</v>
          </cell>
          <cell r="G62">
            <v>24.225885172358353</v>
          </cell>
          <cell r="H62">
            <v>20.3</v>
          </cell>
          <cell r="I62">
            <v>10.809056522727367</v>
          </cell>
          <cell r="J62">
            <v>-6.1250850349380386</v>
          </cell>
          <cell r="K62">
            <v>13.076680681973208</v>
          </cell>
          <cell r="L62" t="str">
            <v>Proj</v>
          </cell>
        </row>
        <row r="64">
          <cell r="E64" t="str">
            <v>Memo item:</v>
          </cell>
        </row>
        <row r="65">
          <cell r="E65" t="str">
            <v>Nominal GDP in billions of U.S. dollars</v>
          </cell>
          <cell r="F65">
            <v>19.888000000000002</v>
          </cell>
          <cell r="G65">
            <v>21.942</v>
          </cell>
          <cell r="H65">
            <v>21.591999999999999</v>
          </cell>
          <cell r="I65">
            <v>16.356999999999999</v>
          </cell>
          <cell r="J65">
            <v>18.428999999999998</v>
          </cell>
          <cell r="K65">
            <v>22.923999999999999</v>
          </cell>
          <cell r="L65" t="str">
            <v>Proj</v>
          </cell>
        </row>
        <row r="67">
          <cell r="E67" t="str">
            <v xml:space="preserve">1/ Staff estimates, projections, or latest available observations as indicated in the last column. </v>
          </cell>
        </row>
        <row r="68">
          <cell r="E68" t="str">
            <v>2/ Current account deficit plus amortization of external debt.</v>
          </cell>
        </row>
        <row r="69">
          <cell r="E69" t="str">
            <v>3/ Public sector covers NFPS (central government plus public enterprises) and central bank.</v>
          </cell>
        </row>
        <row r="70">
          <cell r="E70" t="str">
            <v>4/ Based on averages for the last five years for the relevant variables (i.e., growth, interest rates).</v>
          </cell>
        </row>
        <row r="71">
          <cell r="E71" t="str">
            <v>5/ Overall balance plus debt amortization.</v>
          </cell>
        </row>
        <row r="72">
          <cell r="E72" t="str">
            <v>6/ ST debt and maturing medium- and long-term debt, domestic and external, excluding external debt to official creditors.</v>
          </cell>
        </row>
        <row r="73">
          <cell r="E73" t="str">
            <v>7/ Debt in foreign currency or linked to the exchange rate, domestic and external, excluding external debt on concessional terms.</v>
          </cell>
        </row>
      </sheetData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Q5"/>
      <sheetName val="bop1datos rev"/>
      <sheetName val="Codigo"/>
      <sheetName val="Codigos"/>
      <sheetName val="Base Datos"/>
      <sheetName val="Quarterly Raw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Base"/>
      <sheetName val="Bilaterales para FMI"/>
      <sheetName val="Bilat para FMI (ODA Y NO ODA)"/>
      <sheetName val="Reestructurable"/>
      <sheetName val="Club x Agencia"/>
      <sheetName val="Club x mes"/>
      <sheetName val="Club x Mes 04-05"/>
      <sheetName val="Club xMes 04-05 tri"/>
      <sheetName val="Sheet1"/>
      <sheetName val="Por Tipo de Deuda"/>
      <sheetName val="EEUU"/>
      <sheetName val="SORTEADO"/>
      <sheetName val="Paises de Club"/>
      <sheetName val="Total Vcto."/>
      <sheetName val="ONAPRES"/>
      <sheetName val="ONAPRES1"/>
      <sheetName val="Bzas.P"/>
      <sheetName val="BOP CP"/>
      <sheetName val="BoP M&amp;L"/>
      <sheetName val="BOP+Resum"/>
      <sheetName val="CCR"/>
      <sheetName val="Cambiarias"/>
      <sheetName val="Compar1"/>
      <sheetName val="Compar2"/>
      <sheetName val="Compar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  <sheetName val="M"/>
      <sheetName val="Codi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BoP"/>
      <sheetName val="RES"/>
      <sheetName val="Input"/>
      <sheetName val="OUTPUT"/>
      <sheetName val="Trade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6"/>
      <sheetName val="[MFLOW96.XLS]_WIN_TEMP_MFLOW9_3"/>
      <sheetName val="[MFLOW96.XLS]_WIN_TEMP_MFLOW9_2"/>
      <sheetName val="[MFLOW96.XLS]_WIN_TEMP_MFLOW9_4"/>
      <sheetName val="[MFLOW96.XLS]_WIN_TEMP_MFLOW9_5"/>
      <sheetName val="[MFLOW96.XLS]_WIN_TEMP_MFLOW9_7"/>
      <sheetName val="[MFLOW96.XLS]_WIN_TEMP_MFLOW9_9"/>
      <sheetName val="[MFLOW96.XLS]_WIN_TEMP_MFLOW9_8"/>
      <sheetName val="[MFLOW96.XLS]_WIN_TEMP_MFLOW_12"/>
      <sheetName val="[MFLOW96.XLS]_WIN_TEMP_MFLOW_11"/>
      <sheetName val="[MFLOW96.XLS]_WIN_TEMP_MFLOW_10"/>
      <sheetName val="[MFLOW96.XLS]_WIN_TEMP_MFLOW_13"/>
      <sheetName val="[MFLOW96.XLS]_WIN_TEMP_MFLOW_18"/>
      <sheetName val="[MFLOW96.XLS]_WIN_TEMP_MFLOW_14"/>
      <sheetName val="[MFLOW96.XLS]_WIN_TEMP_MFLOW_15"/>
      <sheetName val="[MFLOW96.XLS]_WIN_TEMP_MFLOW_16"/>
      <sheetName val="[MFLOW96.XLS]_WIN_TEMP_MFLOW_17"/>
      <sheetName val="[MFLOW96.XLS]_WIN_TEMP_MFLOW_21"/>
      <sheetName val="[MFLOW96.XLS]_WIN_TEMP_MFLOW_19"/>
      <sheetName val="[MFLOW96.XLS]_WIN_TEMP_MFLOW_20"/>
      <sheetName val="[MFLOW96.XLS]_WIN_TEMP_MFLOW_22"/>
      <sheetName val="[MFLOW96.XLS]_WIN_TEMP_MFLOW_24"/>
      <sheetName val="[MFLOW96.XLS]_WIN_TEMP_MFLOW_23"/>
      <sheetName val="[MFLOW96.XLS]_WIN_TEMP_MFLOW_25"/>
      <sheetName val="[MFLOW96.XLS]_WIN_TEMP_MFLOW_26"/>
      <sheetName val="[MFLOW96.XLS]_WIN_TEMP_MFLOW_28"/>
      <sheetName val="[MFLOW96.XLS]_WIN_TEMP_MFLOW_27"/>
      <sheetName val="[MFLOW96.XLS]_WIN_TEMP_MFLOW_29"/>
      <sheetName val="[MFLOW96.XLS]_WIN_TEMP_MFLOW_30"/>
      <sheetName val="[MFLOW96.XLS]_WIN_TEMP_MFLOW_31"/>
      <sheetName val="[MFLOW96.XLS]_WIN_TEMP_MFLOW_32"/>
      <sheetName val="[MFLOW96.XLS]_WIN_TEMP_MFLOW_33"/>
      <sheetName val="[MFLOW96.XLS]_WIN_TEMP_MFLOW_35"/>
      <sheetName val="[MFLOW96.XLS]_WIN_TEMP_MFLOW_34"/>
      <sheetName val="[MFLOW96.XLS]_WIN_TEMP_MFLOW_38"/>
      <sheetName val="[MFLOW96.XLS]_WIN_TEMP_MFLOW_36"/>
      <sheetName val="[MFLOW96.XLS]_WIN_TEMP_MFLOW_37"/>
      <sheetName val="[MFLOW96.XLS]_WIN_TEMP_MFLOW_40"/>
      <sheetName val="[MFLOW96.XLS]_WIN_TEMP_MFLOW_39"/>
      <sheetName val="[MFLOW96.XLS]_WIN_TEMP_MFLOW_50"/>
      <sheetName val="[MFLOW96.XLS]_WIN_TEMP_MFLOW_41"/>
      <sheetName val="[MFLOW96.XLS]_WIN_TEMP_MFLOW_42"/>
      <sheetName val="[MFLOW96.XLS]_WIN_TEMP_MFLOW_43"/>
      <sheetName val="[MFLOW96.XLS]_WIN_TEMP_MFLOW_44"/>
      <sheetName val="[MFLOW96.XLS]_WIN_TEMP_MFLOW_45"/>
      <sheetName val="[MFLOW96.XLS]_WIN_TEMP_MFLOW_46"/>
      <sheetName val="[MFLOW96.XLS]_WIN_TEMP_MFLOW_47"/>
      <sheetName val="[MFLOW96.XLS]_WIN_TEMP_MFLOW_48"/>
      <sheetName val="[MFLOW96.XLS]_WIN_TEMP_MFLOW_49"/>
      <sheetName val="[MFLOW96.XLS]_WIN_TEMP_MFLOW_51"/>
      <sheetName val="[MFLOW96.XLS]_WIN_TEMP_MFLOW_52"/>
      <sheetName val="[MFLOW96.XLS]_WIN_TEMP_MFLOW_55"/>
      <sheetName val="[MFLOW96.XLS]_WIN_TEMP_MFLOW_53"/>
      <sheetName val="[MFLOW96.XLS]_WIN_TEMP_MFLOW_54"/>
      <sheetName val="[MFLOW96.XLS]_WIN_TEMP_MFLOW_56"/>
      <sheetName val="[MFLOW96.XLS]_WIN_TEMP_MFLOW_58"/>
      <sheetName val="[MFLOW96.XLS]_WIN_TEMP_MFLOW_57"/>
      <sheetName val="[MFLOW96.XLS]_WIN_TEMP_MFLOW_59"/>
      <sheetName val="[MFLOW96.XLS]_WIN_TEMP_MFLOW_60"/>
      <sheetName val="[MFLOW96.XLS]_WIN_TEMP_MFLOW_62"/>
      <sheetName val="[MFLOW96.XLS]_WIN_TEMP_MFLOW_61"/>
      <sheetName val="[MFLOW96.XLS]_WIN_TEMP_MFLOW_65"/>
      <sheetName val="[MFLOW96.XLS]_WIN_TEMP_MFLOW_63"/>
      <sheetName val="[MFLOW96.XLS]_WIN_TEMP_MFLOW_64"/>
      <sheetName val="[MFLOW96.XLS]_WIN_TEMP_MFLOW_67"/>
      <sheetName val="[MFLOW96.XLS]_WIN_TEMP_MFLOW_66"/>
      <sheetName val="[MFLOW96.XLS]_WIN_TEMP_MFLOW_70"/>
      <sheetName val="[MFLOW96.XLS]_WIN_TEMP_MFLOW_68"/>
      <sheetName val="[MFLOW96.XLS]_WIN_TEMP_MFLOW_69"/>
      <sheetName val="[MFLOW96.XLS]_WIN_TEMP_MFLOW_7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Debt"/>
      <sheetName val="DiffDebtSvceProj"/>
      <sheetName val="NewBOP (bill Y) (condensed)"/>
      <sheetName val="FinReq"/>
      <sheetName val="NewBOP (bill Y)"/>
      <sheetName val="Output"/>
      <sheetName val="Reserves"/>
      <sheetName val="NewX&amp;M"/>
      <sheetName val="NewBOP (bill Q)"/>
      <sheetName val="Sheet6"/>
      <sheetName val="OldBOP"/>
      <sheetName val="FDI"/>
      <sheetName val="Bonds"/>
      <sheetName val="Sheet5"/>
      <sheetName val="Sheet1"/>
      <sheetName val="Sheet2"/>
      <sheetName val="Sheet4"/>
      <sheetName val="FinReq SR"/>
      <sheetName val="NRFGDebt"/>
      <sheetName val="OldIntPaym"/>
      <sheetName val="Sheet3"/>
      <sheetName val="Letes"/>
      <sheetName val="Cuadro 16 a"/>
      <sheetName val="Cuadro 16b"/>
      <sheetName val="DebtSustFed"/>
      <sheetName val="BOP Table"/>
      <sheetName val="BOP SR"/>
      <sheetName val="CA Sustainability"/>
      <sheetName val="DebtSustProv"/>
      <sheetName val="DebtSust"/>
      <sheetName val="PuDebt"/>
      <sheetName val="FoF"/>
      <sheetName val="Interest Payments"/>
      <sheetName val="OldX&amp;M"/>
      <sheetName val="OldKA"/>
      <sheetName val="FSAsLia"/>
      <sheetName val="NFPrSAsLia"/>
      <sheetName val="InputAmort"/>
      <sheetName val="MacroFlows"/>
      <sheetName val="BerneUnion"/>
      <sheetName val="MediumTerm"/>
      <sheetName val="Inputs"/>
      <sheetName val="ExtDebt (condensed)"/>
      <sheetName val="Ms"/>
      <sheetName val="Xs"/>
      <sheetName val="NewKA"/>
      <sheetName val="Debt"/>
      <sheetName val="NewBOP"/>
      <sheetName val="WEO_BOP"/>
      <sheetName val="WEO_DEBT"/>
      <sheetName val="TO FIS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xt_debt1"/>
      <sheetName val="Ext_debt2"/>
      <sheetName val="Ext_debt3"/>
      <sheetName val="Ext_debt4"/>
      <sheetName val="Ext_debt5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>
        <row r="62">
          <cell r="Q6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filiados"/>
    </sheetNames>
    <sheetDataSet>
      <sheetData sheetId="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Programa"/>
      <sheetName val="SEMANAL"/>
      <sheetName val="res2002"/>
      <sheetName val="paradoc "/>
      <sheetName val="PROGvrsOBS"/>
      <sheetName val="deficit"/>
      <sheetName val="Metas"/>
      <sheetName val="RFPROMEDIOPIB"/>
      <sheetName val="encaje"/>
      <sheetName val="emision"/>
      <sheetName val="BalanceBCom"/>
      <sheetName val="balanzaresumen"/>
      <sheetName val="base FMI"/>
      <sheetName val="FMI"/>
      <sheetName val="resctasmonet"/>
      <sheetName val="omas"/>
      <sheetName val="minor"/>
      <sheetName val="origen y aplicacion"/>
      <sheetName val="origen y aplicacion 2002"/>
      <sheetName val="origen y aplicacion 2003"/>
      <sheetName val="origen y aplicacion 2004"/>
      <sheetName val="basemonetaria"/>
      <sheetName val="riqueza"/>
      <sheetName val="Crédito"/>
      <sheetName val="comparativofmi"/>
      <sheetName val="evaluacionmetas"/>
      <sheetName val="depbcosme"/>
      <sheetName val="absorcion"/>
      <sheetName val="Módulo1"/>
      <sheetName val="flujos (2)"/>
      <sheetName val="Hoja1"/>
      <sheetName val="indice"/>
      <sheetName val="DB"/>
      <sheetName val="CB"/>
      <sheetName val="CSPPROMEDIOPI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ĨĨ_x0018__x0018_COM"/>
      <sheetName val="ANT_BS1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Progr-Proj-Switch"/>
      <sheetName val="EDSSARMRED97"/>
      <sheetName val="DMX_Units"/>
      <sheetName val="MonSurv-BC"/>
      <sheetName val="ER"/>
      <sheetName val="W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GeoBop"/>
      <sheetName val="RES"/>
      <sheetName val="OUTPUT"/>
      <sheetName val="Trade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  <sheetName val="MFLOW96.XLS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Summary"/>
      <sheetName val="SR-financing"/>
      <sheetName val="Financing"/>
      <sheetName val="Tax calculations"/>
      <sheetName val="Proy to July"/>
      <sheetName val="Proy to Aug"/>
      <sheetName val="Proy to Sept"/>
      <sheetName val="Sheet1"/>
      <sheetName val="nickel correl July 07"/>
      <sheetName val="Proy to May"/>
      <sheetName val="Real"/>
      <sheetName val="New Proy 07"/>
      <sheetName val="Spending 2007"/>
      <sheetName val="Spending 06"/>
      <sheetName val="Rev Expost"/>
      <sheetName val="Revenues-hist"/>
      <sheetName val="Revenues-proj"/>
      <sheetName val="Tax Reform"/>
      <sheetName val="seasonality"/>
      <sheetName val="Arrears"/>
      <sheetName val="Measures"/>
      <sheetName val="SI"/>
      <sheetName val="S-I"/>
      <sheetName val="Chart Data"/>
      <sheetName val="Charts"/>
      <sheetName val="Real quarterly"/>
      <sheetName val="GASTOS (2)"/>
      <sheetName val="INGRESOS"/>
      <sheetName val="FINAN"/>
      <sheetName val="INFORMES especiales"/>
      <sheetName val="monthly2"/>
      <sheetName val="IN"/>
      <sheetName val="IN-OUT91"/>
      <sheetName val="GASTOS"/>
      <sheetName val="YNGRE"/>
      <sheetName val="monthly"/>
      <sheetName val="quarterly"/>
      <sheetName val="SR-nominal"/>
      <sheetName val="PSBR "/>
      <sheetName val="SR-ratios"/>
      <sheetName val="OUT IN-OUT"/>
      <sheetName val="Dom fin"/>
      <sheetName val="SR-Debt"/>
      <sheetName val="Dom bonds"/>
      <sheetName val="Dom loans"/>
      <sheetName val="fiscal financing gap "/>
      <sheetName val="Debt projections "/>
      <sheetName val="net disbursements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Other Depository Corporations B"/>
    </sheetNames>
    <sheetDataSet>
      <sheetData sheetId="0" refreshError="1"/>
      <sheetData sheetId="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mp:DSA output"/>
      <sheetName val="MONE(M)"/>
      <sheetName val="BURSAT(M)"/>
      <sheetName val="REAL(T)"/>
      <sheetName val="EXT(T)"/>
      <sheetName val="EXT(A)"/>
      <sheetName val="REAL(A)"/>
      <sheetName val="FISCAL(A)"/>
      <sheetName val="METAS"/>
      <sheetName val="EJECUTIVO"/>
      <sheetName val="EXT(M)"/>
      <sheetName val="FISCAL(M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7">
          <cell r="I87">
            <v>2948.3534720937819</v>
          </cell>
          <cell r="O87">
            <v>2968.3</v>
          </cell>
          <cell r="P87">
            <v>3280.75</v>
          </cell>
          <cell r="Q87">
            <v>3493.6381402405464</v>
          </cell>
          <cell r="R87">
            <v>3766.1175633561566</v>
          </cell>
          <cell r="S87">
            <v>3997.5525546669683</v>
          </cell>
          <cell r="T87">
            <v>4340.9711679215779</v>
          </cell>
          <cell r="U87">
            <v>4796.4756673634238</v>
          </cell>
          <cell r="V87">
            <v>5281.4601257114955</v>
          </cell>
          <cell r="W87">
            <v>5727.8593794674289</v>
          </cell>
          <cell r="X87">
            <v>6135.9693201964728</v>
          </cell>
          <cell r="Y87">
            <v>6574.2910509682461</v>
          </cell>
          <cell r="Z87">
            <v>7047.464502227821</v>
          </cell>
          <cell r="AA87">
            <v>7558.4039469664458</v>
          </cell>
          <cell r="AB87">
            <v>8115.2960305978322</v>
          </cell>
          <cell r="AC87">
            <v>8717.4088695618993</v>
          </cell>
          <cell r="AD87">
            <v>9368.5837619655049</v>
          </cell>
          <cell r="AE87">
            <v>10072.996048207535</v>
          </cell>
          <cell r="AF87">
            <v>10835.184579013356</v>
          </cell>
          <cell r="AG87">
            <v>11660.083809198853</v>
          </cell>
          <cell r="AH87">
            <v>12553.058752923744</v>
          </cell>
          <cell r="AI87">
            <v>13519.943057493711</v>
          </cell>
        </row>
        <row r="88">
          <cell r="I88">
            <v>-5.7008965887577849</v>
          </cell>
          <cell r="O88">
            <v>-4.2680477584313845</v>
          </cell>
          <cell r="P88">
            <v>0.39067187697440986</v>
          </cell>
          <cell r="Q88">
            <v>-2.5220995475796579</v>
          </cell>
          <cell r="R88">
            <v>-4.3170827584920195</v>
          </cell>
          <cell r="S88">
            <v>-6.2263885883577421</v>
          </cell>
          <cell r="T88">
            <v>-6.2255626662661223</v>
          </cell>
          <cell r="U88">
            <v>-5.9837800024204881</v>
          </cell>
          <cell r="V88">
            <v>-6.3148545225364892</v>
          </cell>
          <cell r="W88">
            <v>-5.6640620729483109</v>
          </cell>
          <cell r="X88">
            <v>-5.770379695348117</v>
          </cell>
          <cell r="Y88">
            <v>-5.8656788180317383</v>
          </cell>
          <cell r="Z88">
            <v>-5.9458120013883509</v>
          </cell>
          <cell r="AA88">
            <v>-6.0153445427542485</v>
          </cell>
          <cell r="AB88">
            <v>-6.0720663147381408</v>
          </cell>
          <cell r="AC88">
            <v>-6.1055027621634093</v>
          </cell>
          <cell r="AD88">
            <v>-6.0414700878857461</v>
          </cell>
          <cell r="AE88">
            <v>-5.9757445020741251</v>
          </cell>
          <cell r="AF88">
            <v>-5.9073314642238799</v>
          </cell>
          <cell r="AG88">
            <v>-5.8340944105542958</v>
          </cell>
          <cell r="AH88">
            <v>-5.7550306371400639</v>
          </cell>
          <cell r="AI88">
            <v>-5.670640930790757</v>
          </cell>
        </row>
        <row r="89">
          <cell r="I89">
            <v>-5.7494286526163032</v>
          </cell>
          <cell r="O89">
            <v>-3.4907537552819932</v>
          </cell>
          <cell r="P89">
            <v>0.39067187697440986</v>
          </cell>
          <cell r="Q89">
            <v>-2.5220995475796579</v>
          </cell>
          <cell r="R89">
            <v>-4.3170827584920195</v>
          </cell>
          <cell r="S89">
            <v>-6.2263885883577421</v>
          </cell>
          <cell r="T89">
            <v>-6.2255626662661223</v>
          </cell>
          <cell r="U89">
            <v>-5.9837800024204881</v>
          </cell>
          <cell r="V89">
            <v>-6.3148545225364892</v>
          </cell>
          <cell r="W89">
            <v>-5.6640620729483109</v>
          </cell>
          <cell r="X89">
            <v>-5.770379695348117</v>
          </cell>
          <cell r="Y89">
            <v>-5.8656788180317383</v>
          </cell>
          <cell r="Z89">
            <v>-5.9458120013883509</v>
          </cell>
          <cell r="AA89">
            <v>-6.0153445427542485</v>
          </cell>
          <cell r="AB89">
            <v>-6.0720663147381408</v>
          </cell>
          <cell r="AC89">
            <v>-6.1055027621634093</v>
          </cell>
          <cell r="AD89">
            <v>-6.0414700878857461</v>
          </cell>
          <cell r="AE89">
            <v>-5.9757445020741251</v>
          </cell>
          <cell r="AF89">
            <v>-5.9073314642238799</v>
          </cell>
          <cell r="AG89">
            <v>-5.8340944105542958</v>
          </cell>
          <cell r="AH89">
            <v>-5.7550306371400639</v>
          </cell>
          <cell r="AI89">
            <v>-5.670640930790757</v>
          </cell>
        </row>
        <row r="90">
          <cell r="I90">
            <v>8860.1218619826504</v>
          </cell>
          <cell r="O90">
            <v>11396.111481670061</v>
          </cell>
          <cell r="P90">
            <v>11761.719316283372</v>
          </cell>
          <cell r="Q90">
            <v>13951.734205270477</v>
          </cell>
          <cell r="R90">
            <v>14970.312261041583</v>
          </cell>
          <cell r="S90">
            <v>16623.883753290145</v>
          </cell>
          <cell r="T90">
            <v>18595.175933470895</v>
          </cell>
          <cell r="U90">
            <v>20520.743227875995</v>
          </cell>
          <cell r="V90">
            <v>23171.776851544284</v>
          </cell>
          <cell r="W90">
            <v>28613.268595985974</v>
          </cell>
          <cell r="X90">
            <v>31156.193591397565</v>
          </cell>
          <cell r="Y90">
            <v>33932.670319593228</v>
          </cell>
          <cell r="Z90">
            <v>36969.180243954092</v>
          </cell>
          <cell r="AA90">
            <v>40295.869642819904</v>
          </cell>
          <cell r="AB90">
            <v>43941.460541134453</v>
          </cell>
          <cell r="AC90">
            <v>47949.007501957436</v>
          </cell>
          <cell r="AD90">
            <v>52354.484654090331</v>
          </cell>
          <cell r="AE90">
            <v>57164.729911948285</v>
          </cell>
          <cell r="AF90">
            <v>62416.932713531918</v>
          </cell>
          <cell r="AG90">
            <v>68151.699402174127</v>
          </cell>
          <cell r="AH90">
            <v>74413.367166268086</v>
          </cell>
          <cell r="AI90">
            <v>81250.346823269065</v>
          </cell>
        </row>
        <row r="91">
          <cell r="I91">
            <v>1.5169463703024839</v>
          </cell>
          <cell r="O91">
            <v>1.2729651305092398</v>
          </cell>
          <cell r="P91">
            <v>1.2623931802690482</v>
          </cell>
          <cell r="Q91">
            <v>1.2644153200239485</v>
          </cell>
          <cell r="R91">
            <v>1.2662699333611811</v>
          </cell>
          <cell r="S91">
            <v>1.2686955202842984</v>
          </cell>
          <cell r="T91">
            <v>1.270951522213567</v>
          </cell>
          <cell r="U91">
            <v>1.2732543111406767</v>
          </cell>
          <cell r="V91">
            <v>1.2732543111406767</v>
          </cell>
          <cell r="W91">
            <v>1.2732543111406767</v>
          </cell>
          <cell r="X91">
            <v>1.2732543111406767</v>
          </cell>
          <cell r="Y91">
            <v>1.2732543111406767</v>
          </cell>
          <cell r="Z91">
            <v>1.2732543111406767</v>
          </cell>
          <cell r="AA91">
            <v>1.2732543111406767</v>
          </cell>
          <cell r="AB91">
            <v>1.2732543111406767</v>
          </cell>
          <cell r="AC91">
            <v>1.2732543111406767</v>
          </cell>
          <cell r="AD91">
            <v>1.2732543111406767</v>
          </cell>
          <cell r="AE91">
            <v>1.2732543111406767</v>
          </cell>
          <cell r="AF91">
            <v>1.2732543111406767</v>
          </cell>
          <cell r="AG91">
            <v>1.2732543111406767</v>
          </cell>
          <cell r="AH91">
            <v>1.2732543111406767</v>
          </cell>
          <cell r="AI91">
            <v>1.2732543111406767</v>
          </cell>
          <cell r="AJ91">
            <v>1.2732543111406767</v>
          </cell>
        </row>
        <row r="92">
          <cell r="I92">
            <v>2623.2951947879574</v>
          </cell>
          <cell r="O92">
            <v>2463.3948034137657</v>
          </cell>
          <cell r="P92">
            <v>2542.42495692906</v>
          </cell>
          <cell r="Q92">
            <v>3015.8207556281977</v>
          </cell>
          <cell r="R92">
            <v>3235.9976022213241</v>
          </cell>
          <cell r="S92">
            <v>3593.4352622187776</v>
          </cell>
          <cell r="T92">
            <v>4019.5517424303075</v>
          </cell>
          <cell r="U92">
            <v>4435.7842858106133</v>
          </cell>
          <cell r="V92">
            <v>5008.8343531711862</v>
          </cell>
          <cell r="W92">
            <v>6185.0726259923094</v>
          </cell>
          <cell r="X92">
            <v>6734.7538246400682</v>
          </cell>
          <cell r="Y92">
            <v>7334.9197983616714</v>
          </cell>
          <cell r="Z92">
            <v>7991.2948066455228</v>
          </cell>
          <cell r="AA92">
            <v>8710.3952990300331</v>
          </cell>
          <cell r="AB92">
            <v>9498.4298570216069</v>
          </cell>
          <cell r="AC92">
            <v>10364.705197834721</v>
          </cell>
          <cell r="AD92">
            <v>11316.997524965578</v>
          </cell>
          <cell r="AE92">
            <v>12356.784928801722</v>
          </cell>
          <cell r="AF92">
            <v>13492.106315285762</v>
          </cell>
          <cell r="AG92">
            <v>14731.739192018671</v>
          </cell>
          <cell r="AH92">
            <v>16085.267529783938</v>
          </cell>
          <cell r="AI92">
            <v>17563.155859078666</v>
          </cell>
        </row>
        <row r="93">
          <cell r="I93">
            <v>29.607890677487099</v>
          </cell>
          <cell r="O93">
            <v>21.616099556203743</v>
          </cell>
          <cell r="P93">
            <v>21.616099556203743</v>
          </cell>
          <cell r="Q93">
            <v>21.616099556203743</v>
          </cell>
          <cell r="R93">
            <v>21.616099556203743</v>
          </cell>
          <cell r="S93">
            <v>21.616099556203743</v>
          </cell>
          <cell r="T93">
            <v>21.616099556203743</v>
          </cell>
          <cell r="U93">
            <v>21.616099556203743</v>
          </cell>
          <cell r="V93">
            <v>21.616099556203743</v>
          </cell>
          <cell r="W93">
            <v>21.616099556203743</v>
          </cell>
          <cell r="X93">
            <v>21.616099556203743</v>
          </cell>
          <cell r="Y93">
            <v>21.616099556203743</v>
          </cell>
          <cell r="Z93">
            <v>21.616099556203743</v>
          </cell>
          <cell r="AA93">
            <v>21.616099556203743</v>
          </cell>
          <cell r="AB93">
            <v>21.616099556203743</v>
          </cell>
          <cell r="AC93">
            <v>21.616099556203743</v>
          </cell>
          <cell r="AD93">
            <v>21.616099556203743</v>
          </cell>
          <cell r="AE93">
            <v>21.616099556203743</v>
          </cell>
          <cell r="AF93">
            <v>21.616099556203743</v>
          </cell>
          <cell r="AG93">
            <v>21.616099556203743</v>
          </cell>
          <cell r="AH93">
            <v>21.616099556203743</v>
          </cell>
          <cell r="AI93">
            <v>21.616099556203743</v>
          </cell>
        </row>
        <row r="96">
          <cell r="I96">
            <v>4.8</v>
          </cell>
          <cell r="O96">
            <v>1.1997382459579597</v>
          </cell>
          <cell r="P96">
            <v>1.2140256033834618</v>
          </cell>
          <cell r="Q96">
            <v>1.8361849472174008</v>
          </cell>
          <cell r="R96">
            <v>2.7</v>
          </cell>
          <cell r="S96">
            <v>3.5</v>
          </cell>
          <cell r="T96">
            <v>4</v>
          </cell>
          <cell r="U96">
            <v>4</v>
          </cell>
          <cell r="V96">
            <v>4</v>
          </cell>
          <cell r="W96">
            <v>6.0370069569610996</v>
          </cell>
          <cell r="X96">
            <v>6.0592976880875726</v>
          </cell>
          <cell r="Y96">
            <v>6.0750564946457919</v>
          </cell>
          <cell r="Z96">
            <v>6.0975518054972921</v>
          </cell>
          <cell r="AA96">
            <v>6.1199045148971454</v>
          </cell>
          <cell r="AB96">
            <v>6.1199045148971454</v>
          </cell>
          <cell r="AC96">
            <v>6.1199045148971454</v>
          </cell>
          <cell r="AD96">
            <v>6.1199045148971454</v>
          </cell>
          <cell r="AE96">
            <v>6.1199045148971454</v>
          </cell>
          <cell r="AF96">
            <v>6.1199045148971454</v>
          </cell>
          <cell r="AG96">
            <v>6.1199045148971454</v>
          </cell>
          <cell r="AH96">
            <v>6.1199045148971454</v>
          </cell>
          <cell r="AI96">
            <v>6.1199045148971454</v>
          </cell>
        </row>
        <row r="97">
          <cell r="I97">
            <v>16.120635221711165</v>
          </cell>
          <cell r="O97">
            <v>12.476073432770907</v>
          </cell>
          <cell r="P97">
            <v>3.2607305629411831</v>
          </cell>
          <cell r="Q97">
            <v>8.6594076555257296</v>
          </cell>
          <cell r="R97">
            <v>5.8104393347695016</v>
          </cell>
          <cell r="S97">
            <v>9.4816478087076597</v>
          </cell>
          <cell r="T97">
            <v>10.260218580781522</v>
          </cell>
          <cell r="U97">
            <v>10.658653588716716</v>
          </cell>
          <cell r="V97">
            <v>10.73572963073255</v>
          </cell>
          <cell r="W97">
            <v>10.65968842028855</v>
          </cell>
          <cell r="X97">
            <v>10.673909086624045</v>
          </cell>
          <cell r="Y97">
            <v>10.701879402305892</v>
          </cell>
          <cell r="Z97">
            <v>10.738637362140269</v>
          </cell>
          <cell r="AA97">
            <v>10.729239119755519</v>
          </cell>
          <cell r="AB97">
            <v>10.755457517750845</v>
          </cell>
          <cell r="AC97">
            <v>10.792084446898432</v>
          </cell>
          <cell r="AD97">
            <v>10.792084446898432</v>
          </cell>
          <cell r="AE97">
            <v>10.7920844468984</v>
          </cell>
          <cell r="AF97">
            <v>10.7920844468984</v>
          </cell>
          <cell r="AG97">
            <v>10.7920844468984</v>
          </cell>
          <cell r="AH97">
            <v>10.7920844468984</v>
          </cell>
          <cell r="AI97">
            <v>10.7920844468984</v>
          </cell>
        </row>
        <row r="98">
          <cell r="I98">
            <v>1.5543281604567083</v>
          </cell>
          <cell r="O98">
            <v>5.7572027569828599</v>
          </cell>
          <cell r="P98">
            <v>1.9627922863293401</v>
          </cell>
          <cell r="Q98">
            <v>7.165086104010876</v>
          </cell>
          <cell r="R98">
            <v>1.3927673841600985</v>
          </cell>
          <cell r="S98">
            <v>3.5360460753407263</v>
          </cell>
          <cell r="T98">
            <v>3.499999999999992</v>
          </cell>
          <cell r="U98">
            <v>3.499999999999992</v>
          </cell>
          <cell r="V98">
            <v>3.499999999999992</v>
          </cell>
          <cell r="W98">
            <v>3.499999999999992</v>
          </cell>
          <cell r="X98">
            <v>3.499999999999992</v>
          </cell>
          <cell r="Y98">
            <v>3.499999999999992</v>
          </cell>
          <cell r="Z98">
            <v>3.499999999999992</v>
          </cell>
          <cell r="AA98">
            <v>3.499999999999992</v>
          </cell>
          <cell r="AB98">
            <v>3.499999999999992</v>
          </cell>
          <cell r="AC98">
            <v>3.499999999999992</v>
          </cell>
          <cell r="AD98">
            <v>3.499999999999992</v>
          </cell>
          <cell r="AE98">
            <v>3.499999999999992</v>
          </cell>
          <cell r="AF98">
            <v>3.499999999999992</v>
          </cell>
          <cell r="AG98">
            <v>3.499999999999992</v>
          </cell>
          <cell r="AH98">
            <v>3.499999999999992</v>
          </cell>
          <cell r="AI98">
            <v>3.499999999999992</v>
          </cell>
        </row>
        <row r="99">
          <cell r="I99">
            <v>-3.1990492332164706</v>
          </cell>
          <cell r="O99">
            <v>-2.6029107513684835</v>
          </cell>
          <cell r="P99">
            <v>-4.6413824098490153</v>
          </cell>
          <cell r="Q99">
            <v>1.2205857528014121</v>
          </cell>
          <cell r="R99">
            <v>1.9614716859489505</v>
          </cell>
          <cell r="S99">
            <v>2.1338908731291184</v>
          </cell>
          <cell r="T99">
            <v>1.2136926200879969</v>
          </cell>
          <cell r="U99">
            <v>0.22568345998415396</v>
          </cell>
          <cell r="V99">
            <v>7.5328154469929132E-3</v>
          </cell>
          <cell r="W99">
            <v>1.358536780145414E-2</v>
          </cell>
          <cell r="X99">
            <v>2.0123168909250921E-2</v>
          </cell>
          <cell r="Y99">
            <v>2.4417455743773075E-2</v>
          </cell>
          <cell r="Z99">
            <v>2.8491137064861505E-2</v>
          </cell>
          <cell r="AA99">
            <v>3.240251154335283E-2</v>
          </cell>
          <cell r="AB99">
            <v>3.6153952914190768E-2</v>
          </cell>
          <cell r="AC99">
            <v>3.973586671166629E-2</v>
          </cell>
          <cell r="AD99">
            <v>3.0556656955283756E-2</v>
          </cell>
          <cell r="AE99">
            <v>3.3773463366017609E-2</v>
          </cell>
          <cell r="AF99">
            <v>3.6832023217954202E-2</v>
          </cell>
          <cell r="AG99">
            <v>3.9736056448930412E-2</v>
          </cell>
          <cell r="AH99">
            <v>4.2489379532995031E-2</v>
          </cell>
          <cell r="AI99">
            <v>4.5095888252745908E-2</v>
          </cell>
        </row>
        <row r="100">
          <cell r="I100">
            <v>16.601125186066227</v>
          </cell>
          <cell r="O100">
            <v>11.64589967977399</v>
          </cell>
          <cell r="P100">
            <v>16.575713344621306</v>
          </cell>
          <cell r="Q100">
            <v>4.2293841087710717</v>
          </cell>
          <cell r="R100">
            <v>4.5218035037606512</v>
          </cell>
          <cell r="S100">
            <v>5.1784399072836607</v>
          </cell>
          <cell r="T100">
            <v>8.2687146656534196</v>
          </cell>
          <cell r="U100">
            <v>10.504640091559338</v>
          </cell>
          <cell r="V100">
            <v>10.294834287382585</v>
          </cell>
          <cell r="W100">
            <v>8.1890644091239437</v>
          </cell>
          <cell r="X100">
            <v>6.5983738095860787</v>
          </cell>
          <cell r="Y100">
            <v>6.5911086059011694</v>
          </cell>
          <cell r="Z100">
            <v>6.6258612284010923</v>
          </cell>
          <cell r="AA100">
            <v>6.659919428052703</v>
          </cell>
          <cell r="AB100">
            <v>6.6932838210606178</v>
          </cell>
          <cell r="AC100">
            <v>6.7259562075667532</v>
          </cell>
          <cell r="AD100">
            <v>6.757939500159523</v>
          </cell>
          <cell r="AE100">
            <v>6.7892376519652373</v>
          </cell>
          <cell r="AF100">
            <v>6.8198555848138795</v>
          </cell>
          <cell r="AG100">
            <v>6.8497991179326476</v>
          </cell>
          <cell r="AH100">
            <v>6.8790748975734175</v>
          </cell>
          <cell r="AI100">
            <v>6.9076903279373028</v>
          </cell>
        </row>
        <row r="101">
          <cell r="I101">
            <v>32.068983995641908</v>
          </cell>
          <cell r="O101">
            <v>7.3361019792383297</v>
          </cell>
          <cell r="P101">
            <v>-6.5329819605941637</v>
          </cell>
          <cell r="Q101">
            <v>7.8409233833933945</v>
          </cell>
          <cell r="R101">
            <v>15.634245917394306</v>
          </cell>
          <cell r="S101">
            <v>14.415003093989331</v>
          </cell>
          <cell r="T101">
            <v>8.4916428324804727</v>
          </cell>
          <cell r="U101">
            <v>8.2004150534380926</v>
          </cell>
          <cell r="V101">
            <v>10.567623519156966</v>
          </cell>
          <cell r="W101">
            <v>6.5913982216584399</v>
          </cell>
          <cell r="X101">
            <v>6.5669256104404994</v>
          </cell>
          <cell r="Y101">
            <v>6.583607324290619</v>
          </cell>
          <cell r="Z101">
            <v>6.6049376893587919</v>
          </cell>
          <cell r="AA101">
            <v>6.6257731151688315</v>
          </cell>
          <cell r="AB101">
            <v>6.6317866869618713</v>
          </cell>
          <cell r="AC101">
            <v>6.6378200628408157</v>
          </cell>
          <cell r="AD101">
            <v>6.64311832904938</v>
          </cell>
          <cell r="AE101">
            <v>6.6485225979563634</v>
          </cell>
          <cell r="AF101">
            <v>6.6538445967303961</v>
          </cell>
          <cell r="AG101">
            <v>6.6590895506643211</v>
          </cell>
          <cell r="AH101">
            <v>6.6642623871396856</v>
          </cell>
          <cell r="AI101">
            <v>6.6693677513723015</v>
          </cell>
        </row>
        <row r="102">
          <cell r="I102">
            <v>1.59076557657214</v>
          </cell>
          <cell r="O102">
            <v>3.4595119416282163</v>
          </cell>
          <cell r="P102">
            <v>2.9982496395354596</v>
          </cell>
          <cell r="Q102">
            <v>3.1457054486223379</v>
          </cell>
          <cell r="R102">
            <v>3.430370797006784</v>
          </cell>
          <cell r="S102">
            <v>4.0616178142886179</v>
          </cell>
          <cell r="T102">
            <v>4.8660922952152106</v>
          </cell>
          <cell r="U102">
            <v>4.9409759690189645</v>
          </cell>
          <cell r="V102">
            <v>5.1412786636166379</v>
          </cell>
          <cell r="W102">
            <v>5</v>
          </cell>
          <cell r="X102">
            <v>5</v>
          </cell>
          <cell r="Y102">
            <v>5</v>
          </cell>
          <cell r="Z102">
            <v>5</v>
          </cell>
          <cell r="AA102">
            <v>5</v>
          </cell>
          <cell r="AB102">
            <v>4.68</v>
          </cell>
          <cell r="AC102">
            <v>4.83</v>
          </cell>
          <cell r="AD102">
            <v>4.92</v>
          </cell>
          <cell r="AE102">
            <v>4.97</v>
          </cell>
          <cell r="AF102">
            <v>5</v>
          </cell>
          <cell r="AG102">
            <v>5.04</v>
          </cell>
          <cell r="AH102">
            <v>5.08</v>
          </cell>
          <cell r="AI102">
            <v>5.12</v>
          </cell>
        </row>
        <row r="103">
          <cell r="I103">
            <v>29.64405547389822</v>
          </cell>
          <cell r="O103">
            <v>6.0864073618801768</v>
          </cell>
          <cell r="P103">
            <v>15.278515998724345</v>
          </cell>
          <cell r="Q103">
            <v>13.366866919017156</v>
          </cell>
          <cell r="R103">
            <v>4.7686394893114823</v>
          </cell>
          <cell r="S103">
            <v>6.6837398188345247</v>
          </cell>
          <cell r="T103">
            <v>9.6385600841983461</v>
          </cell>
          <cell r="U103">
            <v>11.786366011832399</v>
          </cell>
          <cell r="V103">
            <v>11.233608462562074</v>
          </cell>
          <cell r="W103">
            <v>9.1203878688707078</v>
          </cell>
          <cell r="X103">
            <v>7.5243250397238199</v>
          </cell>
          <cell r="Y103">
            <v>7.5228885054384591</v>
          </cell>
          <cell r="Z103">
            <v>7.5635889132794176</v>
          </cell>
          <cell r="AA103">
            <v>7.6034015496454543</v>
          </cell>
          <cell r="AB103">
            <v>7.6423298166772042</v>
          </cell>
          <cell r="AC103">
            <v>7.6803785324307796</v>
          </cell>
          <cell r="AD103">
            <v>7.7175538368513372</v>
          </cell>
          <cell r="AE103">
            <v>7.753863097794266</v>
          </cell>
          <cell r="AF103">
            <v>7.7893148176966065</v>
          </cell>
          <cell r="AG103">
            <v>7.8239185414470001</v>
          </cell>
          <cell r="AH103">
            <v>7.857684765942679</v>
          </cell>
          <cell r="AI103">
            <v>7.8906248517637465</v>
          </cell>
        </row>
        <row r="104">
          <cell r="I104">
            <v>51.694935134223357</v>
          </cell>
          <cell r="O104">
            <v>4.716906938335967</v>
          </cell>
          <cell r="P104">
            <v>-3.0743468671524852</v>
          </cell>
          <cell r="Q104">
            <v>15.880597135221237</v>
          </cell>
          <cell r="R104">
            <v>13.677571383338943</v>
          </cell>
          <cell r="S104">
            <v>13.627802175446945</v>
          </cell>
          <cell r="T104">
            <v>8.546883287427832</v>
          </cell>
          <cell r="U104">
            <v>9.208948097640075</v>
          </cell>
          <cell r="V104">
            <v>11.500320425763277</v>
          </cell>
          <cell r="W104">
            <v>7.4943649935567294</v>
          </cell>
          <cell r="X104">
            <v>7.4709771041310091</v>
          </cell>
          <cell r="Y104">
            <v>7.4890755529563506</v>
          </cell>
          <cell r="Z104">
            <v>7.5118500123400054</v>
          </cell>
          <cell r="AA104">
            <v>7.5341094363473786</v>
          </cell>
          <cell r="AB104">
            <v>7.5414051912509734</v>
          </cell>
          <cell r="AC104">
            <v>7.5487187936541744</v>
          </cell>
          <cell r="AD104">
            <v>7.5688311347708321</v>
          </cell>
          <cell r="AE104">
            <v>7.5755449797180177</v>
          </cell>
          <cell r="AF104">
            <v>7.5821724818474507</v>
          </cell>
          <cell r="AG104">
            <v>7.588718814906187</v>
          </cell>
          <cell r="AH104">
            <v>7.5951888536477412</v>
          </cell>
          <cell r="AI104">
            <v>7.6015871896935465</v>
          </cell>
        </row>
        <row r="113">
          <cell r="I113">
            <v>-2.8024884925772118</v>
          </cell>
          <cell r="O113">
            <v>-3.2922029698043884</v>
          </cell>
          <cell r="P113">
            <v>1.0890064544705791</v>
          </cell>
          <cell r="Q113">
            <v>-1.9624350034872506</v>
          </cell>
          <cell r="R113">
            <v>-3.7818744831732212</v>
          </cell>
          <cell r="S113">
            <v>-5.7202836940435429</v>
          </cell>
          <cell r="T113">
            <v>-5.739474590522601</v>
          </cell>
          <cell r="U113">
            <v>-5.5217933720658152</v>
          </cell>
          <cell r="V113">
            <v>-5.8739761238790491</v>
          </cell>
          <cell r="W113">
            <v>-5.2869708052947795</v>
          </cell>
          <cell r="X113">
            <v>-5.4021143347747342</v>
          </cell>
          <cell r="Y113">
            <v>-5.5032287887593485</v>
          </cell>
          <cell r="Z113">
            <v>-5.5915140550030005</v>
          </cell>
          <cell r="AA113">
            <v>-5.6663557682287689</v>
          </cell>
          <cell r="AB113">
            <v>-5.7287029837309289</v>
          </cell>
          <cell r="AC113">
            <v>-5.7680793014527936</v>
          </cell>
          <cell r="AD113">
            <v>-5.7098742141723484</v>
          </cell>
          <cell r="AE113">
            <v>-5.6501115191091591</v>
          </cell>
          <cell r="AF113">
            <v>-5.5882565696864628</v>
          </cell>
          <cell r="AG113">
            <v>-5.5205102088610483</v>
          </cell>
          <cell r="AH113">
            <v>-5.4466831925432473</v>
          </cell>
          <cell r="AI113">
            <v>-5.3677100372222935</v>
          </cell>
        </row>
        <row r="114">
          <cell r="I114">
            <v>116.93383235292333</v>
          </cell>
          <cell r="O114">
            <v>-9.3763593156974583</v>
          </cell>
          <cell r="P114">
            <v>-16.323044732534143</v>
          </cell>
          <cell r="Q114">
            <v>-4.0000000000000036</v>
          </cell>
          <cell r="R114">
            <v>-2.0000000000000129</v>
          </cell>
          <cell r="S114">
            <v>0</v>
          </cell>
          <cell r="T114">
            <v>1.0000000000000009</v>
          </cell>
          <cell r="U114">
            <v>1.0000000000000009</v>
          </cell>
          <cell r="V114">
            <v>1.0000000000000009</v>
          </cell>
          <cell r="W114">
            <v>1.0000000000000009</v>
          </cell>
          <cell r="X114">
            <v>1.0000000000000009</v>
          </cell>
          <cell r="Y114">
            <v>1.0000000000000009</v>
          </cell>
          <cell r="Z114">
            <v>1.0000000000000009</v>
          </cell>
          <cell r="AA114">
            <v>1.0000000000000009</v>
          </cell>
          <cell r="AB114">
            <v>1.0000000000000009</v>
          </cell>
          <cell r="AC114">
            <v>1.0000000000000009</v>
          </cell>
          <cell r="AD114">
            <v>1.0000000000000009</v>
          </cell>
          <cell r="AE114">
            <v>1.0000000000000009</v>
          </cell>
          <cell r="AF114">
            <v>1.0000000000000009</v>
          </cell>
          <cell r="AG114">
            <v>1.0000000000000009</v>
          </cell>
          <cell r="AH114">
            <v>1.0000000000000009</v>
          </cell>
          <cell r="AI114">
            <v>1.0000000000000009</v>
          </cell>
        </row>
        <row r="115">
          <cell r="I115">
            <v>457.65</v>
          </cell>
          <cell r="O115">
            <v>1063.8</v>
          </cell>
          <cell r="P115">
            <v>1067.28</v>
          </cell>
          <cell r="Q115">
            <v>1264</v>
          </cell>
          <cell r="R115">
            <v>1557.2599999999998</v>
          </cell>
          <cell r="S115">
            <v>2003.73</v>
          </cell>
          <cell r="T115">
            <v>2621</v>
          </cell>
          <cell r="U115">
            <v>2962</v>
          </cell>
          <cell r="V115">
            <v>3344</v>
          </cell>
          <cell r="W115">
            <v>3497.4892188610124</v>
          </cell>
          <cell r="X115">
            <v>3762.167983656464</v>
          </cell>
          <cell r="Y115">
            <v>4047.9196314828018</v>
          </cell>
          <cell r="Z115">
            <v>4356.5231888279231</v>
          </cell>
          <cell r="AA115">
            <v>4689.2960711868873</v>
          </cell>
          <cell r="AB115">
            <v>4725.1974436954224</v>
          </cell>
          <cell r="AC115">
            <v>5236.5446318641852</v>
          </cell>
          <cell r="AD115">
            <v>5728.8984690744146</v>
          </cell>
          <cell r="AE115">
            <v>6216.5975601518739</v>
          </cell>
          <cell r="AF115">
            <v>6719.485912808891</v>
          </cell>
          <cell r="AG115">
            <v>7278.5193800928255</v>
          </cell>
          <cell r="AH115">
            <v>7884.915074417283</v>
          </cell>
          <cell r="AI115">
            <v>8542.7179307424431</v>
          </cell>
        </row>
        <row r="116">
          <cell r="I116">
            <v>55.938899999999997</v>
          </cell>
          <cell r="O116">
            <v>78.599999999999994</v>
          </cell>
          <cell r="P116">
            <v>77.069999999999993</v>
          </cell>
          <cell r="Q116">
            <v>71.5</v>
          </cell>
          <cell r="R116">
            <v>70.5</v>
          </cell>
          <cell r="S116">
            <v>69.5</v>
          </cell>
          <cell r="T116">
            <v>68.5</v>
          </cell>
          <cell r="U116">
            <v>67</v>
          </cell>
          <cell r="V116">
            <v>65</v>
          </cell>
          <cell r="W116">
            <v>64.470161199911132</v>
          </cell>
          <cell r="X116">
            <v>65.417391460792857</v>
          </cell>
          <cell r="Y116">
            <v>66.378538937801068</v>
          </cell>
          <cell r="Z116">
            <v>67.353808110155597</v>
          </cell>
          <cell r="AA116">
            <v>68.343406461394835</v>
          </cell>
          <cell r="AB116">
            <v>69.347544523516831</v>
          </cell>
          <cell r="AC116">
            <v>70.366435921768954</v>
          </cell>
          <cell r="AD116">
            <v>71.400297420095484</v>
          </cell>
          <cell r="AE116">
            <v>72.44934896725313</v>
          </cell>
          <cell r="AF116">
            <v>73.51381374360389</v>
          </cell>
          <cell r="AG116">
            <v>74.593918208595667</v>
          </cell>
          <cell r="AH116">
            <v>75.689892148940245</v>
          </cell>
          <cell r="AI116">
            <v>76.801968727499315</v>
          </cell>
        </row>
        <row r="117">
          <cell r="I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222</v>
          </cell>
          <cell r="U117">
            <v>286</v>
          </cell>
          <cell r="V117">
            <v>400</v>
          </cell>
          <cell r="W117">
            <v>162</v>
          </cell>
          <cell r="X117">
            <v>175</v>
          </cell>
          <cell r="Y117">
            <v>184</v>
          </cell>
          <cell r="Z117">
            <v>200</v>
          </cell>
          <cell r="AA117">
            <v>200</v>
          </cell>
          <cell r="AB117">
            <v>200</v>
          </cell>
          <cell r="AC117">
            <v>200</v>
          </cell>
          <cell r="AD117">
            <v>200</v>
          </cell>
          <cell r="AE117">
            <v>200</v>
          </cell>
          <cell r="AF117">
            <v>200</v>
          </cell>
          <cell r="AG117">
            <v>200</v>
          </cell>
          <cell r="AH117">
            <v>200</v>
          </cell>
          <cell r="AI117">
            <v>200</v>
          </cell>
        </row>
        <row r="118">
          <cell r="I118">
            <v>92.241148413715621</v>
          </cell>
          <cell r="O118">
            <v>107.00114841371561</v>
          </cell>
          <cell r="P118">
            <v>54.40114841371561</v>
          </cell>
          <cell r="Q118">
            <v>0.40114841371561027</v>
          </cell>
          <cell r="R118">
            <v>0.40114841371561027</v>
          </cell>
          <cell r="S118">
            <v>0.40114841371561027</v>
          </cell>
          <cell r="T118">
            <v>0.40114841371561027</v>
          </cell>
          <cell r="U118">
            <v>0.40114841371561027</v>
          </cell>
          <cell r="V118">
            <v>0.40114841371561027</v>
          </cell>
          <cell r="W118">
            <v>0.40114841371561027</v>
          </cell>
          <cell r="X118">
            <v>0.40114841371561027</v>
          </cell>
          <cell r="Y118">
            <v>0.40114841371561027</v>
          </cell>
          <cell r="Z118">
            <v>0.40114841371561027</v>
          </cell>
          <cell r="AA118">
            <v>0.40114841371561027</v>
          </cell>
          <cell r="AB118">
            <v>0.40114841371561027</v>
          </cell>
          <cell r="AC118">
            <v>0.40114841371561027</v>
          </cell>
          <cell r="AD118">
            <v>0.40114841371561027</v>
          </cell>
          <cell r="AE118">
            <v>0.40114841371561027</v>
          </cell>
          <cell r="AF118">
            <v>0.40114841371561027</v>
          </cell>
          <cell r="AG118">
            <v>0.40114841371561027</v>
          </cell>
          <cell r="AH118">
            <v>0.40114841371561027</v>
          </cell>
          <cell r="AI118">
            <v>0.40114841371561027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TTS PRICES"/>
      <sheetName val="QNEWLOR"/>
      <sheetName val="MONTHLY AVERAGES"/>
      <sheetName val="Tables 1A 1B"/>
      <sheetName val="Table 5"/>
      <sheetName val="NORTH SEA PRICE TABLES"/>
      <sheetName val="NUMBDEAL"/>
      <sheetName val="Comparison of Deals"/>
      <sheetName val="NSEA PLATTS"/>
      <sheetName val="CHT DATA"/>
      <sheetName val="New Indicator-Ch"/>
      <sheetName val="CHT DATA (2)"/>
      <sheetName val="Forward Ch"/>
      <sheetName val="Forward Ch (2)"/>
      <sheetName val="T&amp;G 3"/>
    </sheetNames>
    <sheetDataSet>
      <sheetData sheetId="0" refreshError="1"/>
      <sheetData sheetId="1" refreshError="1">
        <row r="3">
          <cell r="B3" t="str">
            <v>BRENT PRICE AVERAGES</v>
          </cell>
        </row>
        <row r="4">
          <cell r="B4" t="str">
            <v>DATED</v>
          </cell>
          <cell r="C4" t="str">
            <v>FEB</v>
          </cell>
          <cell r="D4" t="str">
            <v>MAR</v>
          </cell>
          <cell r="E4" t="str">
            <v>APR</v>
          </cell>
          <cell r="F4" t="str">
            <v>AVERAGE</v>
          </cell>
          <cell r="L4" t="str">
            <v>BASIS FOR DATED</v>
          </cell>
          <cell r="X4" t="str">
            <v>FEB</v>
          </cell>
          <cell r="AB4" t="str">
            <v>FEB</v>
          </cell>
          <cell r="AC4" t="str">
            <v>/</v>
          </cell>
          <cell r="AD4" t="str">
            <v>MAR</v>
          </cell>
          <cell r="AF4" t="str">
            <v>MAR</v>
          </cell>
          <cell r="AJ4" t="str">
            <v>MAR</v>
          </cell>
          <cell r="AK4" t="str">
            <v>/</v>
          </cell>
          <cell r="AL4" t="str">
            <v>APR</v>
          </cell>
          <cell r="AN4" t="str">
            <v>APR</v>
          </cell>
          <cell r="AR4" t="str">
            <v>Basis for Dated</v>
          </cell>
        </row>
        <row r="5">
          <cell r="L5" t="str">
            <v>Dated</v>
          </cell>
          <cell r="P5" t="str">
            <v>FEB</v>
          </cell>
          <cell r="T5" t="str">
            <v>MAR</v>
          </cell>
          <cell r="AR5" t="str">
            <v>DTD</v>
          </cell>
          <cell r="AS5" t="str">
            <v>DTD</v>
          </cell>
          <cell r="AT5" t="str">
            <v>FEB</v>
          </cell>
          <cell r="AU5" t="str">
            <v>FEB</v>
          </cell>
        </row>
        <row r="6">
          <cell r="B6">
            <v>30.95</v>
          </cell>
          <cell r="C6">
            <v>29.8</v>
          </cell>
          <cell r="D6">
            <v>28.92</v>
          </cell>
          <cell r="E6">
            <v>28.195</v>
          </cell>
          <cell r="F6">
            <v>30.375</v>
          </cell>
          <cell r="J6">
            <v>0</v>
          </cell>
          <cell r="K6" t="str">
            <v>)</v>
          </cell>
          <cell r="L6">
            <v>0</v>
          </cell>
          <cell r="M6" t="str">
            <v>(</v>
          </cell>
          <cell r="N6">
            <v>0</v>
          </cell>
          <cell r="O6" t="str">
            <v>)</v>
          </cell>
          <cell r="P6">
            <v>1.1499999999999999</v>
          </cell>
          <cell r="Q6" t="str">
            <v>(</v>
          </cell>
          <cell r="R6">
            <v>1</v>
          </cell>
          <cell r="S6" t="str">
            <v>)</v>
          </cell>
          <cell r="T6">
            <v>0</v>
          </cell>
          <cell r="U6" t="str">
            <v>(</v>
          </cell>
          <cell r="V6">
            <v>0</v>
          </cell>
          <cell r="W6" t="str">
            <v>)</v>
          </cell>
          <cell r="X6">
            <v>0</v>
          </cell>
          <cell r="Y6" t="str">
            <v>(</v>
          </cell>
          <cell r="Z6">
            <v>0</v>
          </cell>
          <cell r="AA6" t="str">
            <v>)</v>
          </cell>
          <cell r="AB6">
            <v>0.88</v>
          </cell>
          <cell r="AC6" t="str">
            <v>(</v>
          </cell>
          <cell r="AD6">
            <v>1</v>
          </cell>
          <cell r="AE6" t="str">
            <v>)</v>
          </cell>
          <cell r="AF6">
            <v>0</v>
          </cell>
          <cell r="AG6" t="str">
            <v>(</v>
          </cell>
          <cell r="AH6">
            <v>0</v>
          </cell>
          <cell r="AI6" t="str">
            <v>)</v>
          </cell>
          <cell r="AJ6">
            <v>0</v>
          </cell>
          <cell r="AK6" t="str">
            <v>(</v>
          </cell>
          <cell r="AL6">
            <v>0</v>
          </cell>
          <cell r="AM6" t="str">
            <v>)</v>
          </cell>
          <cell r="AN6">
            <v>0</v>
          </cell>
          <cell r="AO6" t="str">
            <v>(</v>
          </cell>
          <cell r="AP6">
            <v>0</v>
          </cell>
          <cell r="AQ6" t="str">
            <v>)</v>
          </cell>
          <cell r="AT6">
            <v>1.1499999999999999</v>
          </cell>
        </row>
        <row r="7">
          <cell r="B7">
            <v>32.405000000000001</v>
          </cell>
          <cell r="C7">
            <v>31.045000000000002</v>
          </cell>
          <cell r="D7">
            <v>29.885000000000002</v>
          </cell>
          <cell r="E7">
            <v>28.905000000000001</v>
          </cell>
          <cell r="F7">
            <v>31.725000000000001</v>
          </cell>
          <cell r="J7">
            <v>0</v>
          </cell>
          <cell r="K7" t="str">
            <v>)</v>
          </cell>
          <cell r="L7">
            <v>0</v>
          </cell>
          <cell r="M7" t="str">
            <v>(</v>
          </cell>
          <cell r="N7">
            <v>0</v>
          </cell>
          <cell r="O7" t="str">
            <v>)</v>
          </cell>
          <cell r="P7">
            <v>0</v>
          </cell>
          <cell r="Q7" t="str">
            <v>(</v>
          </cell>
          <cell r="R7">
            <v>0</v>
          </cell>
          <cell r="S7" t="str">
            <v>)</v>
          </cell>
          <cell r="T7">
            <v>0</v>
          </cell>
          <cell r="U7" t="str">
            <v>(</v>
          </cell>
          <cell r="V7">
            <v>0</v>
          </cell>
          <cell r="W7" t="str">
            <v>)</v>
          </cell>
          <cell r="X7">
            <v>0</v>
          </cell>
          <cell r="Y7" t="str">
            <v>(</v>
          </cell>
          <cell r="Z7">
            <v>0</v>
          </cell>
          <cell r="AA7" t="str">
            <v>)</v>
          </cell>
          <cell r="AB7">
            <v>1.08</v>
          </cell>
          <cell r="AC7" t="str">
            <v>(</v>
          </cell>
          <cell r="AD7">
            <v>1</v>
          </cell>
          <cell r="AE7" t="str">
            <v>)</v>
          </cell>
          <cell r="AF7">
            <v>0</v>
          </cell>
          <cell r="AG7" t="str">
            <v>(</v>
          </cell>
          <cell r="AH7">
            <v>0</v>
          </cell>
          <cell r="AI7" t="str">
            <v>)</v>
          </cell>
          <cell r="AJ7">
            <v>0</v>
          </cell>
          <cell r="AK7" t="str">
            <v>(</v>
          </cell>
          <cell r="AL7">
            <v>0</v>
          </cell>
          <cell r="AM7" t="str">
            <v>)</v>
          </cell>
          <cell r="AN7">
            <v>0</v>
          </cell>
          <cell r="AO7" t="str">
            <v>(</v>
          </cell>
          <cell r="AP7">
            <v>0</v>
          </cell>
          <cell r="AQ7" t="str">
            <v>)</v>
          </cell>
        </row>
        <row r="8">
          <cell r="B8">
            <v>31.975000000000001</v>
          </cell>
          <cell r="C8">
            <v>30.58</v>
          </cell>
          <cell r="D8">
            <v>29.36</v>
          </cell>
          <cell r="E8">
            <v>28.384999999999998</v>
          </cell>
          <cell r="F8">
            <v>31.2775</v>
          </cell>
        </row>
        <row r="9">
          <cell r="B9">
            <v>30.869999999999997</v>
          </cell>
          <cell r="C9">
            <v>29.77</v>
          </cell>
          <cell r="D9">
            <v>28.57</v>
          </cell>
          <cell r="E9">
            <v>27.72</v>
          </cell>
          <cell r="F9">
            <v>30.32</v>
          </cell>
        </row>
        <row r="10">
          <cell r="B10">
            <v>29.495000000000001</v>
          </cell>
          <cell r="C10">
            <v>28.555</v>
          </cell>
          <cell r="D10">
            <v>27.815000000000001</v>
          </cell>
          <cell r="E10">
            <v>27.200000000000003</v>
          </cell>
          <cell r="F10">
            <v>29.024999999999999</v>
          </cell>
        </row>
        <row r="11">
          <cell r="B11">
            <v>30.23</v>
          </cell>
          <cell r="C11">
            <v>29.424999999999997</v>
          </cell>
          <cell r="D11">
            <v>28.675000000000001</v>
          </cell>
          <cell r="E11">
            <v>27.9</v>
          </cell>
          <cell r="F11">
            <v>29.827500000000001</v>
          </cell>
        </row>
        <row r="12">
          <cell r="B12">
            <v>30.74</v>
          </cell>
          <cell r="C12">
            <v>30</v>
          </cell>
          <cell r="D12">
            <v>29.3</v>
          </cell>
          <cell r="E12">
            <v>28.55</v>
          </cell>
          <cell r="F12">
            <v>30.369999999999997</v>
          </cell>
        </row>
        <row r="13">
          <cell r="B13">
            <v>30.939999999999998</v>
          </cell>
          <cell r="C13">
            <v>30.2</v>
          </cell>
          <cell r="D13">
            <v>29.349999999999998</v>
          </cell>
          <cell r="E13">
            <v>28.574999999999999</v>
          </cell>
          <cell r="F13">
            <v>30.57</v>
          </cell>
        </row>
        <row r="14">
          <cell r="B14">
            <v>31.759999999999998</v>
          </cell>
          <cell r="C14">
            <v>30.89</v>
          </cell>
          <cell r="D14">
            <v>29.950000000000003</v>
          </cell>
          <cell r="E14">
            <v>29.145000000000003</v>
          </cell>
          <cell r="F14">
            <v>31.324999999999999</v>
          </cell>
        </row>
        <row r="15">
          <cell r="B15">
            <v>32.03</v>
          </cell>
          <cell r="C15">
            <v>31.18</v>
          </cell>
          <cell r="D15">
            <v>30.25</v>
          </cell>
          <cell r="E15">
            <v>29.45</v>
          </cell>
          <cell r="F15">
            <v>31.605</v>
          </cell>
        </row>
        <row r="16">
          <cell r="B16">
            <v>32.102499999999999</v>
          </cell>
          <cell r="C16">
            <v>31.709166666666665</v>
          </cell>
          <cell r="D16">
            <v>30.722499999999997</v>
          </cell>
          <cell r="E16">
            <v>29.917499999999997</v>
          </cell>
          <cell r="F16">
            <v>31.905833333333334</v>
          </cell>
        </row>
        <row r="17">
          <cell r="B17">
            <v>31.984999999999999</v>
          </cell>
          <cell r="C17">
            <v>31.3</v>
          </cell>
          <cell r="D17">
            <v>30.450000000000003</v>
          </cell>
          <cell r="E17">
            <v>29.67</v>
          </cell>
          <cell r="F17">
            <v>31.642499999999998</v>
          </cell>
        </row>
        <row r="20">
          <cell r="B20">
            <v>31.905000000000001</v>
          </cell>
          <cell r="C20">
            <v>31.450000000000003</v>
          </cell>
          <cell r="D20">
            <v>30.65</v>
          </cell>
          <cell r="E20">
            <v>29.950000000000003</v>
          </cell>
          <cell r="F20">
            <v>31.677500000000002</v>
          </cell>
        </row>
        <row r="21">
          <cell r="B21">
            <v>30.740000000000002</v>
          </cell>
          <cell r="C21">
            <v>30.39</v>
          </cell>
          <cell r="D21">
            <v>29.79</v>
          </cell>
          <cell r="E21">
            <v>29.270000000000003</v>
          </cell>
          <cell r="F21">
            <v>30.565000000000001</v>
          </cell>
          <cell r="J21">
            <v>0</v>
          </cell>
          <cell r="K21" t="str">
            <v>)</v>
          </cell>
          <cell r="L21">
            <v>0</v>
          </cell>
          <cell r="M21" t="str">
            <v>(</v>
          </cell>
          <cell r="N21">
            <v>0</v>
          </cell>
          <cell r="O21" t="str">
            <v>)</v>
          </cell>
          <cell r="P21">
            <v>0</v>
          </cell>
          <cell r="Q21" t="str">
            <v>(</v>
          </cell>
          <cell r="R21">
            <v>0</v>
          </cell>
          <cell r="S21" t="str">
            <v>)</v>
          </cell>
          <cell r="T21">
            <v>0</v>
          </cell>
          <cell r="U21" t="str">
            <v>(</v>
          </cell>
          <cell r="V21">
            <v>0</v>
          </cell>
          <cell r="W21" t="str">
            <v>)</v>
          </cell>
          <cell r="X21">
            <v>0</v>
          </cell>
          <cell r="Y21" t="str">
            <v>(</v>
          </cell>
          <cell r="Z21">
            <v>0</v>
          </cell>
          <cell r="AA21" t="str">
            <v>)</v>
          </cell>
          <cell r="AB21">
            <v>0.6</v>
          </cell>
          <cell r="AC21" t="str">
            <v>(</v>
          </cell>
          <cell r="AD21">
            <v>1</v>
          </cell>
          <cell r="AE21" t="str">
            <v>)</v>
          </cell>
          <cell r="AF21">
            <v>0</v>
          </cell>
          <cell r="AG21" t="str">
            <v>(</v>
          </cell>
          <cell r="AH21">
            <v>0</v>
          </cell>
          <cell r="AI21" t="str">
            <v>)</v>
          </cell>
          <cell r="AJ21">
            <v>0.52</v>
          </cell>
          <cell r="AK21" t="str">
            <v>(</v>
          </cell>
          <cell r="AL21">
            <v>1</v>
          </cell>
          <cell r="AM21" t="str">
            <v>)</v>
          </cell>
          <cell r="AN21">
            <v>0</v>
          </cell>
          <cell r="AO21" t="str">
            <v>(</v>
          </cell>
          <cell r="AP21">
            <v>0</v>
          </cell>
          <cell r="AQ21" t="str">
            <v>)</v>
          </cell>
        </row>
        <row r="22">
          <cell r="B22">
            <v>30.5</v>
          </cell>
          <cell r="C22">
            <v>30.22</v>
          </cell>
          <cell r="D22">
            <v>29.77</v>
          </cell>
          <cell r="E22">
            <v>29.25</v>
          </cell>
          <cell r="F22">
            <v>30.36</v>
          </cell>
          <cell r="J22">
            <v>0</v>
          </cell>
          <cell r="K22" t="str">
            <v>)</v>
          </cell>
          <cell r="L22">
            <v>0</v>
          </cell>
          <cell r="M22" t="str">
            <v>(</v>
          </cell>
          <cell r="N22">
            <v>0</v>
          </cell>
          <cell r="O22" t="str">
            <v>)</v>
          </cell>
          <cell r="P22">
            <v>0</v>
          </cell>
          <cell r="Q22" t="str">
            <v>(</v>
          </cell>
          <cell r="R22">
            <v>0</v>
          </cell>
          <cell r="S22" t="str">
            <v>)</v>
          </cell>
          <cell r="T22">
            <v>0</v>
          </cell>
          <cell r="U22" t="str">
            <v>(</v>
          </cell>
          <cell r="V22">
            <v>0</v>
          </cell>
          <cell r="W22" t="str">
            <v>)</v>
          </cell>
          <cell r="X22">
            <v>30.22</v>
          </cell>
          <cell r="Y22" t="str">
            <v>(</v>
          </cell>
          <cell r="Z22">
            <v>1</v>
          </cell>
          <cell r="AA22" t="str">
            <v>)</v>
          </cell>
          <cell r="AB22">
            <v>0</v>
          </cell>
          <cell r="AC22" t="str">
            <v>(</v>
          </cell>
          <cell r="AD22">
            <v>0</v>
          </cell>
          <cell r="AE22" t="str">
            <v>)</v>
          </cell>
          <cell r="AF22">
            <v>0</v>
          </cell>
          <cell r="AG22" t="str">
            <v>(</v>
          </cell>
          <cell r="AH22">
            <v>0</v>
          </cell>
          <cell r="AI22" t="str">
            <v>)</v>
          </cell>
          <cell r="AJ22">
            <v>0</v>
          </cell>
          <cell r="AK22" t="str">
            <v>(</v>
          </cell>
          <cell r="AL22">
            <v>0</v>
          </cell>
          <cell r="AM22" t="str">
            <v>)</v>
          </cell>
          <cell r="AN22">
            <v>0</v>
          </cell>
          <cell r="AO22" t="str">
            <v>(</v>
          </cell>
          <cell r="AP22">
            <v>0</v>
          </cell>
          <cell r="AQ22" t="str">
            <v>)</v>
          </cell>
        </row>
        <row r="23">
          <cell r="B23">
            <v>30.774999999999999</v>
          </cell>
          <cell r="C23">
            <v>30.734999999999999</v>
          </cell>
          <cell r="D23">
            <v>30.285</v>
          </cell>
          <cell r="E23">
            <v>29.895</v>
          </cell>
          <cell r="F23">
            <v>30.754999999999999</v>
          </cell>
          <cell r="J23">
            <v>0</v>
          </cell>
          <cell r="K23" t="str">
            <v>)</v>
          </cell>
          <cell r="L23">
            <v>0</v>
          </cell>
          <cell r="M23" t="str">
            <v>(</v>
          </cell>
          <cell r="N23">
            <v>0</v>
          </cell>
          <cell r="O23" t="str">
            <v>)</v>
          </cell>
          <cell r="P23">
            <v>0</v>
          </cell>
          <cell r="Q23" t="str">
            <v>(</v>
          </cell>
          <cell r="R23">
            <v>0</v>
          </cell>
          <cell r="S23" t="str">
            <v>)</v>
          </cell>
          <cell r="T23">
            <v>0</v>
          </cell>
          <cell r="U23" t="str">
            <v>(</v>
          </cell>
          <cell r="V23">
            <v>0</v>
          </cell>
          <cell r="W23" t="str">
            <v>)</v>
          </cell>
          <cell r="X23">
            <v>0</v>
          </cell>
          <cell r="Y23" t="str">
            <v>(</v>
          </cell>
          <cell r="Z23">
            <v>0</v>
          </cell>
          <cell r="AA23" t="str">
            <v>)</v>
          </cell>
          <cell r="AB23">
            <v>0</v>
          </cell>
          <cell r="AC23" t="str">
            <v>(</v>
          </cell>
          <cell r="AD23">
            <v>0</v>
          </cell>
          <cell r="AE23" t="str">
            <v>)</v>
          </cell>
          <cell r="AF23">
            <v>0</v>
          </cell>
          <cell r="AG23" t="str">
            <v>(</v>
          </cell>
          <cell r="AH23">
            <v>0</v>
          </cell>
          <cell r="AI23" t="str">
            <v>)</v>
          </cell>
          <cell r="AJ23">
            <v>0.53500000000000003</v>
          </cell>
          <cell r="AK23" t="str">
            <v>(</v>
          </cell>
          <cell r="AL23">
            <v>2</v>
          </cell>
          <cell r="AM23" t="str">
            <v>)</v>
          </cell>
          <cell r="AN23">
            <v>0</v>
          </cell>
          <cell r="AO23" t="str">
            <v>(</v>
          </cell>
          <cell r="AP23">
            <v>0</v>
          </cell>
          <cell r="AQ23" t="str">
            <v>)</v>
          </cell>
        </row>
        <row r="24">
          <cell r="B24">
            <v>30.69</v>
          </cell>
          <cell r="C24">
            <v>30.6</v>
          </cell>
          <cell r="D24">
            <v>30.23</v>
          </cell>
          <cell r="E24">
            <v>29.84</v>
          </cell>
          <cell r="F24">
            <v>30.645000000000003</v>
          </cell>
          <cell r="J24">
            <v>0</v>
          </cell>
          <cell r="K24" t="str">
            <v>)</v>
          </cell>
          <cell r="L24">
            <v>0</v>
          </cell>
          <cell r="M24" t="str">
            <v>(</v>
          </cell>
          <cell r="N24">
            <v>0</v>
          </cell>
          <cell r="O24" t="str">
            <v>)</v>
          </cell>
          <cell r="P24">
            <v>0</v>
          </cell>
          <cell r="Q24" t="str">
            <v>(</v>
          </cell>
          <cell r="R24">
            <v>0</v>
          </cell>
          <cell r="S24" t="str">
            <v>)</v>
          </cell>
          <cell r="T24">
            <v>0</v>
          </cell>
          <cell r="U24" t="str">
            <v>(</v>
          </cell>
          <cell r="V24">
            <v>0</v>
          </cell>
          <cell r="W24" t="str">
            <v>)</v>
          </cell>
          <cell r="X24">
            <v>0</v>
          </cell>
          <cell r="Y24" t="str">
            <v>(</v>
          </cell>
          <cell r="Z24">
            <v>0</v>
          </cell>
          <cell r="AA24" t="str">
            <v>)</v>
          </cell>
          <cell r="AB24">
            <v>0.37</v>
          </cell>
          <cell r="AC24" t="str">
            <v>(</v>
          </cell>
          <cell r="AD24">
            <v>1</v>
          </cell>
          <cell r="AE24" t="str">
            <v>)</v>
          </cell>
          <cell r="AF24">
            <v>0</v>
          </cell>
          <cell r="AG24" t="str">
            <v>(</v>
          </cell>
          <cell r="AH24">
            <v>0</v>
          </cell>
          <cell r="AI24" t="str">
            <v>)</v>
          </cell>
          <cell r="AJ24">
            <v>0.39</v>
          </cell>
          <cell r="AK24" t="str">
            <v>(</v>
          </cell>
          <cell r="AL24">
            <v>1</v>
          </cell>
          <cell r="AM24" t="str">
            <v>)</v>
          </cell>
          <cell r="AN24">
            <v>0</v>
          </cell>
          <cell r="AO24" t="str">
            <v>(</v>
          </cell>
          <cell r="AP24">
            <v>0</v>
          </cell>
          <cell r="AQ24" t="str">
            <v>)</v>
          </cell>
        </row>
        <row r="25">
          <cell r="B25">
            <v>31.26</v>
          </cell>
          <cell r="C25">
            <v>31.200000000000003</v>
          </cell>
          <cell r="D25">
            <v>30.87</v>
          </cell>
          <cell r="E25">
            <v>30.51</v>
          </cell>
          <cell r="F25">
            <v>31.230000000000004</v>
          </cell>
          <cell r="J25">
            <v>0</v>
          </cell>
          <cell r="K25" t="str">
            <v>)</v>
          </cell>
          <cell r="L25">
            <v>0</v>
          </cell>
          <cell r="M25" t="str">
            <v>(</v>
          </cell>
          <cell r="N25">
            <v>0</v>
          </cell>
          <cell r="O25" t="str">
            <v>)</v>
          </cell>
          <cell r="P25">
            <v>0</v>
          </cell>
          <cell r="Q25" t="str">
            <v>(</v>
          </cell>
          <cell r="R25">
            <v>0</v>
          </cell>
          <cell r="S25" t="str">
            <v>)</v>
          </cell>
          <cell r="T25">
            <v>0</v>
          </cell>
          <cell r="U25" t="str">
            <v>(</v>
          </cell>
          <cell r="V25">
            <v>0</v>
          </cell>
          <cell r="W25" t="str">
            <v>)</v>
          </cell>
          <cell r="X25">
            <v>0</v>
          </cell>
          <cell r="Y25" t="str">
            <v>(</v>
          </cell>
          <cell r="Z25">
            <v>0</v>
          </cell>
          <cell r="AA25" t="str">
            <v>)</v>
          </cell>
          <cell r="AB25">
            <v>0</v>
          </cell>
          <cell r="AC25" t="str">
            <v>(</v>
          </cell>
          <cell r="AD25">
            <v>0</v>
          </cell>
          <cell r="AE25" t="str">
            <v>)</v>
          </cell>
          <cell r="AF25">
            <v>0</v>
          </cell>
          <cell r="AG25" t="str">
            <v>(</v>
          </cell>
          <cell r="AH25">
            <v>0</v>
          </cell>
          <cell r="AI25" t="str">
            <v>)</v>
          </cell>
          <cell r="AJ25">
            <v>0.36</v>
          </cell>
          <cell r="AK25" t="str">
            <v>(</v>
          </cell>
          <cell r="AL25">
            <v>1</v>
          </cell>
          <cell r="AM25" t="str">
            <v>)</v>
          </cell>
          <cell r="AN25">
            <v>0</v>
          </cell>
          <cell r="AO25" t="str">
            <v>(</v>
          </cell>
          <cell r="AP25">
            <v>0</v>
          </cell>
          <cell r="AQ25" t="str">
            <v>)</v>
          </cell>
        </row>
        <row r="26">
          <cell r="B26">
            <v>31.445</v>
          </cell>
          <cell r="C26">
            <v>31.395</v>
          </cell>
          <cell r="D26">
            <v>31.094999999999999</v>
          </cell>
          <cell r="E26">
            <v>30.754999999999999</v>
          </cell>
          <cell r="F26">
            <v>31.42</v>
          </cell>
          <cell r="J26">
            <v>0</v>
          </cell>
          <cell r="K26" t="str">
            <v>)</v>
          </cell>
          <cell r="L26">
            <v>0</v>
          </cell>
          <cell r="M26" t="str">
            <v>(</v>
          </cell>
          <cell r="N26">
            <v>0</v>
          </cell>
          <cell r="O26" t="str">
            <v>)</v>
          </cell>
          <cell r="P26">
            <v>0</v>
          </cell>
          <cell r="Q26" t="str">
            <v>(</v>
          </cell>
          <cell r="R26">
            <v>0</v>
          </cell>
          <cell r="S26" t="str">
            <v>)</v>
          </cell>
          <cell r="T26">
            <v>0</v>
          </cell>
          <cell r="U26" t="str">
            <v>(</v>
          </cell>
          <cell r="V26">
            <v>0</v>
          </cell>
          <cell r="W26" t="str">
            <v>)</v>
          </cell>
          <cell r="X26">
            <v>0</v>
          </cell>
          <cell r="Y26" t="str">
            <v>(</v>
          </cell>
          <cell r="Z26">
            <v>0</v>
          </cell>
          <cell r="AA26" t="str">
            <v>)</v>
          </cell>
          <cell r="AB26">
            <v>0</v>
          </cell>
          <cell r="AC26" t="str">
            <v>(</v>
          </cell>
          <cell r="AD26">
            <v>0</v>
          </cell>
          <cell r="AE26" t="str">
            <v>)</v>
          </cell>
          <cell r="AF26">
            <v>0</v>
          </cell>
          <cell r="AG26" t="str">
            <v>(</v>
          </cell>
          <cell r="AH26">
            <v>0</v>
          </cell>
          <cell r="AI26" t="str">
            <v>)</v>
          </cell>
          <cell r="AJ26">
            <v>0</v>
          </cell>
          <cell r="AK26" t="str">
            <v>(</v>
          </cell>
          <cell r="AL26">
            <v>0</v>
          </cell>
          <cell r="AM26" t="str">
            <v>)</v>
          </cell>
          <cell r="AN26">
            <v>0</v>
          </cell>
          <cell r="AO26" t="str">
            <v>(</v>
          </cell>
          <cell r="AP26">
            <v>0</v>
          </cell>
          <cell r="AQ26" t="str">
            <v>)</v>
          </cell>
        </row>
        <row r="27">
          <cell r="B27">
            <v>31.75</v>
          </cell>
          <cell r="C27">
            <v>31.774999999999999</v>
          </cell>
          <cell r="D27">
            <v>31.4</v>
          </cell>
          <cell r="E27">
            <v>30.97</v>
          </cell>
          <cell r="F27">
            <v>31.762499999999999</v>
          </cell>
          <cell r="J27">
            <v>0</v>
          </cell>
          <cell r="K27" t="str">
            <v>)</v>
          </cell>
          <cell r="L27">
            <v>0</v>
          </cell>
          <cell r="M27" t="str">
            <v>(</v>
          </cell>
          <cell r="N27">
            <v>0</v>
          </cell>
          <cell r="O27" t="str">
            <v>)</v>
          </cell>
          <cell r="P27">
            <v>0</v>
          </cell>
          <cell r="Q27" t="str">
            <v>(</v>
          </cell>
          <cell r="R27">
            <v>0</v>
          </cell>
          <cell r="S27" t="str">
            <v>)</v>
          </cell>
          <cell r="T27">
            <v>0</v>
          </cell>
          <cell r="U27" t="str">
            <v>(</v>
          </cell>
          <cell r="V27">
            <v>0</v>
          </cell>
          <cell r="W27" t="str">
            <v>)</v>
          </cell>
          <cell r="X27">
            <v>0</v>
          </cell>
          <cell r="Y27" t="str">
            <v>(</v>
          </cell>
          <cell r="Z27">
            <v>0</v>
          </cell>
          <cell r="AA27" t="str">
            <v>)</v>
          </cell>
          <cell r="AB27">
            <v>0</v>
          </cell>
          <cell r="AC27" t="str">
            <v>(</v>
          </cell>
          <cell r="AD27">
            <v>0</v>
          </cell>
          <cell r="AE27" t="str">
            <v>)</v>
          </cell>
          <cell r="AF27">
            <v>0</v>
          </cell>
          <cell r="AG27" t="str">
            <v>(</v>
          </cell>
          <cell r="AH27">
            <v>0</v>
          </cell>
          <cell r="AI27" t="str">
            <v>)</v>
          </cell>
          <cell r="AJ27">
            <v>0</v>
          </cell>
          <cell r="AK27" t="str">
            <v>(</v>
          </cell>
          <cell r="AL27">
            <v>0</v>
          </cell>
          <cell r="AM27" t="str">
            <v>)</v>
          </cell>
          <cell r="AN27">
            <v>0</v>
          </cell>
          <cell r="AO27" t="str">
            <v>(</v>
          </cell>
          <cell r="AP27">
            <v>0</v>
          </cell>
          <cell r="AQ27" t="str">
            <v>)</v>
          </cell>
        </row>
        <row r="28">
          <cell r="C28" t="str">
            <v xml:space="preserve">MAR </v>
          </cell>
          <cell r="D28" t="str">
            <v>APR</v>
          </cell>
          <cell r="E28" t="str">
            <v>MAY</v>
          </cell>
        </row>
        <row r="29">
          <cell r="B29">
            <v>30.984999999999999</v>
          </cell>
          <cell r="C29">
            <v>30.814999999999998</v>
          </cell>
          <cell r="D29">
            <v>30.484999999999999</v>
          </cell>
          <cell r="E29">
            <v>29.91</v>
          </cell>
          <cell r="F29">
            <v>30.9</v>
          </cell>
        </row>
        <row r="30">
          <cell r="B30">
            <v>30.92</v>
          </cell>
          <cell r="C30">
            <v>30.865000000000002</v>
          </cell>
          <cell r="D30">
            <v>30.61</v>
          </cell>
          <cell r="E30">
            <v>30.035</v>
          </cell>
          <cell r="F30">
            <v>30.892500000000002</v>
          </cell>
        </row>
        <row r="31">
          <cell r="B31">
            <v>31.364999999999998</v>
          </cell>
          <cell r="C31">
            <v>31.265000000000001</v>
          </cell>
          <cell r="D31">
            <v>31.035</v>
          </cell>
          <cell r="E31">
            <v>30.444999999999997</v>
          </cell>
          <cell r="F31">
            <v>31.314999999999998</v>
          </cell>
          <cell r="T31">
            <v>0.1</v>
          </cell>
          <cell r="U31" t="str">
            <v>(</v>
          </cell>
          <cell r="V31">
            <v>1</v>
          </cell>
          <cell r="W31" t="str">
            <v>)</v>
          </cell>
          <cell r="AJ31">
            <v>0.245</v>
          </cell>
          <cell r="AK31" t="str">
            <v>(</v>
          </cell>
          <cell r="AL31">
            <v>2</v>
          </cell>
          <cell r="AM31" t="str">
            <v>)</v>
          </cell>
        </row>
        <row r="32">
          <cell r="B32">
            <v>31.86</v>
          </cell>
          <cell r="C32">
            <v>31.64</v>
          </cell>
          <cell r="D32">
            <v>31.3</v>
          </cell>
          <cell r="E32">
            <v>30.68</v>
          </cell>
          <cell r="F32">
            <v>31.75</v>
          </cell>
          <cell r="T32">
            <v>0.22</v>
          </cell>
          <cell r="U32" t="str">
            <v>(</v>
          </cell>
          <cell r="V32">
            <v>1</v>
          </cell>
          <cell r="W32" t="str">
            <v>)</v>
          </cell>
          <cell r="AJ32">
            <v>0.29000000000000004</v>
          </cell>
          <cell r="AK32" t="str">
            <v>(</v>
          </cell>
          <cell r="AL32">
            <v>7</v>
          </cell>
          <cell r="AM32" t="str">
            <v>)</v>
          </cell>
        </row>
        <row r="33">
          <cell r="B33">
            <v>32.346666666666671</v>
          </cell>
          <cell r="C33">
            <v>32.196666666666673</v>
          </cell>
          <cell r="D33">
            <v>32.206666666666671</v>
          </cell>
          <cell r="E33">
            <v>31.13666666666667</v>
          </cell>
          <cell r="F33">
            <v>32.271666666666675</v>
          </cell>
          <cell r="T33">
            <v>0.15</v>
          </cell>
          <cell r="U33" t="str">
            <v>(</v>
          </cell>
          <cell r="V33">
            <v>1</v>
          </cell>
          <cell r="W33" t="str">
            <v>)</v>
          </cell>
          <cell r="AJ33">
            <v>0.42666666666666669</v>
          </cell>
          <cell r="AK33" t="str">
            <v>(</v>
          </cell>
          <cell r="AL33">
            <v>3</v>
          </cell>
          <cell r="AM33" t="str">
            <v>)</v>
          </cell>
        </row>
        <row r="34">
          <cell r="B34">
            <v>32.019999999999996</v>
          </cell>
          <cell r="C34">
            <v>31.87</v>
          </cell>
          <cell r="D34">
            <v>31.450000000000003</v>
          </cell>
          <cell r="E34">
            <v>30.734999999999999</v>
          </cell>
          <cell r="F34">
            <v>31.945</v>
          </cell>
        </row>
        <row r="35">
          <cell r="B35">
            <v>32.615000000000002</v>
          </cell>
          <cell r="C35">
            <v>32.445</v>
          </cell>
          <cell r="D35">
            <v>31.985000000000003</v>
          </cell>
          <cell r="E35">
            <v>31.295000000000002</v>
          </cell>
          <cell r="F35">
            <v>32.53</v>
          </cell>
          <cell r="AJ35">
            <v>0.5</v>
          </cell>
          <cell r="AK35" t="str">
            <v>(</v>
          </cell>
          <cell r="AL35">
            <v>1</v>
          </cell>
          <cell r="AM35" t="str">
            <v>)</v>
          </cell>
        </row>
        <row r="36">
          <cell r="B36">
            <v>32.380000000000003</v>
          </cell>
          <cell r="C36">
            <v>32.270000000000003</v>
          </cell>
          <cell r="D36">
            <v>31.750000000000004</v>
          </cell>
          <cell r="E36">
            <v>31.050000000000004</v>
          </cell>
          <cell r="F36">
            <v>32.133333333333333</v>
          </cell>
          <cell r="AJ36">
            <v>0.52</v>
          </cell>
          <cell r="AK36" t="str">
            <v>(</v>
          </cell>
          <cell r="AL36">
            <v>1</v>
          </cell>
          <cell r="AM36" t="str">
            <v>)</v>
          </cell>
        </row>
        <row r="37">
          <cell r="B37">
            <v>33.06</v>
          </cell>
          <cell r="C37">
            <v>32.825000000000003</v>
          </cell>
          <cell r="D37">
            <v>32.260000000000005</v>
          </cell>
          <cell r="E37">
            <v>31.454999999999998</v>
          </cell>
          <cell r="F37">
            <v>32.715000000000003</v>
          </cell>
        </row>
        <row r="38">
          <cell r="B38">
            <v>33.36333333333333</v>
          </cell>
          <cell r="C38">
            <v>33.223333333333329</v>
          </cell>
          <cell r="D38">
            <v>32.513333333333328</v>
          </cell>
          <cell r="E38">
            <v>31.633333333333329</v>
          </cell>
          <cell r="F38">
            <v>33.033333333333331</v>
          </cell>
          <cell r="AJ38">
            <v>0.67333333333333334</v>
          </cell>
          <cell r="AK38" t="str">
            <v>(</v>
          </cell>
          <cell r="AL38">
            <v>3</v>
          </cell>
          <cell r="AM38" t="str">
            <v>)</v>
          </cell>
        </row>
        <row r="39">
          <cell r="B39">
            <v>32.865000000000002</v>
          </cell>
          <cell r="C39">
            <v>32.585000000000001</v>
          </cell>
          <cell r="D39">
            <v>31.855</v>
          </cell>
          <cell r="E39">
            <v>30.975000000000001</v>
          </cell>
          <cell r="F39">
            <v>32.435000000000002</v>
          </cell>
        </row>
        <row r="40">
          <cell r="B40">
            <v>33.055</v>
          </cell>
          <cell r="C40">
            <v>33.024999999999999</v>
          </cell>
          <cell r="D40">
            <v>32.305</v>
          </cell>
          <cell r="E40">
            <v>31.384999999999998</v>
          </cell>
          <cell r="F40">
            <v>32.794999999999995</v>
          </cell>
        </row>
        <row r="41">
          <cell r="B41">
            <v>32.909999999999997</v>
          </cell>
          <cell r="C41">
            <v>32.959999999999994</v>
          </cell>
          <cell r="D41">
            <v>32.36</v>
          </cell>
          <cell r="E41">
            <v>31.56</v>
          </cell>
          <cell r="F41">
            <v>32.743333333333332</v>
          </cell>
        </row>
        <row r="42">
          <cell r="B42">
            <v>32.405000000000001</v>
          </cell>
          <cell r="C42">
            <v>32.445</v>
          </cell>
          <cell r="D42">
            <v>31.905000000000001</v>
          </cell>
          <cell r="E42">
            <v>31.17</v>
          </cell>
          <cell r="F42">
            <v>32.251666666666665</v>
          </cell>
        </row>
        <row r="43">
          <cell r="D43" t="str">
            <v>AGGREGATES</v>
          </cell>
          <cell r="F43" t="str">
            <v>AVERAGES</v>
          </cell>
        </row>
        <row r="44">
          <cell r="G44" t="str">
            <v>BRENT 2 (15 DAY)</v>
          </cell>
          <cell r="J44">
            <v>0</v>
          </cell>
          <cell r="N44">
            <v>0</v>
          </cell>
          <cell r="R44">
            <v>0</v>
          </cell>
          <cell r="V44">
            <v>4</v>
          </cell>
          <cell r="Z44">
            <v>4</v>
          </cell>
          <cell r="AD44">
            <v>8</v>
          </cell>
          <cell r="AH44">
            <v>6</v>
          </cell>
          <cell r="AL44">
            <v>20</v>
          </cell>
          <cell r="AP44">
            <v>0</v>
          </cell>
        </row>
        <row r="45">
          <cell r="B45" t="str">
            <v>FEB 1 - 28</v>
          </cell>
          <cell r="D45">
            <v>653.51499999999999</v>
          </cell>
          <cell r="F45">
            <v>32.675750000000001</v>
          </cell>
          <cell r="G45" t="str">
            <v>BRENT 4 (20 DAY)</v>
          </cell>
          <cell r="J45">
            <v>0</v>
          </cell>
          <cell r="N45">
            <v>0</v>
          </cell>
          <cell r="R45">
            <v>3</v>
          </cell>
          <cell r="V45">
            <v>1</v>
          </cell>
          <cell r="Z45">
            <v>2</v>
          </cell>
          <cell r="AD45">
            <v>2</v>
          </cell>
          <cell r="AH45">
            <v>23</v>
          </cell>
          <cell r="AL45">
            <v>0</v>
          </cell>
          <cell r="AP45">
            <v>0</v>
          </cell>
        </row>
        <row r="46">
          <cell r="G46" t="str">
            <v>BRENT 15-14</v>
          </cell>
          <cell r="J46">
            <v>0</v>
          </cell>
          <cell r="N46">
            <v>0</v>
          </cell>
          <cell r="R46">
            <v>4</v>
          </cell>
          <cell r="V46">
            <v>4</v>
          </cell>
          <cell r="Z46">
            <v>6</v>
          </cell>
          <cell r="AD46">
            <v>6</v>
          </cell>
          <cell r="AH46">
            <v>23</v>
          </cell>
          <cell r="AL46">
            <v>0</v>
          </cell>
          <cell r="AP46">
            <v>0</v>
          </cell>
        </row>
        <row r="47">
          <cell r="B47" t="str">
            <v>FEB 1 - 28</v>
          </cell>
          <cell r="D47">
            <v>652.09999999999991</v>
          </cell>
          <cell r="F47">
            <v>32.604999999999997</v>
          </cell>
          <cell r="G47" t="str">
            <v>BRENT 1 (CALENDAR)</v>
          </cell>
          <cell r="J47">
            <v>0</v>
          </cell>
          <cell r="N47">
            <v>0</v>
          </cell>
          <cell r="R47">
            <v>1</v>
          </cell>
          <cell r="V47">
            <v>4</v>
          </cell>
          <cell r="Z47">
            <v>0</v>
          </cell>
          <cell r="AD47">
            <v>0</v>
          </cell>
          <cell r="AH47">
            <v>0</v>
          </cell>
          <cell r="AL47">
            <v>17</v>
          </cell>
          <cell r="AP47">
            <v>0</v>
          </cell>
        </row>
        <row r="49">
          <cell r="B49" t="str">
            <v>FEB 1 - 28</v>
          </cell>
          <cell r="D49">
            <v>651.22833333333335</v>
          </cell>
          <cell r="F49">
            <v>32.561416666666666</v>
          </cell>
        </row>
        <row r="51">
          <cell r="B51" t="str">
            <v>MARCH ASSESSMENT PERIOD</v>
          </cell>
        </row>
        <row r="52">
          <cell r="B52" t="str">
            <v>BRENT PRICE AVERAGES</v>
          </cell>
        </row>
        <row r="53">
          <cell r="B53" t="str">
            <v>DATED</v>
          </cell>
          <cell r="C53" t="str">
            <v>MAR</v>
          </cell>
          <cell r="D53" t="str">
            <v>APR</v>
          </cell>
          <cell r="E53" t="str">
            <v>MAY</v>
          </cell>
          <cell r="F53" t="str">
            <v>AVERAGE</v>
          </cell>
        </row>
        <row r="55">
          <cell r="B55">
            <v>30.984999999999999</v>
          </cell>
          <cell r="C55">
            <v>30.814999999999998</v>
          </cell>
          <cell r="D55">
            <v>30.484999999999999</v>
          </cell>
          <cell r="E55">
            <v>29.91</v>
          </cell>
          <cell r="F55">
            <v>30.9</v>
          </cell>
        </row>
        <row r="56">
          <cell r="B56">
            <v>30.92</v>
          </cell>
          <cell r="C56">
            <v>30.865000000000002</v>
          </cell>
          <cell r="D56">
            <v>30.61</v>
          </cell>
          <cell r="E56">
            <v>30.035</v>
          </cell>
          <cell r="F56">
            <v>30.892500000000002</v>
          </cell>
        </row>
        <row r="57">
          <cell r="B57">
            <v>31.364999999999998</v>
          </cell>
          <cell r="C57">
            <v>31.265000000000001</v>
          </cell>
          <cell r="D57">
            <v>31.035</v>
          </cell>
          <cell r="E57">
            <v>30.444999999999997</v>
          </cell>
          <cell r="F57">
            <v>31.314999999999998</v>
          </cell>
        </row>
        <row r="58">
          <cell r="B58">
            <v>31.86</v>
          </cell>
          <cell r="C58">
            <v>31.64</v>
          </cell>
          <cell r="D58">
            <v>31.3</v>
          </cell>
          <cell r="E58">
            <v>30.68</v>
          </cell>
          <cell r="F58">
            <v>31.75</v>
          </cell>
        </row>
        <row r="59">
          <cell r="B59">
            <v>32.346666666666671</v>
          </cell>
          <cell r="C59">
            <v>32.196666666666673</v>
          </cell>
          <cell r="D59">
            <v>31.806666666666672</v>
          </cell>
          <cell r="E59">
            <v>31.13666666666667</v>
          </cell>
          <cell r="F59">
            <v>32.271666666666675</v>
          </cell>
          <cell r="L59" t="str">
            <v>BASIS FOR DATED</v>
          </cell>
          <cell r="X59" t="str">
            <v>MAR</v>
          </cell>
          <cell r="AB59" t="str">
            <v>MAR</v>
          </cell>
          <cell r="AC59" t="str">
            <v>/</v>
          </cell>
          <cell r="AD59" t="str">
            <v>APR</v>
          </cell>
          <cell r="AF59" t="str">
            <v>APR</v>
          </cell>
          <cell r="AJ59" t="str">
            <v>APR</v>
          </cell>
          <cell r="AK59" t="str">
            <v>/</v>
          </cell>
          <cell r="AL59" t="str">
            <v>MAY</v>
          </cell>
          <cell r="AN59" t="str">
            <v>MAY</v>
          </cell>
          <cell r="AR59" t="str">
            <v>Basis for Dated</v>
          </cell>
        </row>
        <row r="60">
          <cell r="B60">
            <v>32.019999999999996</v>
          </cell>
          <cell r="C60">
            <v>31.87</v>
          </cell>
          <cell r="D60">
            <v>31.450000000000003</v>
          </cell>
          <cell r="E60">
            <v>30.734999999999999</v>
          </cell>
          <cell r="F60">
            <v>31.945</v>
          </cell>
          <cell r="L60" t="str">
            <v>Dated</v>
          </cell>
          <cell r="P60" t="str">
            <v>MAR</v>
          </cell>
          <cell r="T60" t="str">
            <v>APR</v>
          </cell>
          <cell r="AR60" t="str">
            <v>DTD</v>
          </cell>
          <cell r="AS60" t="str">
            <v>DTD</v>
          </cell>
          <cell r="AT60" t="str">
            <v>MAR</v>
          </cell>
          <cell r="AU60" t="str">
            <v>MAR</v>
          </cell>
        </row>
        <row r="61">
          <cell r="B61">
            <v>32.615000000000002</v>
          </cell>
          <cell r="C61">
            <v>32.445</v>
          </cell>
          <cell r="D61">
            <v>31.985000000000003</v>
          </cell>
          <cell r="E61">
            <v>31.295000000000002</v>
          </cell>
          <cell r="F61">
            <v>32.53</v>
          </cell>
        </row>
        <row r="62">
          <cell r="B62">
            <v>32.380000000000003</v>
          </cell>
          <cell r="C62">
            <v>32.270000000000003</v>
          </cell>
          <cell r="D62">
            <v>31.750000000000004</v>
          </cell>
          <cell r="E62">
            <v>31.050000000000004</v>
          </cell>
          <cell r="F62">
            <v>32.325000000000003</v>
          </cell>
        </row>
        <row r="63">
          <cell r="B63">
            <v>33.06</v>
          </cell>
          <cell r="C63">
            <v>32.825000000000003</v>
          </cell>
          <cell r="D63">
            <v>32.260000000000005</v>
          </cell>
          <cell r="E63">
            <v>31.454999999999998</v>
          </cell>
          <cell r="F63">
            <v>32.942500000000003</v>
          </cell>
          <cell r="P63">
            <v>0.1</v>
          </cell>
          <cell r="Q63" t="str">
            <v>(</v>
          </cell>
          <cell r="R63">
            <v>1</v>
          </cell>
          <cell r="S63" t="str">
            <v>)</v>
          </cell>
          <cell r="AB63">
            <v>0.245</v>
          </cell>
          <cell r="AC63" t="str">
            <v>(</v>
          </cell>
          <cell r="AD63">
            <v>2</v>
          </cell>
          <cell r="AE63" t="str">
            <v>)</v>
          </cell>
          <cell r="AT63">
            <v>0.1</v>
          </cell>
        </row>
        <row r="64">
          <cell r="B64">
            <v>33.36333333333333</v>
          </cell>
          <cell r="C64">
            <v>33.223333333333329</v>
          </cell>
          <cell r="D64">
            <v>32.513333333333328</v>
          </cell>
          <cell r="E64">
            <v>31.633333333333329</v>
          </cell>
          <cell r="F64">
            <v>33.293333333333329</v>
          </cell>
          <cell r="P64">
            <v>0.22</v>
          </cell>
          <cell r="Q64" t="str">
            <v>(</v>
          </cell>
          <cell r="R64">
            <v>1</v>
          </cell>
          <cell r="S64" t="str">
            <v>)</v>
          </cell>
          <cell r="AB64">
            <v>0.29000000000000004</v>
          </cell>
          <cell r="AC64" t="str">
            <v>(</v>
          </cell>
          <cell r="AD64">
            <v>7</v>
          </cell>
          <cell r="AE64" t="str">
            <v>)</v>
          </cell>
          <cell r="AT64">
            <v>0.22</v>
          </cell>
        </row>
        <row r="65">
          <cell r="B65">
            <v>32.865000000000002</v>
          </cell>
          <cell r="C65">
            <v>32.585000000000001</v>
          </cell>
          <cell r="D65">
            <v>31.855</v>
          </cell>
          <cell r="E65">
            <v>30.975000000000001</v>
          </cell>
          <cell r="F65">
            <v>32.725000000000001</v>
          </cell>
          <cell r="P65">
            <v>0.15</v>
          </cell>
          <cell r="Q65" t="str">
            <v>(</v>
          </cell>
          <cell r="R65">
            <v>1</v>
          </cell>
          <cell r="S65" t="str">
            <v>)</v>
          </cell>
          <cell r="AB65">
            <v>0.42666666666666669</v>
          </cell>
          <cell r="AC65" t="str">
            <v>(</v>
          </cell>
          <cell r="AD65">
            <v>3</v>
          </cell>
          <cell r="AE65" t="str">
            <v>)</v>
          </cell>
          <cell r="AT65">
            <v>0.15</v>
          </cell>
        </row>
        <row r="66">
          <cell r="B66">
            <v>33.055</v>
          </cell>
          <cell r="C66">
            <v>33.024999999999999</v>
          </cell>
          <cell r="D66">
            <v>32.305</v>
          </cell>
          <cell r="E66">
            <v>31.384999999999998</v>
          </cell>
          <cell r="F66">
            <v>33.04</v>
          </cell>
        </row>
        <row r="67">
          <cell r="B67">
            <v>32.909999999999997</v>
          </cell>
          <cell r="C67">
            <v>32.959999999999994</v>
          </cell>
          <cell r="D67">
            <v>32.36</v>
          </cell>
          <cell r="E67">
            <v>31.56</v>
          </cell>
          <cell r="F67">
            <v>32.934999999999995</v>
          </cell>
          <cell r="AB67">
            <v>0.5</v>
          </cell>
          <cell r="AC67" t="str">
            <v>(</v>
          </cell>
          <cell r="AD67">
            <v>1</v>
          </cell>
          <cell r="AE67" t="str">
            <v>)</v>
          </cell>
          <cell r="AJ67">
            <v>0.68</v>
          </cell>
          <cell r="AK67" t="str">
            <v>(</v>
          </cell>
          <cell r="AL67">
            <v>1</v>
          </cell>
          <cell r="AM67" t="str">
            <v>)</v>
          </cell>
        </row>
        <row r="68">
          <cell r="B68">
            <v>32.405000000000001</v>
          </cell>
          <cell r="C68">
            <v>32.445</v>
          </cell>
          <cell r="D68">
            <v>31.905000000000001</v>
          </cell>
          <cell r="E68">
            <v>31.17</v>
          </cell>
          <cell r="F68">
            <v>32.424999999999997</v>
          </cell>
          <cell r="AB68">
            <v>0.52</v>
          </cell>
          <cell r="AC68" t="str">
            <v>(</v>
          </cell>
          <cell r="AD68">
            <v>1</v>
          </cell>
          <cell r="AE68" t="str">
            <v>)</v>
          </cell>
        </row>
        <row r="69">
          <cell r="B69">
            <v>32.704999999999998</v>
          </cell>
          <cell r="C69">
            <v>32.664999999999999</v>
          </cell>
          <cell r="D69">
            <v>32.204999999999998</v>
          </cell>
          <cell r="E69">
            <v>31.535</v>
          </cell>
          <cell r="F69">
            <v>32.685000000000002</v>
          </cell>
        </row>
        <row r="70">
          <cell r="B70">
            <v>33.325000000000003</v>
          </cell>
          <cell r="C70">
            <v>33.450000000000003</v>
          </cell>
          <cell r="D70">
            <v>32.92</v>
          </cell>
          <cell r="E70">
            <v>32.245000000000005</v>
          </cell>
          <cell r="F70">
            <v>33.387500000000003</v>
          </cell>
          <cell r="AB70">
            <v>0.67333333333333334</v>
          </cell>
          <cell r="AC70" t="str">
            <v>(</v>
          </cell>
          <cell r="AD70">
            <v>3</v>
          </cell>
          <cell r="AE70" t="str">
            <v>)</v>
          </cell>
        </row>
        <row r="71">
          <cell r="B71">
            <v>33.465000000000003</v>
          </cell>
          <cell r="C71">
            <v>33.695</v>
          </cell>
          <cell r="D71">
            <v>33.045000000000002</v>
          </cell>
          <cell r="E71">
            <v>32.239999999999995</v>
          </cell>
          <cell r="F71">
            <v>33.58</v>
          </cell>
        </row>
        <row r="72">
          <cell r="B72">
            <v>33.505000000000003</v>
          </cell>
          <cell r="C72">
            <v>33.555</v>
          </cell>
          <cell r="D72">
            <v>32.855000000000004</v>
          </cell>
          <cell r="E72">
            <v>31.945000000000004</v>
          </cell>
          <cell r="F72">
            <v>33.53</v>
          </cell>
        </row>
        <row r="73">
          <cell r="B73">
            <v>33.965000000000003</v>
          </cell>
          <cell r="C73">
            <v>34.015000000000001</v>
          </cell>
          <cell r="D73">
            <v>33.114999999999995</v>
          </cell>
          <cell r="E73">
            <v>32.064999999999998</v>
          </cell>
          <cell r="F73">
            <v>33.99</v>
          </cell>
        </row>
        <row r="74">
          <cell r="B74">
            <v>34.4</v>
          </cell>
          <cell r="C74">
            <v>34.29</v>
          </cell>
          <cell r="D74">
            <v>33.39</v>
          </cell>
          <cell r="E74">
            <v>32.409999999999997</v>
          </cell>
          <cell r="F74">
            <v>34.344999999999999</v>
          </cell>
        </row>
        <row r="75">
          <cell r="C75" t="str">
            <v>APR</v>
          </cell>
          <cell r="D75" t="str">
            <v>MAY</v>
          </cell>
          <cell r="E75" t="str">
            <v>JUN</v>
          </cell>
        </row>
        <row r="76">
          <cell r="B76">
            <v>33.394999999999996</v>
          </cell>
          <cell r="C76">
            <v>32.489999999999995</v>
          </cell>
          <cell r="D76">
            <v>31.664999999999999</v>
          </cell>
          <cell r="E76">
            <v>30.79</v>
          </cell>
          <cell r="F76">
            <v>32.942499999999995</v>
          </cell>
        </row>
        <row r="77">
          <cell r="B77">
            <v>34.314999999999998</v>
          </cell>
          <cell r="C77">
            <v>33.36</v>
          </cell>
          <cell r="D77">
            <v>32.299999999999997</v>
          </cell>
          <cell r="E77">
            <v>31.299999999999997</v>
          </cell>
          <cell r="F77">
            <v>33.837499999999999</v>
          </cell>
        </row>
        <row r="78">
          <cell r="B78">
            <v>34.06</v>
          </cell>
          <cell r="C78">
            <v>33.15</v>
          </cell>
          <cell r="D78">
            <v>32.03</v>
          </cell>
          <cell r="E78">
            <v>31.134999999999998</v>
          </cell>
          <cell r="F78">
            <v>33.605000000000004</v>
          </cell>
        </row>
        <row r="79">
          <cell r="B79">
            <v>34.664999999999999</v>
          </cell>
          <cell r="C79">
            <v>33.725000000000001</v>
          </cell>
          <cell r="D79">
            <v>32.704999999999998</v>
          </cell>
          <cell r="E79">
            <v>31.695</v>
          </cell>
          <cell r="F79">
            <v>34.195</v>
          </cell>
        </row>
        <row r="80">
          <cell r="B80">
            <v>34.564999999999998</v>
          </cell>
          <cell r="C80">
            <v>33.82</v>
          </cell>
          <cell r="D80">
            <v>32.93</v>
          </cell>
          <cell r="E80">
            <v>31.895</v>
          </cell>
          <cell r="F80">
            <v>34.192499999999995</v>
          </cell>
        </row>
        <row r="81">
          <cell r="B81">
            <v>34.725000000000001</v>
          </cell>
          <cell r="C81">
            <v>34.150000000000006</v>
          </cell>
          <cell r="D81">
            <v>33.28</v>
          </cell>
          <cell r="E81">
            <v>32.255000000000003</v>
          </cell>
          <cell r="F81">
            <v>34.4375</v>
          </cell>
        </row>
        <row r="82">
          <cell r="B82">
            <v>33.954999999999998</v>
          </cell>
          <cell r="C82">
            <v>33.67</v>
          </cell>
          <cell r="D82">
            <v>32.950000000000003</v>
          </cell>
          <cell r="E82">
            <v>32.075000000000003</v>
          </cell>
          <cell r="F82">
            <v>33.8125</v>
          </cell>
        </row>
        <row r="83">
          <cell r="B83">
            <v>34.39</v>
          </cell>
          <cell r="C83">
            <v>34.049999999999997</v>
          </cell>
          <cell r="D83">
            <v>33.314999999999998</v>
          </cell>
          <cell r="E83">
            <v>32.465000000000003</v>
          </cell>
          <cell r="F83">
            <v>33.918333333333329</v>
          </cell>
        </row>
        <row r="84">
          <cell r="B84">
            <v>34.04</v>
          </cell>
          <cell r="C84">
            <v>33.549999999999997</v>
          </cell>
          <cell r="D84">
            <v>32.65</v>
          </cell>
          <cell r="E84">
            <v>31.824999999999999</v>
          </cell>
          <cell r="F84">
            <v>33.413333333333334</v>
          </cell>
        </row>
        <row r="85">
          <cell r="B85">
            <v>31.240000000000002</v>
          </cell>
          <cell r="C85">
            <v>30.98</v>
          </cell>
          <cell r="D85">
            <v>30.240000000000002</v>
          </cell>
          <cell r="E85">
            <v>29.72</v>
          </cell>
          <cell r="F85">
            <v>30.820000000000004</v>
          </cell>
        </row>
        <row r="86">
          <cell r="B86">
            <v>29.854999999999997</v>
          </cell>
          <cell r="C86">
            <v>29.855</v>
          </cell>
          <cell r="D86">
            <v>29.255000000000003</v>
          </cell>
          <cell r="E86">
            <v>28.785</v>
          </cell>
          <cell r="F86">
            <v>29.655000000000001</v>
          </cell>
        </row>
        <row r="87">
          <cell r="B87">
            <v>28.42</v>
          </cell>
          <cell r="C87">
            <v>28.395</v>
          </cell>
          <cell r="D87">
            <v>27.6</v>
          </cell>
          <cell r="E87">
            <v>27.14</v>
          </cell>
          <cell r="F87">
            <v>28.138333333333332</v>
          </cell>
        </row>
        <row r="90">
          <cell r="B90">
            <v>24.96</v>
          </cell>
          <cell r="C90">
            <v>24.96</v>
          </cell>
          <cell r="D90">
            <v>24.535</v>
          </cell>
          <cell r="E90">
            <v>24.41</v>
          </cell>
          <cell r="F90">
            <v>24.818333333333332</v>
          </cell>
        </row>
        <row r="91">
          <cell r="B91">
            <v>26.365000000000002</v>
          </cell>
          <cell r="C91">
            <v>26.240000000000002</v>
          </cell>
          <cell r="D91">
            <v>25.765000000000001</v>
          </cell>
          <cell r="E91">
            <v>25.490000000000002</v>
          </cell>
          <cell r="F91">
            <v>26.123333333333335</v>
          </cell>
          <cell r="AJ91">
            <v>0.79</v>
          </cell>
          <cell r="AK91" t="str">
            <v>(</v>
          </cell>
          <cell r="AL91">
            <v>5</v>
          </cell>
          <cell r="AM91" t="str">
            <v>)</v>
          </cell>
        </row>
        <row r="92">
          <cell r="B92">
            <v>26.79</v>
          </cell>
          <cell r="C92">
            <v>26.824999999999999</v>
          </cell>
          <cell r="D92">
            <v>26.25</v>
          </cell>
          <cell r="E92">
            <v>25.855</v>
          </cell>
          <cell r="F92">
            <v>26.621666666666666</v>
          </cell>
          <cell r="T92">
            <v>0.05</v>
          </cell>
          <cell r="U92" t="str">
            <v>(</v>
          </cell>
          <cell r="V92">
            <v>4</v>
          </cell>
          <cell r="W92" t="str">
            <v>)</v>
          </cell>
          <cell r="AN92">
            <v>29.33</v>
          </cell>
          <cell r="AO92" t="str">
            <v>(</v>
          </cell>
          <cell r="AP92">
            <v>1</v>
          </cell>
          <cell r="AQ92" t="str">
            <v>)</v>
          </cell>
        </row>
        <row r="93">
          <cell r="B93">
            <v>26.16</v>
          </cell>
          <cell r="C93">
            <v>26.175000000000001</v>
          </cell>
          <cell r="D93">
            <v>25.5</v>
          </cell>
          <cell r="E93">
            <v>25.055</v>
          </cell>
          <cell r="F93">
            <v>25.945000000000004</v>
          </cell>
          <cell r="AJ93">
            <v>0.75</v>
          </cell>
          <cell r="AK93" t="str">
            <v>(</v>
          </cell>
          <cell r="AL93">
            <v>2</v>
          </cell>
          <cell r="AM93" t="str">
            <v>)</v>
          </cell>
        </row>
        <row r="94">
          <cell r="B94">
            <v>27.465</v>
          </cell>
          <cell r="C94">
            <v>0</v>
          </cell>
          <cell r="D94">
            <v>0</v>
          </cell>
          <cell r="E94">
            <v>0</v>
          </cell>
          <cell r="F94">
            <v>9.1549999999999994</v>
          </cell>
          <cell r="AJ94">
            <v>0.75</v>
          </cell>
          <cell r="AK94" t="str">
            <v>(</v>
          </cell>
          <cell r="AL94">
            <v>1</v>
          </cell>
          <cell r="AM94" t="str">
            <v>)</v>
          </cell>
        </row>
        <row r="95">
          <cell r="B95">
            <v>27.96</v>
          </cell>
          <cell r="C95">
            <v>0</v>
          </cell>
          <cell r="D95">
            <v>0</v>
          </cell>
          <cell r="E95">
            <v>0</v>
          </cell>
          <cell r="F95">
            <v>9.32</v>
          </cell>
          <cell r="J95">
            <v>0</v>
          </cell>
          <cell r="K95" t="str">
            <v>)</v>
          </cell>
          <cell r="L95" t="e">
            <v>#DIV/0!</v>
          </cell>
          <cell r="M95" t="str">
            <v>(</v>
          </cell>
          <cell r="N95">
            <v>0</v>
          </cell>
          <cell r="O95" t="str">
            <v>)</v>
          </cell>
          <cell r="P95" t="e">
            <v>#DIV/0!</v>
          </cell>
          <cell r="Q95" t="str">
            <v>(</v>
          </cell>
          <cell r="R95">
            <v>0</v>
          </cell>
          <cell r="S95" t="str">
            <v>)</v>
          </cell>
          <cell r="T95" t="e">
            <v>#DIV/0!</v>
          </cell>
          <cell r="U95" t="str">
            <v>(</v>
          </cell>
          <cell r="V95">
            <v>0</v>
          </cell>
          <cell r="W95" t="str">
            <v>)</v>
          </cell>
          <cell r="X95" t="e">
            <v>#DIV/0!</v>
          </cell>
          <cell r="Y95" t="str">
            <v>(</v>
          </cell>
          <cell r="Z95">
            <v>0</v>
          </cell>
          <cell r="AA95" t="str">
            <v>)</v>
          </cell>
          <cell r="AB95" t="e">
            <v>#DIV/0!</v>
          </cell>
          <cell r="AC95" t="str">
            <v>(</v>
          </cell>
          <cell r="AD95">
            <v>0</v>
          </cell>
          <cell r="AE95" t="str">
            <v>)</v>
          </cell>
          <cell r="AF95" t="e">
            <v>#DIV/0!</v>
          </cell>
          <cell r="AG95" t="str">
            <v>(</v>
          </cell>
          <cell r="AH95">
            <v>0</v>
          </cell>
          <cell r="AI95" t="str">
            <v>)</v>
          </cell>
          <cell r="AJ95" t="e">
            <v>#DIV/0!</v>
          </cell>
          <cell r="AK95" t="str">
            <v>(</v>
          </cell>
          <cell r="AL95">
            <v>0</v>
          </cell>
          <cell r="AM95" t="str">
            <v>)</v>
          </cell>
          <cell r="AN95" t="e">
            <v>#DIV/0!</v>
          </cell>
          <cell r="AO95" t="str">
            <v>(</v>
          </cell>
          <cell r="AP95">
            <v>0</v>
          </cell>
          <cell r="AQ95" t="str">
            <v>)</v>
          </cell>
        </row>
        <row r="96">
          <cell r="B96">
            <v>28.08</v>
          </cell>
          <cell r="C96">
            <v>0</v>
          </cell>
          <cell r="D96">
            <v>0</v>
          </cell>
          <cell r="E96">
            <v>0</v>
          </cell>
          <cell r="F96">
            <v>9.36</v>
          </cell>
          <cell r="J96">
            <v>0</v>
          </cell>
          <cell r="K96" t="str">
            <v>)</v>
          </cell>
          <cell r="L96" t="e">
            <v>#DIV/0!</v>
          </cell>
          <cell r="M96" t="str">
            <v>(</v>
          </cell>
          <cell r="N96">
            <v>0</v>
          </cell>
          <cell r="O96" t="str">
            <v>)</v>
          </cell>
          <cell r="P96" t="e">
            <v>#DIV/0!</v>
          </cell>
          <cell r="Q96" t="str">
            <v>(</v>
          </cell>
          <cell r="R96">
            <v>0</v>
          </cell>
          <cell r="S96" t="str">
            <v>)</v>
          </cell>
          <cell r="T96" t="e">
            <v>#DIV/0!</v>
          </cell>
          <cell r="U96" t="str">
            <v>(</v>
          </cell>
          <cell r="V96">
            <v>0</v>
          </cell>
          <cell r="W96" t="str">
            <v>)</v>
          </cell>
          <cell r="X96" t="e">
            <v>#DIV/0!</v>
          </cell>
          <cell r="Y96" t="str">
            <v>(</v>
          </cell>
          <cell r="Z96">
            <v>0</v>
          </cell>
          <cell r="AA96" t="str">
            <v>)</v>
          </cell>
          <cell r="AB96" t="e">
            <v>#DIV/0!</v>
          </cell>
          <cell r="AC96" t="str">
            <v>(</v>
          </cell>
          <cell r="AD96">
            <v>0</v>
          </cell>
          <cell r="AE96" t="str">
            <v>)</v>
          </cell>
          <cell r="AF96" t="e">
            <v>#DIV/0!</v>
          </cell>
          <cell r="AG96" t="str">
            <v>(</v>
          </cell>
          <cell r="AH96">
            <v>0</v>
          </cell>
          <cell r="AI96" t="str">
            <v>)</v>
          </cell>
          <cell r="AJ96" t="e">
            <v>#DIV/0!</v>
          </cell>
          <cell r="AK96" t="str">
            <v>(</v>
          </cell>
          <cell r="AL96">
            <v>0</v>
          </cell>
          <cell r="AM96" t="str">
            <v>)</v>
          </cell>
          <cell r="AN96" t="e">
            <v>#DIV/0!</v>
          </cell>
          <cell r="AO96" t="str">
            <v>(</v>
          </cell>
          <cell r="AP96">
            <v>0</v>
          </cell>
          <cell r="AQ96" t="str">
            <v>)</v>
          </cell>
        </row>
        <row r="97">
          <cell r="D97" t="str">
            <v>AGGREGATES</v>
          </cell>
          <cell r="F97" t="str">
            <v>AVERAGES</v>
          </cell>
          <cell r="J97">
            <v>0</v>
          </cell>
          <cell r="K97" t="str">
            <v>)</v>
          </cell>
          <cell r="L97" t="e">
            <v>#DIV/0!</v>
          </cell>
          <cell r="M97" t="str">
            <v>(</v>
          </cell>
          <cell r="N97">
            <v>0</v>
          </cell>
          <cell r="O97" t="str">
            <v>)</v>
          </cell>
          <cell r="P97" t="e">
            <v>#DIV/0!</v>
          </cell>
          <cell r="Q97" t="str">
            <v>(</v>
          </cell>
          <cell r="R97">
            <v>0</v>
          </cell>
          <cell r="S97" t="str">
            <v>)</v>
          </cell>
          <cell r="T97" t="e">
            <v>#DIV/0!</v>
          </cell>
          <cell r="U97" t="str">
            <v>(</v>
          </cell>
          <cell r="V97">
            <v>0</v>
          </cell>
          <cell r="W97" t="str">
            <v>)</v>
          </cell>
          <cell r="X97" t="e">
            <v>#DIV/0!</v>
          </cell>
          <cell r="Y97" t="str">
            <v>(</v>
          </cell>
          <cell r="Z97">
            <v>0</v>
          </cell>
          <cell r="AA97" t="str">
            <v>)</v>
          </cell>
          <cell r="AB97" t="e">
            <v>#DIV/0!</v>
          </cell>
          <cell r="AC97" t="str">
            <v>(</v>
          </cell>
          <cell r="AD97">
            <v>0</v>
          </cell>
          <cell r="AE97" t="str">
            <v>)</v>
          </cell>
          <cell r="AF97" t="e">
            <v>#DIV/0!</v>
          </cell>
          <cell r="AG97" t="str">
            <v>(</v>
          </cell>
          <cell r="AH97">
            <v>0</v>
          </cell>
          <cell r="AI97" t="str">
            <v>)</v>
          </cell>
          <cell r="AJ97" t="e">
            <v>#DIV/0!</v>
          </cell>
          <cell r="AK97" t="str">
            <v>(</v>
          </cell>
          <cell r="AL97">
            <v>0</v>
          </cell>
          <cell r="AM97" t="str">
            <v>)</v>
          </cell>
          <cell r="AN97" t="e">
            <v>#DIV/0!</v>
          </cell>
          <cell r="AO97" t="str">
            <v>(</v>
          </cell>
          <cell r="AP97">
            <v>0</v>
          </cell>
          <cell r="AQ97" t="str">
            <v>)</v>
          </cell>
        </row>
        <row r="98">
          <cell r="J98">
            <v>0</v>
          </cell>
          <cell r="K98" t="str">
            <v>)</v>
          </cell>
          <cell r="L98" t="e">
            <v>#DIV/0!</v>
          </cell>
          <cell r="M98" t="str">
            <v>(</v>
          </cell>
          <cell r="N98">
            <v>0</v>
          </cell>
          <cell r="O98" t="str">
            <v>)</v>
          </cell>
          <cell r="P98" t="e">
            <v>#DIV/0!</v>
          </cell>
          <cell r="Q98" t="str">
            <v>(</v>
          </cell>
          <cell r="R98">
            <v>0</v>
          </cell>
          <cell r="S98" t="str">
            <v>)</v>
          </cell>
          <cell r="T98" t="e">
            <v>#DIV/0!</v>
          </cell>
          <cell r="U98" t="str">
            <v>(</v>
          </cell>
          <cell r="V98">
            <v>0</v>
          </cell>
          <cell r="W98" t="str">
            <v>)</v>
          </cell>
          <cell r="X98" t="e">
            <v>#DIV/0!</v>
          </cell>
          <cell r="Y98" t="str">
            <v>(</v>
          </cell>
          <cell r="Z98">
            <v>0</v>
          </cell>
          <cell r="AA98" t="str">
            <v>)</v>
          </cell>
          <cell r="AB98" t="e">
            <v>#DIV/0!</v>
          </cell>
          <cell r="AC98" t="str">
            <v>(</v>
          </cell>
          <cell r="AD98">
            <v>0</v>
          </cell>
          <cell r="AE98" t="str">
            <v>)</v>
          </cell>
          <cell r="AF98" t="e">
            <v>#DIV/0!</v>
          </cell>
          <cell r="AG98" t="str">
            <v>(</v>
          </cell>
          <cell r="AH98">
            <v>0</v>
          </cell>
          <cell r="AI98" t="str">
            <v>)</v>
          </cell>
          <cell r="AJ98" t="e">
            <v>#DIV/0!</v>
          </cell>
          <cell r="AK98" t="str">
            <v>(</v>
          </cell>
          <cell r="AL98">
            <v>0</v>
          </cell>
          <cell r="AM98" t="str">
            <v>)</v>
          </cell>
          <cell r="AN98" t="e">
            <v>#DIV/0!</v>
          </cell>
          <cell r="AO98" t="str">
            <v>(</v>
          </cell>
          <cell r="AP98">
            <v>0</v>
          </cell>
          <cell r="AQ98" t="str">
            <v>)</v>
          </cell>
        </row>
        <row r="99">
          <cell r="B99" t="str">
            <v>March 1-31</v>
          </cell>
          <cell r="D99">
            <v>641.28000000000009</v>
          </cell>
          <cell r="F99">
            <v>30.537142857142861</v>
          </cell>
          <cell r="J99">
            <v>0</v>
          </cell>
          <cell r="K99" t="str">
            <v>)</v>
          </cell>
          <cell r="L99" t="e">
            <v>#DIV/0!</v>
          </cell>
          <cell r="M99" t="str">
            <v>(</v>
          </cell>
          <cell r="N99">
            <v>0</v>
          </cell>
          <cell r="O99" t="str">
            <v>)</v>
          </cell>
          <cell r="P99" t="e">
            <v>#DIV/0!</v>
          </cell>
          <cell r="Q99" t="str">
            <v>(</v>
          </cell>
          <cell r="R99">
            <v>0</v>
          </cell>
          <cell r="S99" t="str">
            <v>)</v>
          </cell>
          <cell r="T99" t="e">
            <v>#DIV/0!</v>
          </cell>
          <cell r="U99" t="str">
            <v>(</v>
          </cell>
          <cell r="V99">
            <v>0</v>
          </cell>
          <cell r="W99" t="str">
            <v>)</v>
          </cell>
          <cell r="X99" t="e">
            <v>#DIV/0!</v>
          </cell>
          <cell r="Y99" t="str">
            <v>(</v>
          </cell>
          <cell r="Z99">
            <v>0</v>
          </cell>
          <cell r="AA99" t="str">
            <v>)</v>
          </cell>
          <cell r="AB99" t="e">
            <v>#DIV/0!</v>
          </cell>
          <cell r="AC99" t="str">
            <v>(</v>
          </cell>
          <cell r="AD99">
            <v>0</v>
          </cell>
          <cell r="AE99" t="str">
            <v>)</v>
          </cell>
          <cell r="AF99" t="e">
            <v>#DIV/0!</v>
          </cell>
          <cell r="AG99" t="str">
            <v>(</v>
          </cell>
          <cell r="AH99">
            <v>0</v>
          </cell>
          <cell r="AI99" t="str">
            <v>)</v>
          </cell>
          <cell r="AJ99" t="e">
            <v>#DIV/0!</v>
          </cell>
          <cell r="AK99" t="str">
            <v>(</v>
          </cell>
          <cell r="AL99">
            <v>0</v>
          </cell>
          <cell r="AM99" t="str">
            <v>)</v>
          </cell>
          <cell r="AN99" t="e">
            <v>#DIV/0!</v>
          </cell>
          <cell r="AO99" t="str">
            <v>(</v>
          </cell>
          <cell r="AP99">
            <v>0</v>
          </cell>
          <cell r="AQ99" t="str">
            <v>)</v>
          </cell>
        </row>
        <row r="100">
          <cell r="J100">
            <v>0</v>
          </cell>
          <cell r="K100" t="str">
            <v>)</v>
          </cell>
          <cell r="L100" t="e">
            <v>#DIV/0!</v>
          </cell>
          <cell r="M100" t="str">
            <v>(</v>
          </cell>
          <cell r="N100">
            <v>0</v>
          </cell>
          <cell r="O100" t="str">
            <v>)</v>
          </cell>
          <cell r="P100" t="e">
            <v>#DIV/0!</v>
          </cell>
          <cell r="Q100" t="str">
            <v>(</v>
          </cell>
          <cell r="R100">
            <v>0</v>
          </cell>
          <cell r="S100" t="str">
            <v>)</v>
          </cell>
          <cell r="T100" t="e">
            <v>#DIV/0!</v>
          </cell>
          <cell r="U100" t="str">
            <v>(</v>
          </cell>
          <cell r="V100">
            <v>0</v>
          </cell>
          <cell r="W100" t="str">
            <v>)</v>
          </cell>
          <cell r="X100" t="e">
            <v>#DIV/0!</v>
          </cell>
          <cell r="Y100" t="str">
            <v>(</v>
          </cell>
          <cell r="Z100">
            <v>0</v>
          </cell>
          <cell r="AA100" t="str">
            <v>)</v>
          </cell>
          <cell r="AB100" t="e">
            <v>#DIV/0!</v>
          </cell>
          <cell r="AC100" t="str">
            <v>(</v>
          </cell>
          <cell r="AD100">
            <v>0</v>
          </cell>
          <cell r="AE100" t="str">
            <v>)</v>
          </cell>
          <cell r="AF100" t="e">
            <v>#DIV/0!</v>
          </cell>
          <cell r="AG100" t="str">
            <v>(</v>
          </cell>
          <cell r="AH100">
            <v>0</v>
          </cell>
          <cell r="AI100" t="str">
            <v>)</v>
          </cell>
          <cell r="AJ100" t="e">
            <v>#DIV/0!</v>
          </cell>
          <cell r="AK100" t="str">
            <v>(</v>
          </cell>
          <cell r="AL100">
            <v>0</v>
          </cell>
          <cell r="AM100" t="str">
            <v>)</v>
          </cell>
          <cell r="AN100" t="e">
            <v>#DIV/0!</v>
          </cell>
          <cell r="AO100" t="str">
            <v>(</v>
          </cell>
          <cell r="AP100">
            <v>0</v>
          </cell>
          <cell r="AQ100" t="str">
            <v>)</v>
          </cell>
        </row>
        <row r="101">
          <cell r="B101" t="str">
            <v>March 1-31</v>
          </cell>
          <cell r="D101">
            <v>551.16</v>
          </cell>
          <cell r="F101">
            <v>26.245714285714286</v>
          </cell>
          <cell r="J101">
            <v>0</v>
          </cell>
          <cell r="K101" t="str">
            <v>)</v>
          </cell>
          <cell r="L101" t="e">
            <v>#DIV/0!</v>
          </cell>
          <cell r="M101" t="str">
            <v>(</v>
          </cell>
          <cell r="N101">
            <v>0</v>
          </cell>
          <cell r="O101" t="str">
            <v>)</v>
          </cell>
          <cell r="P101" t="e">
            <v>#DIV/0!</v>
          </cell>
          <cell r="Q101" t="str">
            <v>(</v>
          </cell>
          <cell r="R101">
            <v>0</v>
          </cell>
          <cell r="S101" t="str">
            <v>)</v>
          </cell>
          <cell r="T101" t="e">
            <v>#DIV/0!</v>
          </cell>
          <cell r="U101" t="str">
            <v>(</v>
          </cell>
          <cell r="V101">
            <v>0</v>
          </cell>
          <cell r="W101" t="str">
            <v>)</v>
          </cell>
          <cell r="X101" t="e">
            <v>#DIV/0!</v>
          </cell>
          <cell r="Y101" t="str">
            <v>(</v>
          </cell>
          <cell r="Z101">
            <v>0</v>
          </cell>
          <cell r="AA101" t="str">
            <v>)</v>
          </cell>
          <cell r="AB101" t="e">
            <v>#DIV/0!</v>
          </cell>
          <cell r="AC101" t="str">
            <v>(</v>
          </cell>
          <cell r="AD101">
            <v>0</v>
          </cell>
          <cell r="AE101" t="str">
            <v>)</v>
          </cell>
          <cell r="AF101" t="e">
            <v>#DIV/0!</v>
          </cell>
          <cell r="AG101" t="str">
            <v>(</v>
          </cell>
          <cell r="AH101">
            <v>0</v>
          </cell>
          <cell r="AI101" t="str">
            <v>)</v>
          </cell>
          <cell r="AJ101" t="e">
            <v>#DIV/0!</v>
          </cell>
          <cell r="AK101" t="str">
            <v>(</v>
          </cell>
          <cell r="AL101">
            <v>0</v>
          </cell>
          <cell r="AM101" t="str">
            <v>)</v>
          </cell>
          <cell r="AN101" t="e">
            <v>#DIV/0!</v>
          </cell>
          <cell r="AO101" t="str">
            <v>(</v>
          </cell>
          <cell r="AP101">
            <v>0</v>
          </cell>
          <cell r="AQ101" t="str">
            <v>)</v>
          </cell>
        </row>
        <row r="102">
          <cell r="J102">
            <v>0</v>
          </cell>
          <cell r="K102" t="str">
            <v>)</v>
          </cell>
          <cell r="L102" t="e">
            <v>#DIV/0!</v>
          </cell>
          <cell r="M102" t="str">
            <v>(</v>
          </cell>
          <cell r="N102">
            <v>0</v>
          </cell>
          <cell r="O102" t="str">
            <v>)</v>
          </cell>
          <cell r="P102" t="e">
            <v>#DIV/0!</v>
          </cell>
          <cell r="Q102" t="str">
            <v>(</v>
          </cell>
          <cell r="R102">
            <v>0</v>
          </cell>
          <cell r="S102" t="str">
            <v>)</v>
          </cell>
          <cell r="T102" t="e">
            <v>#DIV/0!</v>
          </cell>
          <cell r="U102" t="str">
            <v>(</v>
          </cell>
          <cell r="V102">
            <v>0</v>
          </cell>
          <cell r="W102" t="str">
            <v>)</v>
          </cell>
          <cell r="X102" t="e">
            <v>#DIV/0!</v>
          </cell>
          <cell r="Y102" t="str">
            <v>(</v>
          </cell>
          <cell r="Z102">
            <v>0</v>
          </cell>
          <cell r="AA102" t="str">
            <v>)</v>
          </cell>
          <cell r="AB102" t="e">
            <v>#DIV/0!</v>
          </cell>
          <cell r="AC102" t="str">
            <v>(</v>
          </cell>
          <cell r="AD102">
            <v>0</v>
          </cell>
          <cell r="AE102" t="str">
            <v>)</v>
          </cell>
          <cell r="AF102" t="e">
            <v>#DIV/0!</v>
          </cell>
          <cell r="AG102" t="str">
            <v>(</v>
          </cell>
          <cell r="AH102">
            <v>0</v>
          </cell>
          <cell r="AI102" t="str">
            <v>)</v>
          </cell>
          <cell r="AJ102" t="e">
            <v>#DIV/0!</v>
          </cell>
          <cell r="AK102" t="str">
            <v>(</v>
          </cell>
          <cell r="AL102">
            <v>0</v>
          </cell>
          <cell r="AM102" t="str">
            <v>)</v>
          </cell>
          <cell r="AN102" t="e">
            <v>#DIV/0!</v>
          </cell>
          <cell r="AO102" t="str">
            <v>(</v>
          </cell>
          <cell r="AP102">
            <v>0</v>
          </cell>
          <cell r="AQ102" t="str">
            <v>)</v>
          </cell>
        </row>
        <row r="104">
          <cell r="B104" t="str">
            <v>March 1-31</v>
          </cell>
          <cell r="D104">
            <v>579.63750000000005</v>
          </cell>
          <cell r="F104">
            <v>27.601785714285718</v>
          </cell>
          <cell r="G104" t="str">
            <v>BRENT 2 (15 DAY)</v>
          </cell>
          <cell r="J104">
            <v>0</v>
          </cell>
          <cell r="N104">
            <v>0</v>
          </cell>
          <cell r="R104">
            <v>1</v>
          </cell>
          <cell r="V104">
            <v>1</v>
          </cell>
          <cell r="Z104">
            <v>0</v>
          </cell>
          <cell r="AD104">
            <v>4</v>
          </cell>
          <cell r="AH104">
            <v>0</v>
          </cell>
          <cell r="AL104">
            <v>1</v>
          </cell>
          <cell r="AP104">
            <v>2</v>
          </cell>
        </row>
        <row r="105">
          <cell r="G105" t="str">
            <v>BRENT 4 (20 DAY)</v>
          </cell>
          <cell r="J105">
            <v>0</v>
          </cell>
          <cell r="N105">
            <v>0</v>
          </cell>
          <cell r="R105">
            <v>1</v>
          </cell>
          <cell r="V105">
            <v>5</v>
          </cell>
          <cell r="Z105">
            <v>0</v>
          </cell>
          <cell r="AD105">
            <v>1</v>
          </cell>
          <cell r="AH105">
            <v>0</v>
          </cell>
          <cell r="AL105">
            <v>14</v>
          </cell>
          <cell r="AP105">
            <v>3</v>
          </cell>
        </row>
        <row r="106">
          <cell r="G106" t="str">
            <v>BRENT 15-14</v>
          </cell>
          <cell r="J106">
            <v>0</v>
          </cell>
          <cell r="N106">
            <v>0</v>
          </cell>
          <cell r="R106">
            <v>1</v>
          </cell>
          <cell r="V106">
            <v>1</v>
          </cell>
          <cell r="Z106">
            <v>0</v>
          </cell>
          <cell r="AD106">
            <v>1</v>
          </cell>
          <cell r="AH106">
            <v>0</v>
          </cell>
          <cell r="AL106">
            <v>11</v>
          </cell>
          <cell r="AP106">
            <v>2</v>
          </cell>
        </row>
        <row r="107">
          <cell r="G107" t="str">
            <v>BRENT 1 (CALENDAR)</v>
          </cell>
          <cell r="J107">
            <v>0</v>
          </cell>
          <cell r="N107">
            <v>0</v>
          </cell>
          <cell r="R107">
            <v>0</v>
          </cell>
          <cell r="V107">
            <v>4</v>
          </cell>
          <cell r="Z107">
            <v>0</v>
          </cell>
          <cell r="AD107">
            <v>1</v>
          </cell>
          <cell r="AH107">
            <v>0</v>
          </cell>
          <cell r="AL107">
            <v>14</v>
          </cell>
          <cell r="AP107">
            <v>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P"/>
      <sheetName val="RES"/>
      <sheetName val="A 11"/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4"/>
      <sheetName val="[MFLOW96.XLS]_WIN_TEMP_MFLOW9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"/>
      <sheetName val="BOP"/>
      <sheetName val="TRADE"/>
      <sheetName val="BOP M-T"/>
      <sheetName val="FINREQ"/>
      <sheetName val="BOPMonthly"/>
      <sheetName val="M-Ttab"/>
      <sheetName val="Chart1"/>
      <sheetName val="monthly"/>
      <sheetName val="monthlytab"/>
      <sheetName val="finproj"/>
      <sheetName val="recon"/>
      <sheetName val="arr"/>
      <sheetName val="PC"/>
      <sheetName val="SER"/>
      <sheetName val="CAP"/>
      <sheetName val="RES"/>
      <sheetName val="INPUT2"/>
      <sheetName val="DEBT"/>
      <sheetName val="PCscen"/>
      <sheetName val="DEBTSERV"/>
      <sheetName val="OUTPUT"/>
      <sheetName val="WEO"/>
      <sheetName val="SR_99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BOP9703_stress"/>
      <sheetName val="C_basef14.3p10.6"/>
      <sheetName val="Q1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C_basef14_3p10_6"/>
      <sheetName val="B X DEVEN"/>
      <sheetName val="BoP"/>
      <sheetName val="RES"/>
      <sheetName val="Input"/>
      <sheetName val="Trade"/>
      <sheetName val="FAL y UNIVERSAL Dic97"/>
      <sheetName val="PRIVATE"/>
      <sheetName val="Stress_03221"/>
      <sheetName val="Stress_analysis1"/>
      <sheetName val="BoP_OUT_Medium1"/>
      <sheetName val="BoP_OUT_Long1"/>
      <sheetName val="IMF_Assistance1"/>
      <sheetName val="IMF_Assistance_Old1"/>
      <sheetName val="large_projects1"/>
      <sheetName val="Terms_of_Trade1"/>
      <sheetName val="Key_Ratios1"/>
      <sheetName val="Debt_Service__Long1"/>
      <sheetName val="DebtService_to_budget1"/>
      <sheetName val="Workspace_contents1"/>
      <sheetName val="C_basef14_3p10_61"/>
    </sheetNames>
    <sheetDataSet>
      <sheetData sheetId="0" refreshError="1"/>
      <sheetData sheetId="1" refreshError="1">
        <row r="1">
          <cell r="O1" t="str">
            <v>Lyon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lly Sheet"/>
      <sheetName val="1987-2000"/>
      <sheetName val="2001"/>
      <sheetName val="2000"/>
      <sheetName val="1999"/>
      <sheetName val="1998"/>
      <sheetName val="1997"/>
      <sheetName val="1996"/>
      <sheetName val="1994-1995"/>
      <sheetName val="1990-1993"/>
      <sheetName val="Arrangements in place"/>
      <sheetName val="Proposed arrangements"/>
      <sheetName val="CCFF"/>
      <sheetName val="STATUS"/>
      <sheetName val="STF"/>
      <sheetName val="EA"/>
      <sheetName val="K"/>
      <sheetName val="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PIB EN CORR"/>
      <sheetName val="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9.7546879260335104E-5</v>
          </cell>
          <cell r="F47">
            <v>2.75882979622111E-4</v>
          </cell>
          <cell r="G47">
            <v>7.0284225512296005E-4</v>
          </cell>
          <cell r="H47">
            <v>1.8875706009566799E-3</v>
          </cell>
          <cell r="I47">
            <v>3.8400001358240799E-3</v>
          </cell>
          <cell r="J47">
            <v>7.4739996343851098E-3</v>
          </cell>
          <cell r="K47">
            <v>2.1851999685168301E-2</v>
          </cell>
          <cell r="L47">
            <v>0.10949999839067499</v>
          </cell>
          <cell r="M47">
            <v>0.79092001914978005</v>
          </cell>
          <cell r="N47">
            <v>5.3049998283386204</v>
          </cell>
          <cell r="O47">
            <v>9.9840993881225604</v>
          </cell>
          <cell r="P47">
            <v>23.332298278808601</v>
          </cell>
          <cell r="Q47">
            <v>111.06198883056599</v>
          </cell>
          <cell r="R47">
            <v>3245</v>
          </cell>
          <cell r="S47">
            <v>68922.265625</v>
          </cell>
          <cell r="T47">
            <v>180897.96875</v>
          </cell>
          <cell r="U47">
            <v>226637</v>
          </cell>
          <cell r="V47">
            <v>236504.109375</v>
          </cell>
          <cell r="W47">
            <v>257439.90625</v>
          </cell>
          <cell r="X47">
            <v>258030.609375</v>
          </cell>
          <cell r="Y47">
            <v>272150.0625</v>
          </cell>
          <cell r="Z47">
            <v>292855.8125</v>
          </cell>
          <cell r="AA47">
            <v>298118.5</v>
          </cell>
          <cell r="AB47">
            <v>282003.25</v>
          </cell>
          <cell r="AC47">
            <v>294101.46875</v>
          </cell>
          <cell r="AD47">
            <v>306989</v>
          </cell>
          <cell r="AE47">
            <v>321440.78125</v>
          </cell>
          <cell r="AF47">
            <v>336158.15625</v>
          </cell>
          <cell r="AG47">
            <v>351438.84375</v>
          </cell>
          <cell r="AH47">
            <v>367407.78125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-Dom.Assum"/>
      <sheetName val="Input-SPNF"/>
      <sheetName val="Input-Consa-EPNF"/>
      <sheetName val="Input-Consa-RGG"/>
      <sheetName val="Input-Consa-GCC"/>
      <sheetName val="Input-Financing Hac"/>
      <sheetName val="IN OUT"/>
      <sheetName val="NFPEntps"/>
      <sheetName val="Rest of GG"/>
      <sheetName val="CGvt Rev"/>
      <sheetName val="CentGovCons"/>
      <sheetName val="Gen Gvt"/>
      <sheetName val="OPS"/>
      <sheetName val="SR-0PS"/>
      <sheetName val="SR-Financing"/>
      <sheetName val="SR-De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Codigos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>
        <row r="13">
          <cell r="B13">
            <v>13083.3</v>
          </cell>
          <cell r="C13">
            <v>13083.3</v>
          </cell>
          <cell r="D13">
            <v>13083.3</v>
          </cell>
          <cell r="E13">
            <v>13083.3</v>
          </cell>
          <cell r="F13">
            <v>13083.3</v>
          </cell>
          <cell r="G13">
            <v>13083.3</v>
          </cell>
          <cell r="H13">
            <v>13083.3</v>
          </cell>
          <cell r="I13">
            <v>13083.3</v>
          </cell>
          <cell r="J13">
            <v>13083.3</v>
          </cell>
          <cell r="K13">
            <v>13083.3</v>
          </cell>
          <cell r="L13">
            <v>13083.3</v>
          </cell>
          <cell r="M13">
            <v>13083.699999999983</v>
          </cell>
          <cell r="N13">
            <v>157000</v>
          </cell>
        </row>
        <row r="14">
          <cell r="N14">
            <v>0</v>
          </cell>
        </row>
        <row r="15">
          <cell r="N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N17">
            <v>0</v>
          </cell>
        </row>
        <row r="18">
          <cell r="N18">
            <v>0</v>
          </cell>
        </row>
        <row r="19">
          <cell r="N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B25">
            <v>452.9</v>
          </cell>
          <cell r="C25">
            <v>582.29999999999995</v>
          </cell>
          <cell r="D25">
            <v>582.29999999999995</v>
          </cell>
          <cell r="E25">
            <v>582.29999999999995</v>
          </cell>
          <cell r="F25">
            <v>582.29999999999995</v>
          </cell>
          <cell r="G25">
            <v>582.29999999999995</v>
          </cell>
          <cell r="H25">
            <v>582.29999999999995</v>
          </cell>
          <cell r="I25">
            <v>625.4</v>
          </cell>
          <cell r="J25">
            <v>582.29999999999995</v>
          </cell>
          <cell r="K25">
            <v>582.29999999999995</v>
          </cell>
          <cell r="L25">
            <v>582.29999999999995</v>
          </cell>
          <cell r="M25">
            <v>668.6</v>
          </cell>
          <cell r="N25">
            <v>6987.6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input"/>
      <sheetName val="output"/>
      <sheetName val="SI"/>
      <sheetName val="BCP"/>
      <sheetName val="Banks"/>
      <sheetName val="MonSurvey"/>
      <sheetName val="SR-04"/>
      <sheetName val="Charts"/>
      <sheetName val="Program"/>
      <sheetName val="Rev. Prog. (Aug01)"/>
      <sheetName val="Fin.Inst."/>
      <sheetName val="FinSurvey"/>
      <sheetName val="Q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input"/>
      <sheetName val="output"/>
      <sheetName val="SI"/>
      <sheetName val="BCP"/>
      <sheetName val="Banks"/>
      <sheetName val="MonSurvey"/>
      <sheetName val="SR-04"/>
      <sheetName val="Charts"/>
      <sheetName val="Program"/>
      <sheetName val="Rev. Prog. (Aug01)"/>
      <sheetName val="Fin.Inst."/>
      <sheetName val="FinSurvey"/>
      <sheetName val="QF"/>
    </sheetNames>
    <sheetDataSet>
      <sheetData sheetId="0" refreshError="1">
        <row r="1">
          <cell r="A1" t="str">
            <v>DEPARTAMENTO DEL HEMISFERIO OCCIDENTAL Y BANCO CENTRAL DEL PARAGUAY</v>
          </cell>
        </row>
        <row r="2">
          <cell r="A2" t="str">
            <v>CUENTAS MONETARIAS DEL BANCO CENTRAL DEL PARAGUAY</v>
          </cell>
        </row>
        <row r="4">
          <cell r="A4" t="str">
            <v>en millones de guaraníes</v>
          </cell>
          <cell r="F4" t="str">
            <v>Dic 94</v>
          </cell>
          <cell r="G4" t="str">
            <v>Ene 95</v>
          </cell>
          <cell r="H4" t="str">
            <v>Feb 95</v>
          </cell>
          <cell r="I4" t="str">
            <v>Mar 95</v>
          </cell>
          <cell r="J4" t="str">
            <v>Abr 95</v>
          </cell>
          <cell r="K4" t="str">
            <v>May 95</v>
          </cell>
          <cell r="L4" t="str">
            <v>Jun 95</v>
          </cell>
          <cell r="M4" t="str">
            <v>Jul 95</v>
          </cell>
          <cell r="N4" t="str">
            <v>Ago 95</v>
          </cell>
        </row>
        <row r="6">
          <cell r="A6" t="str">
            <v>BASE CAJA</v>
          </cell>
        </row>
        <row r="8">
          <cell r="A8" t="str">
            <v>Tipo Cambio Especial</v>
          </cell>
          <cell r="F8">
            <v>1924</v>
          </cell>
          <cell r="G8">
            <v>1947</v>
          </cell>
          <cell r="H8">
            <v>1960</v>
          </cell>
          <cell r="I8">
            <v>1968</v>
          </cell>
          <cell r="J8">
            <v>1967</v>
          </cell>
          <cell r="K8">
            <v>1965</v>
          </cell>
          <cell r="L8">
            <v>1965.5</v>
          </cell>
          <cell r="M8">
            <v>1966</v>
          </cell>
          <cell r="N8">
            <v>1966.5</v>
          </cell>
        </row>
        <row r="9">
          <cell r="A9" t="str">
            <v>Tipo de Cambio Contable</v>
          </cell>
          <cell r="F9">
            <v>1924</v>
          </cell>
          <cell r="G9">
            <v>1947</v>
          </cell>
          <cell r="H9">
            <v>1960</v>
          </cell>
          <cell r="I9">
            <v>1968</v>
          </cell>
          <cell r="J9">
            <v>1967</v>
          </cell>
          <cell r="K9">
            <v>1965</v>
          </cell>
          <cell r="L9">
            <v>1965.5</v>
          </cell>
          <cell r="M9">
            <v>1966</v>
          </cell>
          <cell r="N9">
            <v>1966.5</v>
          </cell>
        </row>
        <row r="11">
          <cell r="A11" t="str">
            <v>ACTIVOS EXTERNOS</v>
          </cell>
          <cell r="F11">
            <v>2016584.6834254211</v>
          </cell>
          <cell r="G11">
            <v>2013418.517548264</v>
          </cell>
          <cell r="H11">
            <v>2039536.818358144</v>
          </cell>
          <cell r="I11">
            <v>2131595.0199753842</v>
          </cell>
          <cell r="J11">
            <v>2303668.2328766519</v>
          </cell>
          <cell r="K11">
            <v>2339926.5023862845</v>
          </cell>
          <cell r="L11">
            <v>2215771.1556243473</v>
          </cell>
          <cell r="M11">
            <v>2189572.7823580187</v>
          </cell>
          <cell r="N11">
            <v>2172438.7695636675</v>
          </cell>
        </row>
        <row r="12">
          <cell r="A12" t="str">
            <v>RESERVAS INTERNACIONALES BRUTAS</v>
          </cell>
          <cell r="F12">
            <v>2008925.2394254212</v>
          </cell>
          <cell r="G12">
            <v>2005667.510548264</v>
          </cell>
          <cell r="H12">
            <v>2031734.058358144</v>
          </cell>
          <cell r="I12">
            <v>2124821.1639753841</v>
          </cell>
          <cell r="J12">
            <v>2296897.818876652</v>
          </cell>
          <cell r="K12">
            <v>2333162.9723862847</v>
          </cell>
          <cell r="L12">
            <v>2208534.1846243474</v>
          </cell>
          <cell r="M12">
            <v>2168538.5483580185</v>
          </cell>
          <cell r="N12">
            <v>2165723.1720636673</v>
          </cell>
        </row>
        <row r="13">
          <cell r="A13" t="str">
            <v>OTROS ACTIVOS EXTERNOS</v>
          </cell>
          <cell r="F13">
            <v>7659.4440000000004</v>
          </cell>
          <cell r="G13">
            <v>7751.0070000000005</v>
          </cell>
          <cell r="H13">
            <v>7802.76</v>
          </cell>
          <cell r="I13">
            <v>6773.8560000000007</v>
          </cell>
          <cell r="J13">
            <v>6770.4140000000007</v>
          </cell>
          <cell r="K13">
            <v>6763.53</v>
          </cell>
          <cell r="L13">
            <v>7236.9710000000005</v>
          </cell>
          <cell r="M13">
            <v>21034.234</v>
          </cell>
          <cell r="N13">
            <v>6715.5974999999999</v>
          </cell>
        </row>
        <row r="15">
          <cell r="A15" t="str">
            <v>CREDITO BRUTO ADMINISTRACION CENTRAL</v>
          </cell>
          <cell r="F15">
            <v>1047096.248</v>
          </cell>
          <cell r="G15">
            <v>1057880.594</v>
          </cell>
          <cell r="H15">
            <v>1064298.92</v>
          </cell>
          <cell r="I15">
            <v>1068215.736</v>
          </cell>
          <cell r="J15">
            <v>1082486.061</v>
          </cell>
          <cell r="K15">
            <v>1081950.6399999999</v>
          </cell>
          <cell r="L15">
            <v>1083397.308</v>
          </cell>
          <cell r="M15">
            <v>1065537.0219999999</v>
          </cell>
          <cell r="N15">
            <v>1065123.7889999999</v>
          </cell>
        </row>
        <row r="16">
          <cell r="A16" t="str">
            <v>CREDITO BRUTO ADMINISTRACION CENTRAL EN MN</v>
          </cell>
          <cell r="F16">
            <v>86824</v>
          </cell>
          <cell r="G16">
            <v>86129</v>
          </cell>
          <cell r="H16">
            <v>86059</v>
          </cell>
          <cell r="I16">
            <v>85983</v>
          </cell>
          <cell r="J16">
            <v>103937</v>
          </cell>
          <cell r="K16">
            <v>104371</v>
          </cell>
          <cell r="L16">
            <v>104311</v>
          </cell>
          <cell r="M16">
            <v>86239</v>
          </cell>
          <cell r="N16">
            <v>85677</v>
          </cell>
        </row>
        <row r="17">
          <cell r="A17" t="str">
            <v>CREDITO BRUTO ADMINISTRACION CENTRAL EN ME</v>
          </cell>
          <cell r="F17">
            <v>960272.24800000002</v>
          </cell>
          <cell r="G17">
            <v>971751.59400000004</v>
          </cell>
          <cell r="H17">
            <v>978239.92</v>
          </cell>
          <cell r="I17">
            <v>982232.73600000003</v>
          </cell>
          <cell r="J17">
            <v>978549.06099999999</v>
          </cell>
          <cell r="K17">
            <v>977579.64</v>
          </cell>
          <cell r="L17">
            <v>979086.30799999996</v>
          </cell>
          <cell r="M17">
            <v>979298.022</v>
          </cell>
          <cell r="N17">
            <v>979446.78899999987</v>
          </cell>
        </row>
        <row r="19">
          <cell r="A19" t="str">
            <v>CREDITO BRUTO AL SEGURO SOCIAL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A20" t="str">
            <v>CREDITO BRUTO AL SEGURO SOCIAL MN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A21" t="str">
            <v>CREDITO BRUTO AL SEGURO SOCIAL ME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A23" t="str">
            <v>CREDITO BRUTO A AGENCIAS DESCENTRALIZADAS</v>
          </cell>
          <cell r="F23">
            <v>50</v>
          </cell>
          <cell r="G23">
            <v>50</v>
          </cell>
          <cell r="H23">
            <v>50</v>
          </cell>
          <cell r="I23">
            <v>46</v>
          </cell>
          <cell r="J23">
            <v>46</v>
          </cell>
          <cell r="K23">
            <v>46</v>
          </cell>
          <cell r="L23">
            <v>46</v>
          </cell>
          <cell r="M23">
            <v>46</v>
          </cell>
          <cell r="N23">
            <v>46</v>
          </cell>
        </row>
        <row r="24">
          <cell r="A24" t="str">
            <v>CREDITO BRUTO A AGENCIAS DESCENTRALIZADAS MN</v>
          </cell>
          <cell r="F24">
            <v>50</v>
          </cell>
          <cell r="G24">
            <v>50</v>
          </cell>
          <cell r="H24">
            <v>50</v>
          </cell>
          <cell r="I24">
            <v>46</v>
          </cell>
          <cell r="J24">
            <v>46</v>
          </cell>
          <cell r="K24">
            <v>46</v>
          </cell>
          <cell r="L24">
            <v>46</v>
          </cell>
          <cell r="M24">
            <v>46</v>
          </cell>
          <cell r="N24">
            <v>46</v>
          </cell>
        </row>
        <row r="25">
          <cell r="A25" t="str">
            <v>CREDITO BRUTO A AGENCIAS DESCENTRALIZADAS ME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7">
          <cell r="A27" t="str">
            <v>CREDITO BRUTO A GOBIERNOS LOCALES</v>
          </cell>
          <cell r="F27">
            <v>822</v>
          </cell>
          <cell r="G27">
            <v>822</v>
          </cell>
          <cell r="H27">
            <v>822</v>
          </cell>
          <cell r="I27">
            <v>718</v>
          </cell>
          <cell r="J27">
            <v>718</v>
          </cell>
          <cell r="K27">
            <v>718</v>
          </cell>
          <cell r="L27">
            <v>718</v>
          </cell>
          <cell r="M27">
            <v>718</v>
          </cell>
          <cell r="N27">
            <v>718</v>
          </cell>
        </row>
        <row r="28">
          <cell r="A28" t="str">
            <v>CREDITO BRUTO A GOBIERNOS LOCALES MN</v>
          </cell>
          <cell r="F28">
            <v>822</v>
          </cell>
          <cell r="G28">
            <v>822</v>
          </cell>
          <cell r="H28">
            <v>822</v>
          </cell>
          <cell r="I28">
            <v>718</v>
          </cell>
          <cell r="J28">
            <v>718</v>
          </cell>
          <cell r="K28">
            <v>718</v>
          </cell>
          <cell r="L28">
            <v>718</v>
          </cell>
          <cell r="M28">
            <v>718</v>
          </cell>
          <cell r="N28">
            <v>718</v>
          </cell>
        </row>
        <row r="29">
          <cell r="A29" t="str">
            <v>CREDITO BRUTO A GOBIERNOS LOCALES ME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1">
          <cell r="A31" t="str">
            <v>CREDITO BRUTO A EMPRESAS PUBLICAS</v>
          </cell>
          <cell r="F31">
            <v>222353.74799999999</v>
          </cell>
          <cell r="G31">
            <v>221571.92</v>
          </cell>
          <cell r="H31">
            <v>218147.8</v>
          </cell>
          <cell r="I31">
            <v>219986.696</v>
          </cell>
          <cell r="J31">
            <v>219431.98499999999</v>
          </cell>
          <cell r="K31">
            <v>219068.75</v>
          </cell>
          <cell r="L31">
            <v>219532.473</v>
          </cell>
          <cell r="M31">
            <v>238335.26</v>
          </cell>
          <cell r="N31">
            <v>235305.67549999995</v>
          </cell>
        </row>
        <row r="32">
          <cell r="A32" t="str">
            <v>CREDITO BRUTO A EMPRESAS PUBLICAS MN</v>
          </cell>
          <cell r="F32">
            <v>65111</v>
          </cell>
          <cell r="G32">
            <v>65111</v>
          </cell>
          <cell r="H32">
            <v>65111</v>
          </cell>
          <cell r="I32">
            <v>65111</v>
          </cell>
          <cell r="J32">
            <v>65111</v>
          </cell>
          <cell r="K32">
            <v>65111</v>
          </cell>
          <cell r="L32">
            <v>65111</v>
          </cell>
          <cell r="M32">
            <v>65111</v>
          </cell>
          <cell r="N32">
            <v>65111</v>
          </cell>
        </row>
        <row r="33">
          <cell r="A33" t="str">
            <v>CREDITO BRUTO A EMPRESAS PUBLICAS ME</v>
          </cell>
          <cell r="F33">
            <v>157242.74799999999</v>
          </cell>
          <cell r="G33">
            <v>156460.92000000001</v>
          </cell>
          <cell r="H33">
            <v>153036.79999999999</v>
          </cell>
          <cell r="I33">
            <v>154875.696</v>
          </cell>
          <cell r="J33">
            <v>154320.98499999999</v>
          </cell>
          <cell r="K33">
            <v>153957.75</v>
          </cell>
          <cell r="L33">
            <v>154421.473</v>
          </cell>
          <cell r="M33">
            <v>173224.26</v>
          </cell>
          <cell r="N33">
            <v>170194.67549999995</v>
          </cell>
        </row>
        <row r="35">
          <cell r="A35" t="str">
            <v>CREDITO AL SECTOR PRIVADO</v>
          </cell>
          <cell r="F35">
            <v>6643</v>
          </cell>
          <cell r="G35">
            <v>6411</v>
          </cell>
          <cell r="H35">
            <v>6173</v>
          </cell>
          <cell r="I35">
            <v>5946</v>
          </cell>
          <cell r="J35">
            <v>5702</v>
          </cell>
          <cell r="K35">
            <v>5477</v>
          </cell>
          <cell r="L35">
            <v>5268</v>
          </cell>
          <cell r="M35">
            <v>5087</v>
          </cell>
          <cell r="N35">
            <v>4860</v>
          </cell>
        </row>
        <row r="36">
          <cell r="A36" t="str">
            <v>CREDITO AL SECTOR PRIVADO MN</v>
          </cell>
          <cell r="F36">
            <v>6643</v>
          </cell>
          <cell r="G36">
            <v>6411</v>
          </cell>
          <cell r="H36">
            <v>6173</v>
          </cell>
          <cell r="I36">
            <v>5946</v>
          </cell>
          <cell r="J36">
            <v>5702</v>
          </cell>
          <cell r="K36">
            <v>5477</v>
          </cell>
          <cell r="L36">
            <v>5268</v>
          </cell>
          <cell r="M36">
            <v>5087</v>
          </cell>
          <cell r="N36">
            <v>4860</v>
          </cell>
        </row>
        <row r="37">
          <cell r="A37" t="str">
            <v>CREDITO AL SECTOR PRIVADO ME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9">
          <cell r="A39" t="str">
            <v>CREDITO A BANCOS COMERCIALES</v>
          </cell>
          <cell r="F39">
            <v>96383.504000000001</v>
          </cell>
          <cell r="G39">
            <v>92484.062000000005</v>
          </cell>
          <cell r="H39">
            <v>107827.16</v>
          </cell>
          <cell r="I39">
            <v>130723.52800000001</v>
          </cell>
          <cell r="J39">
            <v>122654.982</v>
          </cell>
          <cell r="K39">
            <v>277621.89</v>
          </cell>
          <cell r="L39">
            <v>504757.163</v>
          </cell>
          <cell r="M39">
            <v>650952.43599999999</v>
          </cell>
          <cell r="N39">
            <v>689324.70900000003</v>
          </cell>
        </row>
        <row r="40">
          <cell r="A40" t="str">
            <v>PRESTAMOS Y REDESCUENTOS</v>
          </cell>
          <cell r="F40">
            <v>88144</v>
          </cell>
          <cell r="G40">
            <v>90201</v>
          </cell>
          <cell r="H40">
            <v>96182</v>
          </cell>
          <cell r="I40">
            <v>99673</v>
          </cell>
          <cell r="J40">
            <v>99671</v>
          </cell>
          <cell r="K40">
            <v>103164</v>
          </cell>
          <cell r="L40">
            <v>104914</v>
          </cell>
          <cell r="M40">
            <v>647422</v>
          </cell>
          <cell r="N40">
            <v>685754</v>
          </cell>
        </row>
        <row r="41">
          <cell r="A41" t="str">
            <v>REDESCUENTOS</v>
          </cell>
          <cell r="F41">
            <v>142</v>
          </cell>
          <cell r="G41">
            <v>135</v>
          </cell>
          <cell r="H41">
            <v>116</v>
          </cell>
          <cell r="I41">
            <v>107</v>
          </cell>
          <cell r="J41">
            <v>105</v>
          </cell>
          <cell r="K41">
            <v>98</v>
          </cell>
          <cell r="L41">
            <v>98</v>
          </cell>
          <cell r="M41">
            <v>91</v>
          </cell>
          <cell r="N41">
            <v>75</v>
          </cell>
        </row>
        <row r="42">
          <cell r="A42" t="str">
            <v>PRESTAMOS A BANCOS</v>
          </cell>
          <cell r="F42">
            <v>88002</v>
          </cell>
          <cell r="G42">
            <v>90066</v>
          </cell>
          <cell r="H42">
            <v>96066</v>
          </cell>
          <cell r="I42">
            <v>99566</v>
          </cell>
          <cell r="J42">
            <v>99566</v>
          </cell>
          <cell r="K42">
            <v>103066</v>
          </cell>
          <cell r="L42">
            <v>104816</v>
          </cell>
          <cell r="M42">
            <v>647331</v>
          </cell>
          <cell r="N42">
            <v>685679</v>
          </cell>
        </row>
        <row r="43">
          <cell r="A43" t="str">
            <v>OTROS PRESTAMOS A BANCOS</v>
          </cell>
          <cell r="F43">
            <v>1889.5040000000001</v>
          </cell>
          <cell r="G43">
            <v>2283.0619999999999</v>
          </cell>
          <cell r="H43">
            <v>2945.16</v>
          </cell>
          <cell r="I43">
            <v>3300.5280000000002</v>
          </cell>
          <cell r="J43">
            <v>3583.982</v>
          </cell>
          <cell r="K43">
            <v>3457.89</v>
          </cell>
          <cell r="L43">
            <v>3383.163</v>
          </cell>
          <cell r="M43">
            <v>3530.4360000000001</v>
          </cell>
          <cell r="N43">
            <v>3570.7089999999998</v>
          </cell>
        </row>
        <row r="44">
          <cell r="A44" t="str">
            <v>OTROS PRESTAMOS A BANCOS MN</v>
          </cell>
          <cell r="F44">
            <v>839</v>
          </cell>
          <cell r="G44">
            <v>1220</v>
          </cell>
          <cell r="H44">
            <v>1875</v>
          </cell>
          <cell r="I44">
            <v>2226</v>
          </cell>
          <cell r="J44">
            <v>2510</v>
          </cell>
          <cell r="K44">
            <v>2385</v>
          </cell>
          <cell r="L44">
            <v>2310</v>
          </cell>
          <cell r="M44">
            <v>2457</v>
          </cell>
          <cell r="N44">
            <v>2497</v>
          </cell>
        </row>
        <row r="45">
          <cell r="A45" t="str">
            <v>OTROS PRESTAMOS A BANCOS ME</v>
          </cell>
          <cell r="F45">
            <v>1050.5040000000001</v>
          </cell>
          <cell r="G45">
            <v>1063.0620000000001</v>
          </cell>
          <cell r="H45">
            <v>1070.1600000000001</v>
          </cell>
          <cell r="I45">
            <v>1074.528</v>
          </cell>
          <cell r="J45">
            <v>1073.982</v>
          </cell>
          <cell r="K45">
            <v>1072.8900000000001</v>
          </cell>
          <cell r="L45">
            <v>1073.163</v>
          </cell>
          <cell r="M45">
            <v>1073.4360000000001</v>
          </cell>
          <cell r="N45">
            <v>1073.7090000000001</v>
          </cell>
        </row>
        <row r="46">
          <cell r="A46" t="str">
            <v>OPERACIONES DE CALL MONEY (ACTIVAS)</v>
          </cell>
          <cell r="F46">
            <v>6350</v>
          </cell>
          <cell r="G46">
            <v>0</v>
          </cell>
          <cell r="H46">
            <v>8700</v>
          </cell>
          <cell r="I46">
            <v>27750</v>
          </cell>
          <cell r="J46">
            <v>19400</v>
          </cell>
          <cell r="K46">
            <v>171000</v>
          </cell>
          <cell r="L46">
            <v>396460</v>
          </cell>
          <cell r="M46">
            <v>0</v>
          </cell>
          <cell r="N46">
            <v>0</v>
          </cell>
        </row>
        <row r="48">
          <cell r="A48" t="str">
            <v>CRÉDITO A SOC. NO MONETARIAS DE DEPÓSITO</v>
          </cell>
          <cell r="F48">
            <v>854</v>
          </cell>
          <cell r="G48">
            <v>1069</v>
          </cell>
          <cell r="H48">
            <v>1461</v>
          </cell>
          <cell r="I48">
            <v>2078</v>
          </cell>
          <cell r="J48">
            <v>2212</v>
          </cell>
          <cell r="K48">
            <v>2352</v>
          </cell>
          <cell r="L48">
            <v>2710</v>
          </cell>
          <cell r="M48">
            <v>6918</v>
          </cell>
          <cell r="N48">
            <v>17065</v>
          </cell>
        </row>
        <row r="49">
          <cell r="A49" t="str">
            <v>CRÉDITO A SOC. NO MONETARIAS DE DEPÓSITO MN</v>
          </cell>
          <cell r="F49">
            <v>854</v>
          </cell>
          <cell r="G49">
            <v>1069</v>
          </cell>
          <cell r="H49">
            <v>1461</v>
          </cell>
          <cell r="I49">
            <v>2078</v>
          </cell>
          <cell r="J49">
            <v>2212</v>
          </cell>
          <cell r="K49">
            <v>2352</v>
          </cell>
          <cell r="L49">
            <v>2710</v>
          </cell>
          <cell r="M49">
            <v>6918</v>
          </cell>
          <cell r="N49">
            <v>17065</v>
          </cell>
        </row>
        <row r="50">
          <cell r="A50" t="str">
            <v>CRÉDITO A SOC. NO MONETARIAS DE DEPÓSITO ME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2">
          <cell r="A52" t="str">
            <v>CRÉDITO A SOCIEDADES NO DEPOSITARIAS</v>
          </cell>
          <cell r="F52">
            <v>14795.567999999999</v>
          </cell>
          <cell r="G52">
            <v>14796.304</v>
          </cell>
          <cell r="H52">
            <v>14796.72</v>
          </cell>
          <cell r="I52">
            <v>14796.976000000001</v>
          </cell>
          <cell r="J52">
            <v>14796.944</v>
          </cell>
          <cell r="K52">
            <v>14689.88</v>
          </cell>
          <cell r="L52">
            <v>22372.896000000001</v>
          </cell>
          <cell r="M52">
            <v>22372.912</v>
          </cell>
          <cell r="N52">
            <v>22372.928</v>
          </cell>
        </row>
        <row r="53">
          <cell r="A53" t="str">
            <v>CRÉDITO A SOCIEDADES NO DEPOSITARIAS MN</v>
          </cell>
          <cell r="F53">
            <v>14734</v>
          </cell>
          <cell r="G53">
            <v>14734</v>
          </cell>
          <cell r="H53">
            <v>14734</v>
          </cell>
          <cell r="I53">
            <v>14734</v>
          </cell>
          <cell r="J53">
            <v>14734</v>
          </cell>
          <cell r="K53">
            <v>14627</v>
          </cell>
          <cell r="L53">
            <v>22310</v>
          </cell>
          <cell r="M53">
            <v>22310</v>
          </cell>
          <cell r="N53">
            <v>22310</v>
          </cell>
        </row>
        <row r="54">
          <cell r="A54" t="str">
            <v>CRÉDITO A SOCIEDADES NO DEPOSITARIAS ME</v>
          </cell>
          <cell r="F54">
            <v>61.567999999999998</v>
          </cell>
          <cell r="G54">
            <v>62.304000000000002</v>
          </cell>
          <cell r="H54">
            <v>62.72</v>
          </cell>
          <cell r="I54">
            <v>62.976000000000006</v>
          </cell>
          <cell r="J54">
            <v>62.944000000000003</v>
          </cell>
          <cell r="K54">
            <v>62.88</v>
          </cell>
          <cell r="L54">
            <v>62.895999999999994</v>
          </cell>
          <cell r="M54">
            <v>62.911999999999999</v>
          </cell>
          <cell r="N54">
            <v>62.927999999999997</v>
          </cell>
        </row>
        <row r="56">
          <cell r="A56" t="str">
            <v>CRÉDITO A INST. FINANCIERAS EN LIQUIDACIÓN</v>
          </cell>
          <cell r="F56">
            <v>1687</v>
          </cell>
          <cell r="G56">
            <v>8469</v>
          </cell>
          <cell r="H56">
            <v>13262</v>
          </cell>
          <cell r="I56">
            <v>8652</v>
          </cell>
          <cell r="J56">
            <v>628</v>
          </cell>
          <cell r="K56">
            <v>3308</v>
          </cell>
          <cell r="L56">
            <v>1772</v>
          </cell>
          <cell r="M56">
            <v>3019</v>
          </cell>
          <cell r="N56">
            <v>164</v>
          </cell>
        </row>
        <row r="57">
          <cell r="A57" t="str">
            <v>CRÉDITO A INST. FINANCIERAS EN LIQUIDACIÓN MN</v>
          </cell>
          <cell r="F57">
            <v>1687</v>
          </cell>
          <cell r="G57">
            <v>8469</v>
          </cell>
          <cell r="H57">
            <v>13262</v>
          </cell>
          <cell r="I57">
            <v>8652</v>
          </cell>
          <cell r="J57">
            <v>628</v>
          </cell>
          <cell r="K57">
            <v>3308</v>
          </cell>
          <cell r="L57">
            <v>1772</v>
          </cell>
          <cell r="M57">
            <v>3019</v>
          </cell>
          <cell r="N57">
            <v>164</v>
          </cell>
        </row>
        <row r="58">
          <cell r="A58" t="str">
            <v>CRÉDITO A BANCOS COMERCIALES EN LIQ. MN</v>
          </cell>
          <cell r="F58">
            <v>1687</v>
          </cell>
          <cell r="G58">
            <v>8469</v>
          </cell>
          <cell r="H58">
            <v>13262</v>
          </cell>
          <cell r="I58">
            <v>8652</v>
          </cell>
          <cell r="J58">
            <v>628</v>
          </cell>
          <cell r="K58">
            <v>3308</v>
          </cell>
          <cell r="L58">
            <v>1772</v>
          </cell>
          <cell r="M58">
            <v>3019</v>
          </cell>
          <cell r="N58">
            <v>164</v>
          </cell>
        </row>
        <row r="59">
          <cell r="A59" t="str">
            <v>CREDITO A EMP. FINANCIERAS EN LIQ. MN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A60" t="str">
            <v>CRÉDITO A INST. FINANCIERAS EN LIQUIDACIÓN ME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A61" t="str">
            <v>CRÉDITO A BANCOS COMERCIALES EN LIQ. ME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A62" t="str">
            <v>CREDITO A EMP. FINANCIERAS EN LIQ. ME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4">
          <cell r="A64" t="str">
            <v>ACTIVOS NO CLASIFICADOS</v>
          </cell>
          <cell r="F64">
            <v>388063.84457457793</v>
          </cell>
          <cell r="G64">
            <v>380702.3434517362</v>
          </cell>
          <cell r="H64">
            <v>390037.49764185597</v>
          </cell>
          <cell r="I64">
            <v>398603.2440246162</v>
          </cell>
          <cell r="J64">
            <v>435391.59012334922</v>
          </cell>
          <cell r="K64">
            <v>404658.78761371586</v>
          </cell>
          <cell r="L64">
            <v>430104.40487565263</v>
          </cell>
          <cell r="M64">
            <v>417689.9336419832</v>
          </cell>
          <cell r="N64">
            <v>407944.48843633238</v>
          </cell>
        </row>
        <row r="65">
          <cell r="A65" t="str">
            <v>TOTAL AJUSTES (ACTIVOS)</v>
          </cell>
          <cell r="F65">
            <v>3447.9285745788366</v>
          </cell>
          <cell r="G65">
            <v>4654.7704517358579</v>
          </cell>
          <cell r="H65">
            <v>5672.2216418560347</v>
          </cell>
          <cell r="I65">
            <v>5052.7400246160541</v>
          </cell>
          <cell r="J65">
            <v>6834.8781233480695</v>
          </cell>
          <cell r="K65">
            <v>5383.5276137155961</v>
          </cell>
          <cell r="L65">
            <v>4141.1988756526989</v>
          </cell>
          <cell r="M65">
            <v>4601.1776419811431</v>
          </cell>
          <cell r="N65">
            <v>3977.2394363331841</v>
          </cell>
        </row>
        <row r="66">
          <cell r="A66" t="str">
            <v>AJUSTE VALUACION ORO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A67" t="str">
            <v>INCLUIDO EN EL BALANCE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A68" t="str">
            <v>INCLUIDO EN CTAS MONETARIAS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A69" t="str">
            <v>AJUS.VAL.POR USO T.C.DIF. AL CONTABLE (Activo)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A70" t="str">
            <v>CTAS.EN ME VALORIZ.AL T.C.CONTABLE</v>
          </cell>
          <cell r="F70">
            <v>3157816.9480000008</v>
          </cell>
          <cell r="G70">
            <v>3164272.1879999992</v>
          </cell>
          <cell r="H70">
            <v>3202185.28</v>
          </cell>
          <cell r="I70">
            <v>3308333.952</v>
          </cell>
          <cell r="J70">
            <v>3505780.1659999993</v>
          </cell>
          <cell r="K70">
            <v>3509281.71</v>
          </cell>
          <cell r="L70">
            <v>3410859.9075000002</v>
          </cell>
          <cell r="M70">
            <v>3390868.33</v>
          </cell>
          <cell r="N70">
            <v>3360921.5519999997</v>
          </cell>
        </row>
        <row r="71">
          <cell r="A71" t="str">
            <v>CTAS.EN ME VALORIZ.AL T.C.ESPECIAL</v>
          </cell>
          <cell r="F71">
            <v>-3157816.9480000008</v>
          </cell>
          <cell r="G71">
            <v>-3164272.1879999992</v>
          </cell>
          <cell r="H71">
            <v>-3202185.28</v>
          </cell>
          <cell r="I71">
            <v>-3308333.952</v>
          </cell>
          <cell r="J71">
            <v>-3505780.1659999993</v>
          </cell>
          <cell r="K71">
            <v>-3509281.71</v>
          </cell>
          <cell r="L71">
            <v>-3410859.9075000002</v>
          </cell>
          <cell r="M71">
            <v>-3390868.33</v>
          </cell>
          <cell r="N71">
            <v>-3360921.5519999997</v>
          </cell>
        </row>
        <row r="72">
          <cell r="A72" t="str">
            <v>AJUSTE DIF.CIFRAS FMI/BCP: POS.RESERVA</v>
          </cell>
          <cell r="F72">
            <v>4872.0790383538115</v>
          </cell>
          <cell r="G72">
            <v>5207.279914323306</v>
          </cell>
          <cell r="H72">
            <v>5484.8974862079995</v>
          </cell>
          <cell r="I72">
            <v>5577.8942888880119</v>
          </cell>
          <cell r="J72">
            <v>5956.651366147169</v>
          </cell>
          <cell r="K72">
            <v>5738.7032939154087</v>
          </cell>
          <cell r="L72">
            <v>5480.4340605304897</v>
          </cell>
          <cell r="M72">
            <v>5542.6230691982564</v>
          </cell>
          <cell r="N72">
            <v>5172.2103780864563</v>
          </cell>
        </row>
        <row r="73">
          <cell r="A73" t="str">
            <v>POSICION RESERVA FMI (Calc.Balance)</v>
          </cell>
          <cell r="F73">
            <v>45669.987999999998</v>
          </cell>
          <cell r="G73">
            <v>46969.428</v>
          </cell>
          <cell r="H73">
            <v>48029.8</v>
          </cell>
          <cell r="I73">
            <v>50185.968000000001</v>
          </cell>
          <cell r="J73">
            <v>50900.059000000001</v>
          </cell>
          <cell r="K73">
            <v>50718.614999999998</v>
          </cell>
          <cell r="L73">
            <v>50267.662499999999</v>
          </cell>
          <cell r="M73">
            <v>50077.952000000005</v>
          </cell>
          <cell r="N73">
            <v>47803.648500000003</v>
          </cell>
        </row>
        <row r="74">
          <cell r="A74" t="str">
            <v>POSICION RESERVA FMI (Cifra FMI)</v>
          </cell>
          <cell r="F74">
            <v>-40797.908961646186</v>
          </cell>
          <cell r="G74">
            <v>-41762.148085676694</v>
          </cell>
          <cell r="H74">
            <v>-42544.902513791996</v>
          </cell>
          <cell r="I74">
            <v>-44608.073711111989</v>
          </cell>
          <cell r="J74">
            <v>-44943.407633852832</v>
          </cell>
          <cell r="K74">
            <v>-44979.911706084589</v>
          </cell>
          <cell r="L74">
            <v>-44787.228439469509</v>
          </cell>
          <cell r="M74">
            <v>-44535.328930801748</v>
          </cell>
          <cell r="N74">
            <v>-42631.438121913547</v>
          </cell>
        </row>
        <row r="75">
          <cell r="A75" t="str">
            <v>AJUSTE DIF.CIFRAS IMF/BCP: TEN.DEG</v>
          </cell>
          <cell r="F75">
            <v>-1424.1504637749749</v>
          </cell>
          <cell r="G75">
            <v>-552.50946258744807</v>
          </cell>
          <cell r="H75">
            <v>187.32415564803523</v>
          </cell>
          <cell r="I75">
            <v>-525.1542642719578</v>
          </cell>
          <cell r="J75">
            <v>878.22675720090047</v>
          </cell>
          <cell r="K75">
            <v>-355.17568019981263</v>
          </cell>
          <cell r="L75">
            <v>-1339.2351848777907</v>
          </cell>
          <cell r="M75">
            <v>-941.44542721711332</v>
          </cell>
          <cell r="N75">
            <v>-1194.9709417532722</v>
          </cell>
        </row>
        <row r="76">
          <cell r="A76" t="str">
            <v>TENENCIA DE DEG (Segun Balance)</v>
          </cell>
          <cell r="F76">
            <v>188532.76</v>
          </cell>
          <cell r="G76">
            <v>193893.94200000001</v>
          </cell>
          <cell r="H76">
            <v>200496.24</v>
          </cell>
          <cell r="I76">
            <v>209497.53599999999</v>
          </cell>
          <cell r="J76">
            <v>212471.40599999999</v>
          </cell>
          <cell r="K76">
            <v>213760.56</v>
          </cell>
          <cell r="L76">
            <v>211859.2795</v>
          </cell>
          <cell r="M76">
            <v>211057.96400000001</v>
          </cell>
          <cell r="N76">
            <v>203904.4185</v>
          </cell>
        </row>
        <row r="77">
          <cell r="A77" t="str">
            <v>TENENCIA DE DEG (Cifra del FMI)</v>
          </cell>
          <cell r="F77">
            <v>-189956.91046377496</v>
          </cell>
          <cell r="G77">
            <v>-194446.45146258746</v>
          </cell>
          <cell r="H77">
            <v>-200308.91584435196</v>
          </cell>
          <cell r="I77">
            <v>-210022.69026427195</v>
          </cell>
          <cell r="J77">
            <v>-211593.17924279909</v>
          </cell>
          <cell r="K77">
            <v>-214115.73568019981</v>
          </cell>
          <cell r="L77">
            <v>-213198.51468487779</v>
          </cell>
          <cell r="M77">
            <v>-211999.40942721712</v>
          </cell>
          <cell r="N77">
            <v>-205099.38944175327</v>
          </cell>
        </row>
        <row r="78">
          <cell r="A78" t="str">
            <v>CUENTAS CAMBIARIAS ACTIVAS DEL BALANCE</v>
          </cell>
          <cell r="F78">
            <v>0</v>
          </cell>
          <cell r="G78">
            <v>-146</v>
          </cell>
          <cell r="H78">
            <v>-233</v>
          </cell>
          <cell r="I78">
            <v>-293</v>
          </cell>
          <cell r="J78">
            <v>59</v>
          </cell>
          <cell r="K78">
            <v>697</v>
          </cell>
          <cell r="L78">
            <v>777</v>
          </cell>
          <cell r="M78">
            <v>1095</v>
          </cell>
          <cell r="N78">
            <v>1086</v>
          </cell>
        </row>
        <row r="79">
          <cell r="A79" t="str">
            <v>INTERESES DEVENGADOS A COBRAR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23281.412</v>
          </cell>
          <cell r="K79">
            <v>17783.25</v>
          </cell>
          <cell r="L79">
            <v>23507.38</v>
          </cell>
          <cell r="M79">
            <v>25972.826000000001</v>
          </cell>
          <cell r="N79">
            <v>26038.426499999998</v>
          </cell>
        </row>
        <row r="80">
          <cell r="A80" t="str">
            <v>INTERESES DEVENGADOS A COBRAR MN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1">
          <cell r="A81" t="str">
            <v>INTERESES DEVENGADOS A COBRAR ME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23281.412</v>
          </cell>
          <cell r="K81">
            <v>17783.25</v>
          </cell>
          <cell r="L81">
            <v>23507.38</v>
          </cell>
          <cell r="M81">
            <v>25972.826000000001</v>
          </cell>
          <cell r="N81">
            <v>26038.426499999998</v>
          </cell>
        </row>
        <row r="82">
          <cell r="A82" t="str">
            <v>OTROS ACTIVOS</v>
          </cell>
          <cell r="F82">
            <v>384615.9159999991</v>
          </cell>
          <cell r="G82">
            <v>376193.57300000032</v>
          </cell>
          <cell r="H82">
            <v>384598.27599999995</v>
          </cell>
          <cell r="I82">
            <v>393843.50400000013</v>
          </cell>
          <cell r="J82">
            <v>405216.30000000115</v>
          </cell>
          <cell r="K82">
            <v>380795.01</v>
          </cell>
          <cell r="L82">
            <v>401678.82599999994</v>
          </cell>
          <cell r="M82">
            <v>386020.93000000203</v>
          </cell>
          <cell r="N82">
            <v>376842.82249999919</v>
          </cell>
        </row>
        <row r="83">
          <cell r="A83" t="str">
            <v>OTROS ACTIVOS EN MN</v>
          </cell>
          <cell r="F83">
            <v>365459</v>
          </cell>
          <cell r="G83">
            <v>359332.83600000013</v>
          </cell>
          <cell r="H83">
            <v>360031.83600000013</v>
          </cell>
          <cell r="I83">
            <v>360404</v>
          </cell>
          <cell r="J83">
            <v>367228</v>
          </cell>
          <cell r="K83">
            <v>367280</v>
          </cell>
          <cell r="L83">
            <v>368882</v>
          </cell>
          <cell r="M83">
            <v>368958</v>
          </cell>
          <cell r="N83">
            <v>369155</v>
          </cell>
        </row>
        <row r="84">
          <cell r="A84" t="str">
            <v>OTROS ACTIVOS EN ME</v>
          </cell>
          <cell r="F84">
            <v>19156.915999999113</v>
          </cell>
          <cell r="G84">
            <v>16860.737000000179</v>
          </cell>
          <cell r="H84">
            <v>24566.439999999813</v>
          </cell>
          <cell r="I84">
            <v>33439.504000000139</v>
          </cell>
          <cell r="J84">
            <v>37988.300000001116</v>
          </cell>
          <cell r="K84">
            <v>13515.010000000222</v>
          </cell>
          <cell r="L84">
            <v>32796.825999999783</v>
          </cell>
          <cell r="M84">
            <v>17062.930000001692</v>
          </cell>
          <cell r="N84">
            <v>7687.8224999991808</v>
          </cell>
        </row>
        <row r="86">
          <cell r="A86" t="str">
            <v>TOTAL ACTIVOS</v>
          </cell>
          <cell r="F86">
            <v>3795333.5959999994</v>
          </cell>
          <cell r="G86">
            <v>3797674.7409999999</v>
          </cell>
          <cell r="H86">
            <v>3856412.9159999997</v>
          </cell>
          <cell r="I86">
            <v>3981361.2</v>
          </cell>
          <cell r="J86">
            <v>4187735.7950000009</v>
          </cell>
          <cell r="K86">
            <v>4349817.45</v>
          </cell>
          <cell r="L86">
            <v>4486449.4005000005</v>
          </cell>
          <cell r="M86">
            <v>4600248.3460000008</v>
          </cell>
          <cell r="N86">
            <v>4615363.3594999993</v>
          </cell>
        </row>
        <row r="88">
          <cell r="A88" t="str">
            <v>BASE MONETARIA AMPLIADA</v>
          </cell>
          <cell r="F88">
            <v>1757136.7760000001</v>
          </cell>
          <cell r="G88">
            <v>1563146.932</v>
          </cell>
          <cell r="H88">
            <v>1584775.3960000002</v>
          </cell>
          <cell r="I88">
            <v>1623639.0719999999</v>
          </cell>
          <cell r="J88">
            <v>1738535.149</v>
          </cell>
          <cell r="K88">
            <v>1831048.9750000001</v>
          </cell>
          <cell r="L88">
            <v>1809021.6214999999</v>
          </cell>
          <cell r="M88">
            <v>1813959.3020000001</v>
          </cell>
          <cell r="N88">
            <v>1801767.7849999999</v>
          </cell>
        </row>
        <row r="89">
          <cell r="A89" t="str">
            <v>BASE MONETARIA</v>
          </cell>
          <cell r="F89">
            <v>1332560</v>
          </cell>
          <cell r="G89">
            <v>1148108.8360000001</v>
          </cell>
          <cell r="H89">
            <v>1154337.8360000001</v>
          </cell>
          <cell r="I89">
            <v>1209564</v>
          </cell>
          <cell r="J89">
            <v>1327143</v>
          </cell>
          <cell r="K89">
            <v>1431535</v>
          </cell>
          <cell r="L89">
            <v>1419945</v>
          </cell>
          <cell r="M89">
            <v>1437083</v>
          </cell>
          <cell r="N89">
            <v>1421663</v>
          </cell>
        </row>
        <row r="90">
          <cell r="A90" t="str">
            <v>BILLETES Y MONEDAS EMITIDOS</v>
          </cell>
          <cell r="F90">
            <v>870031</v>
          </cell>
          <cell r="G90">
            <v>706516</v>
          </cell>
          <cell r="H90">
            <v>711993</v>
          </cell>
          <cell r="I90">
            <v>750958</v>
          </cell>
          <cell r="J90">
            <v>811746</v>
          </cell>
          <cell r="K90">
            <v>837230</v>
          </cell>
          <cell r="L90">
            <v>842195</v>
          </cell>
          <cell r="M90">
            <v>835466</v>
          </cell>
          <cell r="N90">
            <v>806549</v>
          </cell>
        </row>
        <row r="91">
          <cell r="A91" t="str">
            <v>DEPÓSITOS BANCARIOS EN MN</v>
          </cell>
          <cell r="F91">
            <v>438448</v>
          </cell>
          <cell r="G91">
            <v>416340.83600000001</v>
          </cell>
          <cell r="H91">
            <v>415652.83600000001</v>
          </cell>
          <cell r="I91">
            <v>429711</v>
          </cell>
          <cell r="J91">
            <v>484805</v>
          </cell>
          <cell r="K91">
            <v>561528</v>
          </cell>
          <cell r="L91">
            <v>536707</v>
          </cell>
          <cell r="M91">
            <v>556723</v>
          </cell>
          <cell r="N91">
            <v>568762</v>
          </cell>
        </row>
        <row r="92">
          <cell r="A92" t="str">
            <v>DEPÓSITOS ENCAJE LEGAL MN</v>
          </cell>
          <cell r="F92">
            <v>355403</v>
          </cell>
          <cell r="G92">
            <v>362191.83600000001</v>
          </cell>
          <cell r="H92">
            <v>362050.83600000001</v>
          </cell>
          <cell r="I92">
            <v>373171</v>
          </cell>
          <cell r="J92">
            <v>390332</v>
          </cell>
          <cell r="K92">
            <v>409543</v>
          </cell>
          <cell r="L92">
            <v>398768</v>
          </cell>
          <cell r="M92">
            <v>420331</v>
          </cell>
          <cell r="N92">
            <v>420944</v>
          </cell>
        </row>
        <row r="93">
          <cell r="A93" t="str">
            <v>OTROS DEPÓSITOS ENCAJE MN</v>
          </cell>
          <cell r="F93">
            <v>83045</v>
          </cell>
          <cell r="G93">
            <v>54149</v>
          </cell>
          <cell r="H93">
            <v>53602</v>
          </cell>
          <cell r="I93">
            <v>56540</v>
          </cell>
          <cell r="J93">
            <v>94473</v>
          </cell>
          <cell r="K93">
            <v>151985</v>
          </cell>
          <cell r="L93">
            <v>137939</v>
          </cell>
          <cell r="M93">
            <v>136392</v>
          </cell>
          <cell r="N93">
            <v>147818</v>
          </cell>
        </row>
        <row r="94">
          <cell r="A94" t="str">
            <v>DEPÓSITOS EN CUENTA CORRIENTE MN</v>
          </cell>
          <cell r="F94">
            <v>42616</v>
          </cell>
          <cell r="G94">
            <v>10185</v>
          </cell>
          <cell r="H94">
            <v>13706</v>
          </cell>
          <cell r="I94">
            <v>15037</v>
          </cell>
          <cell r="J94">
            <v>44555</v>
          </cell>
          <cell r="K94">
            <v>96672</v>
          </cell>
          <cell r="L94">
            <v>91629</v>
          </cell>
          <cell r="M94">
            <v>97091</v>
          </cell>
          <cell r="N94">
            <v>99100</v>
          </cell>
        </row>
        <row r="95">
          <cell r="A95" t="str">
            <v>ENCAJE ESPECIAL MN</v>
          </cell>
          <cell r="F95">
            <v>38075</v>
          </cell>
          <cell r="G95">
            <v>41610</v>
          </cell>
          <cell r="H95">
            <v>37542</v>
          </cell>
          <cell r="I95">
            <v>39149</v>
          </cell>
          <cell r="J95">
            <v>47564</v>
          </cell>
          <cell r="K95">
            <v>52959</v>
          </cell>
          <cell r="L95">
            <v>43956</v>
          </cell>
          <cell r="M95">
            <v>36947</v>
          </cell>
          <cell r="N95">
            <v>46364</v>
          </cell>
        </row>
        <row r="96">
          <cell r="A96" t="str">
            <v>OTROS DEPÓSITOS  MN</v>
          </cell>
          <cell r="F96">
            <v>2354</v>
          </cell>
          <cell r="G96">
            <v>2354</v>
          </cell>
          <cell r="H96">
            <v>2354</v>
          </cell>
          <cell r="I96">
            <v>2354</v>
          </cell>
          <cell r="J96">
            <v>2354</v>
          </cell>
          <cell r="K96">
            <v>2354</v>
          </cell>
          <cell r="L96">
            <v>2354</v>
          </cell>
          <cell r="M96">
            <v>2354</v>
          </cell>
          <cell r="N96">
            <v>2354</v>
          </cell>
        </row>
        <row r="97">
          <cell r="A97" t="str">
            <v>DEP. DE SOC. NO MONETARIAS DE DEPÓSITO EN MN</v>
          </cell>
          <cell r="F97">
            <v>24081</v>
          </cell>
          <cell r="G97">
            <v>25252</v>
          </cell>
          <cell r="H97">
            <v>26692</v>
          </cell>
          <cell r="I97">
            <v>28895</v>
          </cell>
          <cell r="J97">
            <v>30592</v>
          </cell>
          <cell r="K97">
            <v>32777</v>
          </cell>
          <cell r="L97">
            <v>41043</v>
          </cell>
          <cell r="M97">
            <v>44894</v>
          </cell>
          <cell r="N97">
            <v>46352</v>
          </cell>
        </row>
        <row r="98">
          <cell r="A98" t="str">
            <v>DEPÓSITOS BANCARIOS EN ME</v>
          </cell>
          <cell r="F98">
            <v>424576.77600000001</v>
          </cell>
          <cell r="G98">
            <v>415038.09600000002</v>
          </cell>
          <cell r="H98">
            <v>430437.56</v>
          </cell>
          <cell r="I98">
            <v>414075.07199999999</v>
          </cell>
          <cell r="J98">
            <v>411392.14899999998</v>
          </cell>
          <cell r="K98">
            <v>399513.97500000003</v>
          </cell>
          <cell r="L98">
            <v>389076.62150000001</v>
          </cell>
          <cell r="M98">
            <v>376876.30200000003</v>
          </cell>
          <cell r="N98">
            <v>379558.098</v>
          </cell>
        </row>
        <row r="99">
          <cell r="A99" t="str">
            <v>DEPÓSITOS EN CUENTA CORRIENTE ME</v>
          </cell>
          <cell r="F99">
            <v>18343.416000000001</v>
          </cell>
          <cell r="G99">
            <v>7542.6779999999999</v>
          </cell>
          <cell r="H99">
            <v>14496.16</v>
          </cell>
          <cell r="I99">
            <v>12475.151999999998</v>
          </cell>
          <cell r="J99">
            <v>12726.49</v>
          </cell>
          <cell r="K99">
            <v>12238.02</v>
          </cell>
          <cell r="L99">
            <v>21056.4015</v>
          </cell>
          <cell r="M99">
            <v>10783.51</v>
          </cell>
          <cell r="N99">
            <v>14135.201999999999</v>
          </cell>
        </row>
        <row r="100">
          <cell r="A100" t="str">
            <v>DEPÓSITOS ENCAJE LEGAL ME</v>
          </cell>
          <cell r="F100">
            <v>406233.36</v>
          </cell>
          <cell r="G100">
            <v>407495.41800000001</v>
          </cell>
          <cell r="H100">
            <v>415941.4</v>
          </cell>
          <cell r="I100">
            <v>401599.92</v>
          </cell>
          <cell r="J100">
            <v>398665.65899999999</v>
          </cell>
          <cell r="K100">
            <v>387275.95500000002</v>
          </cell>
          <cell r="L100">
            <v>368020.22</v>
          </cell>
          <cell r="M100">
            <v>366092.79200000002</v>
          </cell>
          <cell r="N100">
            <v>365422.89600000001</v>
          </cell>
        </row>
        <row r="101">
          <cell r="A101" t="str">
            <v>DEP. DE SOC. NO MONETARIAS DE DEPÓSITO EN ME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546.68700000000001</v>
          </cell>
        </row>
        <row r="103">
          <cell r="A103" t="str">
            <v>OPERACIONES DE CALL MONEY (PASIVOS)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29300</v>
          </cell>
          <cell r="M103">
            <v>0</v>
          </cell>
          <cell r="N103">
            <v>0</v>
          </cell>
        </row>
        <row r="105">
          <cell r="A105" t="str">
            <v>OBLIG./TITULOS,VALORES EMITIDOS Y LRM</v>
          </cell>
          <cell r="F105">
            <v>35416</v>
          </cell>
          <cell r="G105">
            <v>64309</v>
          </cell>
          <cell r="H105">
            <v>53887</v>
          </cell>
          <cell r="I105">
            <v>50087</v>
          </cell>
          <cell r="J105">
            <v>50960</v>
          </cell>
          <cell r="K105">
            <v>80648</v>
          </cell>
          <cell r="L105">
            <v>144960</v>
          </cell>
          <cell r="M105">
            <v>203676</v>
          </cell>
          <cell r="N105">
            <v>252265</v>
          </cell>
        </row>
        <row r="107">
          <cell r="A107" t="str">
            <v>OBLIGACIONES CON SOC. NO MONETARIAS DE DEPÓSITO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A108" t="str">
            <v>OBLIGACIONES CON SOC. NO MONET. DE DEPÓSITO EN MN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09">
          <cell r="A109" t="str">
            <v>OBLIGACIONES CON SOC. NO MONET. DE DEPÓSITO EN ME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1">
          <cell r="A111" t="str">
            <v>OBLIGACIONES CON SOC. NO DEPOSITARIAS</v>
          </cell>
          <cell r="F111">
            <v>18618.268</v>
          </cell>
          <cell r="G111">
            <v>17303.529000000002</v>
          </cell>
          <cell r="H111">
            <v>15642.72</v>
          </cell>
          <cell r="I111">
            <v>17063.464</v>
          </cell>
          <cell r="J111">
            <v>15387.415999999999</v>
          </cell>
          <cell r="K111">
            <v>15608.32</v>
          </cell>
          <cell r="L111">
            <v>21462.894</v>
          </cell>
          <cell r="M111">
            <v>23730.067999999999</v>
          </cell>
          <cell r="N111">
            <v>19986.967000000001</v>
          </cell>
        </row>
        <row r="112">
          <cell r="A112" t="str">
            <v>OBLIGACIONES CON SOC. NO DEPOSITARIAS EN MN</v>
          </cell>
          <cell r="F112">
            <v>17258</v>
          </cell>
          <cell r="G112">
            <v>15927</v>
          </cell>
          <cell r="H112">
            <v>14257</v>
          </cell>
          <cell r="I112">
            <v>16969</v>
          </cell>
          <cell r="J112">
            <v>15293</v>
          </cell>
          <cell r="K112">
            <v>15514</v>
          </cell>
          <cell r="L112">
            <v>21172</v>
          </cell>
          <cell r="M112">
            <v>22751</v>
          </cell>
          <cell r="N112">
            <v>18811</v>
          </cell>
        </row>
        <row r="113">
          <cell r="A113" t="str">
            <v>OBLIGACIONES CON SOC. NO DEPOSITARIAS EN ME</v>
          </cell>
          <cell r="F113">
            <v>1360.268</v>
          </cell>
          <cell r="G113">
            <v>1376.529</v>
          </cell>
          <cell r="H113">
            <v>1385.72</v>
          </cell>
          <cell r="I113">
            <v>94.463999999999999</v>
          </cell>
          <cell r="J113">
            <v>94.415999999999997</v>
          </cell>
          <cell r="K113">
            <v>94.32</v>
          </cell>
          <cell r="L113">
            <v>290.89400000000001</v>
          </cell>
          <cell r="M113">
            <v>979.06799999999998</v>
          </cell>
          <cell r="N113">
            <v>1175.9669999999999</v>
          </cell>
        </row>
        <row r="115">
          <cell r="A115" t="str">
            <v>OBLIGACIONES CON INST. FIN. EN LIQUIDACIÓN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6">
          <cell r="A116" t="str">
            <v>OBLIGACIONES CON INST. FIN. EN LIQUIDACIÓN EN MN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  <row r="117">
          <cell r="A117" t="str">
            <v>OBLIG. CON BANCOS COMERCIALES. EN LIQUIDACIÓN MN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</row>
        <row r="118">
          <cell r="A118" t="str">
            <v>OBLIG. CON  EMPRESAS FIN.. EN LIQUIDACIÓN MN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A119" t="str">
            <v>OBLIGACIONES CON INST. FIN. EN LIQUIDACIÓN EN ME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A120" t="str">
            <v>OBLIG. CON BANCOS COMERCIALES. EN LIQUIDACIÓN ME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A121" t="str">
            <v>OBLIG. CON  EMPRESAS FIN.. EN LIQUIDACIÓN ME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3">
          <cell r="A123" t="str">
            <v>DEPÓSITOS DE LA ADMINISTRACION CENTRAL</v>
          </cell>
          <cell r="F123">
            <v>392274.96</v>
          </cell>
          <cell r="G123">
            <v>453865.53</v>
          </cell>
          <cell r="H123">
            <v>470877.68</v>
          </cell>
          <cell r="I123">
            <v>476381.304</v>
          </cell>
          <cell r="J123">
            <v>505314.88600000006</v>
          </cell>
          <cell r="K123">
            <v>637217.51</v>
          </cell>
          <cell r="L123">
            <v>652644.59200000006</v>
          </cell>
          <cell r="M123">
            <v>722191.1</v>
          </cell>
          <cell r="N123">
            <v>732167.21850000008</v>
          </cell>
        </row>
        <row r="124">
          <cell r="A124" t="str">
            <v>DEPÓSITOS DE LA ADMINIST.CENTRAL EN MN</v>
          </cell>
          <cell r="F124">
            <v>209899</v>
          </cell>
          <cell r="G124">
            <v>278655</v>
          </cell>
          <cell r="H124">
            <v>293972</v>
          </cell>
          <cell r="I124">
            <v>286365</v>
          </cell>
          <cell r="J124">
            <v>329351</v>
          </cell>
          <cell r="K124">
            <v>420647</v>
          </cell>
          <cell r="L124">
            <v>472479</v>
          </cell>
          <cell r="M124">
            <v>530801</v>
          </cell>
          <cell r="N124">
            <v>518037</v>
          </cell>
        </row>
        <row r="125">
          <cell r="A125" t="str">
            <v>DEPÓSITOS DE LA ADMINIST.CENTRAL EN ME</v>
          </cell>
          <cell r="F125">
            <v>182375.96</v>
          </cell>
          <cell r="G125">
            <v>175210.53</v>
          </cell>
          <cell r="H125">
            <v>176905.68</v>
          </cell>
          <cell r="I125">
            <v>190016.30400000003</v>
          </cell>
          <cell r="J125">
            <v>175963.88600000003</v>
          </cell>
          <cell r="K125">
            <v>216570.51</v>
          </cell>
          <cell r="L125">
            <v>180165.59200000003</v>
          </cell>
          <cell r="M125">
            <v>191390.1</v>
          </cell>
          <cell r="N125">
            <v>214130.21850000002</v>
          </cell>
        </row>
        <row r="127">
          <cell r="A127" t="str">
            <v>DEPÓSITOS DEL SEGURO SOCIAL</v>
          </cell>
          <cell r="F127">
            <v>2643</v>
          </cell>
          <cell r="G127">
            <v>2543</v>
          </cell>
          <cell r="H127">
            <v>1935</v>
          </cell>
          <cell r="I127">
            <v>1460</v>
          </cell>
          <cell r="J127">
            <v>1151</v>
          </cell>
          <cell r="K127">
            <v>3173</v>
          </cell>
          <cell r="L127">
            <v>1921</v>
          </cell>
          <cell r="M127">
            <v>1954</v>
          </cell>
          <cell r="N127">
            <v>2385</v>
          </cell>
        </row>
        <row r="128">
          <cell r="A128" t="str">
            <v>DEPÓSITOS DEL SEGURO SOCIAL EN MN</v>
          </cell>
          <cell r="F128">
            <v>2643</v>
          </cell>
          <cell r="G128">
            <v>2543</v>
          </cell>
          <cell r="H128">
            <v>1935</v>
          </cell>
          <cell r="I128">
            <v>1460</v>
          </cell>
          <cell r="J128">
            <v>1151</v>
          </cell>
          <cell r="K128">
            <v>3173</v>
          </cell>
          <cell r="L128">
            <v>1921</v>
          </cell>
          <cell r="M128">
            <v>1954</v>
          </cell>
          <cell r="N128">
            <v>2385</v>
          </cell>
        </row>
        <row r="129">
          <cell r="A129" t="str">
            <v>DEPÓSITOS DEL SEGURO SOCIAL EN ME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1">
          <cell r="A131" t="str">
            <v>DEPÓSITOS DE AGENCIAS DESCENTRALIZADAS</v>
          </cell>
          <cell r="F131">
            <v>34619.96</v>
          </cell>
          <cell r="G131">
            <v>27504.965</v>
          </cell>
          <cell r="H131">
            <v>30036.959999999999</v>
          </cell>
          <cell r="I131">
            <v>31581.704000000002</v>
          </cell>
          <cell r="J131">
            <v>35588.436000000002</v>
          </cell>
          <cell r="K131">
            <v>38605.71</v>
          </cell>
          <cell r="L131">
            <v>43733.857000000004</v>
          </cell>
          <cell r="M131">
            <v>41582.97</v>
          </cell>
          <cell r="N131">
            <v>44775.1175</v>
          </cell>
        </row>
        <row r="132">
          <cell r="A132" t="str">
            <v>DEPÓSITOS DE AGENCIAS DESCENTRALIZ. EN MN</v>
          </cell>
          <cell r="F132">
            <v>34543</v>
          </cell>
          <cell r="G132">
            <v>27320</v>
          </cell>
          <cell r="H132">
            <v>29839</v>
          </cell>
          <cell r="I132">
            <v>31379</v>
          </cell>
          <cell r="J132">
            <v>35376</v>
          </cell>
          <cell r="K132">
            <v>38028</v>
          </cell>
          <cell r="L132">
            <v>43156</v>
          </cell>
          <cell r="M132">
            <v>41003</v>
          </cell>
          <cell r="N132">
            <v>44195</v>
          </cell>
        </row>
        <row r="133">
          <cell r="A133" t="str">
            <v>DEPÓSITOS DE AGENCIAS DESCENTRALIZ. EN ME</v>
          </cell>
          <cell r="F133">
            <v>76.959999999999994</v>
          </cell>
          <cell r="G133">
            <v>184.965</v>
          </cell>
          <cell r="H133">
            <v>197.96</v>
          </cell>
          <cell r="I133">
            <v>202.70400000000001</v>
          </cell>
          <cell r="J133">
            <v>212.43600000000004</v>
          </cell>
          <cell r="K133">
            <v>577.71</v>
          </cell>
          <cell r="L133">
            <v>577.85700000000008</v>
          </cell>
          <cell r="M133">
            <v>579.97</v>
          </cell>
          <cell r="N133">
            <v>580.11749999999995</v>
          </cell>
        </row>
        <row r="135">
          <cell r="A135" t="str">
            <v>DEPÓSITOS DE GOBIERNOS LOCALES</v>
          </cell>
          <cell r="F135">
            <v>47</v>
          </cell>
          <cell r="G135">
            <v>38</v>
          </cell>
          <cell r="H135">
            <v>78</v>
          </cell>
          <cell r="I135">
            <v>94</v>
          </cell>
          <cell r="J135">
            <v>82</v>
          </cell>
          <cell r="K135">
            <v>93</v>
          </cell>
          <cell r="L135">
            <v>130</v>
          </cell>
          <cell r="M135">
            <v>110</v>
          </cell>
          <cell r="N135">
            <v>116</v>
          </cell>
        </row>
        <row r="136">
          <cell r="A136" t="str">
            <v>DEPÓSITOS DE GOBIERNOS LOCALES EN MN</v>
          </cell>
          <cell r="F136">
            <v>47</v>
          </cell>
          <cell r="G136">
            <v>38</v>
          </cell>
          <cell r="H136">
            <v>78</v>
          </cell>
          <cell r="I136">
            <v>94</v>
          </cell>
          <cell r="J136">
            <v>82</v>
          </cell>
          <cell r="K136">
            <v>93</v>
          </cell>
          <cell r="L136">
            <v>130</v>
          </cell>
          <cell r="M136">
            <v>110</v>
          </cell>
          <cell r="N136">
            <v>116</v>
          </cell>
        </row>
        <row r="137">
          <cell r="A137" t="str">
            <v>DEPÓSITOS DE GOBIERNOS LOCALES EN ME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9">
          <cell r="A139" t="str">
            <v>DEPÓSITOS DE EMPRESAS PUBLICAS</v>
          </cell>
          <cell r="F139">
            <v>58612.88</v>
          </cell>
          <cell r="G139">
            <v>68135.61</v>
          </cell>
          <cell r="H139">
            <v>75443.039999999994</v>
          </cell>
          <cell r="I139">
            <v>63143.023999999998</v>
          </cell>
          <cell r="J139">
            <v>79123.75</v>
          </cell>
          <cell r="K139">
            <v>70247.175000000003</v>
          </cell>
          <cell r="L139">
            <v>89905.185499999992</v>
          </cell>
          <cell r="M139">
            <v>87761.671999999991</v>
          </cell>
          <cell r="N139">
            <v>105929.07949999999</v>
          </cell>
        </row>
        <row r="140">
          <cell r="A140" t="str">
            <v>DEPÓSITOS DE EMPRESAS PUBLICAS EN MN</v>
          </cell>
          <cell r="F140">
            <v>29041</v>
          </cell>
          <cell r="G140">
            <v>43545</v>
          </cell>
          <cell r="H140">
            <v>51484</v>
          </cell>
          <cell r="I140">
            <v>39344</v>
          </cell>
          <cell r="J140">
            <v>43226</v>
          </cell>
          <cell r="K140">
            <v>41961</v>
          </cell>
          <cell r="L140">
            <v>44225</v>
          </cell>
          <cell r="M140">
            <v>49637</v>
          </cell>
          <cell r="N140">
            <v>72650</v>
          </cell>
        </row>
        <row r="141">
          <cell r="A141" t="str">
            <v>DEPÓSITOS DE EMPRESAS PUBLICAS EN ME</v>
          </cell>
          <cell r="F141">
            <v>29571.88</v>
          </cell>
          <cell r="G141">
            <v>24590.61</v>
          </cell>
          <cell r="H141">
            <v>23959.040000000001</v>
          </cell>
          <cell r="I141">
            <v>23799.023999999998</v>
          </cell>
          <cell r="J141">
            <v>35897.75</v>
          </cell>
          <cell r="K141">
            <v>28286.175000000003</v>
          </cell>
          <cell r="L141">
            <v>45680.1855</v>
          </cell>
          <cell r="M141">
            <v>38124.671999999999</v>
          </cell>
          <cell r="N141">
            <v>33279.0795</v>
          </cell>
        </row>
        <row r="143">
          <cell r="A143" t="str">
            <v>DEPÓSITOS DEL SECTOR PRIVADO</v>
          </cell>
          <cell r="F143">
            <v>26767.556</v>
          </cell>
          <cell r="G143">
            <v>23393.432000000001</v>
          </cell>
          <cell r="H143">
            <v>23639.759999999998</v>
          </cell>
          <cell r="I143">
            <v>21452.552</v>
          </cell>
          <cell r="J143">
            <v>22266.288</v>
          </cell>
          <cell r="K143">
            <v>31753.119999999999</v>
          </cell>
          <cell r="L143">
            <v>24818.1005</v>
          </cell>
          <cell r="M143">
            <v>24136.083999999999</v>
          </cell>
          <cell r="N143">
            <v>24789.534500000002</v>
          </cell>
        </row>
        <row r="144">
          <cell r="A144" t="str">
            <v>DEPÓSITOS DEL SECTOR PRIVADO MN</v>
          </cell>
          <cell r="F144">
            <v>298</v>
          </cell>
          <cell r="G144">
            <v>232</v>
          </cell>
          <cell r="H144">
            <v>146</v>
          </cell>
          <cell r="I144">
            <v>133</v>
          </cell>
          <cell r="J144">
            <v>130</v>
          </cell>
          <cell r="K144">
            <v>136</v>
          </cell>
          <cell r="L144">
            <v>83</v>
          </cell>
          <cell r="M144">
            <v>78</v>
          </cell>
          <cell r="N144">
            <v>24</v>
          </cell>
        </row>
        <row r="145">
          <cell r="A145" t="str">
            <v>DEPÓSITOS DEL SECTOR PRIVADO ME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A146" t="str">
            <v>DEP.RESTRING.,ESPEC.Y DE IMPORT. MN</v>
          </cell>
          <cell r="F146">
            <v>25952</v>
          </cell>
          <cell r="G146">
            <v>22663</v>
          </cell>
          <cell r="H146">
            <v>22992</v>
          </cell>
          <cell r="I146">
            <v>20800</v>
          </cell>
          <cell r="J146">
            <v>21617</v>
          </cell>
          <cell r="K146">
            <v>31287</v>
          </cell>
          <cell r="L146">
            <v>24399</v>
          </cell>
          <cell r="M146">
            <v>23716</v>
          </cell>
          <cell r="N146">
            <v>24386</v>
          </cell>
        </row>
        <row r="147">
          <cell r="A147" t="str">
            <v>DEP.RESTRING.,ESPEC.Y DE IMPORT. ME</v>
          </cell>
          <cell r="F147">
            <v>517.55600000000004</v>
          </cell>
          <cell r="G147">
            <v>498.43200000000002</v>
          </cell>
          <cell r="H147">
            <v>501.76</v>
          </cell>
          <cell r="I147">
            <v>519.55200000000002</v>
          </cell>
          <cell r="J147">
            <v>519.28800000000001</v>
          </cell>
          <cell r="K147">
            <v>330.12</v>
          </cell>
          <cell r="L147">
            <v>336.10050000000001</v>
          </cell>
          <cell r="M147">
            <v>342.084</v>
          </cell>
          <cell r="N147">
            <v>379.53450000000004</v>
          </cell>
        </row>
        <row r="149">
          <cell r="A149" t="str">
            <v>PASIVOS EXTERNOS TOTALES DE C/P</v>
          </cell>
          <cell r="F149">
            <v>902.35600000000011</v>
          </cell>
          <cell r="G149">
            <v>913.14300000000014</v>
          </cell>
          <cell r="H149">
            <v>6028.96</v>
          </cell>
          <cell r="I149">
            <v>936.76799999999992</v>
          </cell>
          <cell r="J149">
            <v>936.29200000000003</v>
          </cell>
          <cell r="K149">
            <v>899.97</v>
          </cell>
          <cell r="L149">
            <v>939.50900000000001</v>
          </cell>
          <cell r="M149">
            <v>939.74800000000005</v>
          </cell>
          <cell r="N149">
            <v>938.02049999999997</v>
          </cell>
        </row>
        <row r="150">
          <cell r="A150" t="str">
            <v>PASIVOS EXTERNOS EXIGIBLES ME</v>
          </cell>
          <cell r="F150">
            <v>21.163999999999998</v>
          </cell>
          <cell r="G150">
            <v>21.416999999999998</v>
          </cell>
          <cell r="H150">
            <v>5131.28</v>
          </cell>
          <cell r="I150">
            <v>35.423999999999999</v>
          </cell>
          <cell r="J150">
            <v>35.405999999999999</v>
          </cell>
          <cell r="K150">
            <v>0</v>
          </cell>
          <cell r="L150">
            <v>39.31</v>
          </cell>
          <cell r="M150">
            <v>39.32</v>
          </cell>
          <cell r="N150">
            <v>37.363500000000002</v>
          </cell>
        </row>
        <row r="151">
          <cell r="A151" t="str">
            <v>OTROS PASIVOS EXTERNOS DE C/P ME</v>
          </cell>
          <cell r="F151">
            <v>881.19200000000012</v>
          </cell>
          <cell r="G151">
            <v>891.72600000000011</v>
          </cell>
          <cell r="H151">
            <v>897.68</v>
          </cell>
          <cell r="I151">
            <v>901.34399999999994</v>
          </cell>
          <cell r="J151">
            <v>900.88600000000008</v>
          </cell>
          <cell r="K151">
            <v>899.97</v>
          </cell>
          <cell r="L151">
            <v>900.19900000000007</v>
          </cell>
          <cell r="M151">
            <v>900.428</v>
          </cell>
          <cell r="N151">
            <v>900.65699999999993</v>
          </cell>
        </row>
        <row r="153">
          <cell r="A153" t="str">
            <v>PASIVOS EXTERNOS DE MEDIANO Y LARGO PLAZO</v>
          </cell>
          <cell r="F153">
            <v>150413.764</v>
          </cell>
          <cell r="G153">
            <v>152402.85999999999</v>
          </cell>
          <cell r="H153">
            <v>156122.79999999999</v>
          </cell>
          <cell r="I153">
            <v>153717.84</v>
          </cell>
          <cell r="J153">
            <v>152489.821</v>
          </cell>
          <cell r="K153">
            <v>153703.29500000001</v>
          </cell>
          <cell r="L153">
            <v>154766.71100000001</v>
          </cell>
          <cell r="M153">
            <v>155717.18</v>
          </cell>
          <cell r="N153">
            <v>158504.54500000001</v>
          </cell>
        </row>
        <row r="154">
          <cell r="A154" t="str">
            <v>PASIVOS EXT. MED.Y LARGO PZO. MN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A155" t="str">
            <v>PASIVOS EXT. MED.Y LARGO PZO. ME</v>
          </cell>
          <cell r="F155">
            <v>96990.763999999996</v>
          </cell>
          <cell r="G155">
            <v>98089.86</v>
          </cell>
          <cell r="H155">
            <v>98744.8</v>
          </cell>
          <cell r="I155">
            <v>99147.839999999997</v>
          </cell>
          <cell r="J155">
            <v>95916.820999999996</v>
          </cell>
          <cell r="K155">
            <v>95819.295000000013</v>
          </cell>
          <cell r="L155">
            <v>95841.71100000001</v>
          </cell>
          <cell r="M155">
            <v>95803.18</v>
          </cell>
          <cell r="N155">
            <v>95827.545000000013</v>
          </cell>
        </row>
        <row r="156">
          <cell r="A156" t="str">
            <v>DEPÓSITOS DE ORGANISMOS INTERNACIONALES MN</v>
          </cell>
          <cell r="F156">
            <v>53423</v>
          </cell>
          <cell r="G156">
            <v>54313</v>
          </cell>
          <cell r="H156">
            <v>57378</v>
          </cell>
          <cell r="I156">
            <v>54570</v>
          </cell>
          <cell r="J156">
            <v>56573</v>
          </cell>
          <cell r="K156">
            <v>57884</v>
          </cell>
          <cell r="L156">
            <v>58925</v>
          </cell>
          <cell r="M156">
            <v>59914</v>
          </cell>
          <cell r="N156">
            <v>62677</v>
          </cell>
        </row>
        <row r="158">
          <cell r="A158" t="str">
            <v>CAPITAL Y RESERVAS</v>
          </cell>
          <cell r="F158">
            <v>395464.70399999991</v>
          </cell>
          <cell r="G158">
            <v>396705.04300000001</v>
          </cell>
          <cell r="H158">
            <v>400536.48</v>
          </cell>
          <cell r="I158">
            <v>401425.72799999994</v>
          </cell>
          <cell r="J158">
            <v>421005.07799999992</v>
          </cell>
          <cell r="K158">
            <v>431341.7</v>
          </cell>
          <cell r="L158">
            <v>443535.321</v>
          </cell>
          <cell r="M158">
            <v>462815.93599999999</v>
          </cell>
          <cell r="N158">
            <v>467422.14600000001</v>
          </cell>
        </row>
        <row r="159">
          <cell r="A159" t="str">
            <v>CAPITAL Y RESERVAS MN</v>
          </cell>
          <cell r="F159">
            <v>357281</v>
          </cell>
          <cell r="G159">
            <v>357436</v>
          </cell>
          <cell r="H159">
            <v>360380</v>
          </cell>
          <cell r="I159">
            <v>359466</v>
          </cell>
          <cell r="J159">
            <v>378451</v>
          </cell>
          <cell r="K159">
            <v>388937</v>
          </cell>
          <cell r="L159">
            <v>401509</v>
          </cell>
          <cell r="M159">
            <v>420948</v>
          </cell>
          <cell r="N159">
            <v>427455</v>
          </cell>
        </row>
        <row r="160">
          <cell r="A160" t="str">
            <v>CAPITAL Y RESERVAS ME</v>
          </cell>
          <cell r="F160">
            <v>38183.703999999998</v>
          </cell>
          <cell r="G160">
            <v>39269.042999999998</v>
          </cell>
          <cell r="H160">
            <v>40156.480000000003</v>
          </cell>
          <cell r="I160">
            <v>41959.728000000003</v>
          </cell>
          <cell r="J160">
            <v>42554.078000000001</v>
          </cell>
          <cell r="K160">
            <v>42404.7</v>
          </cell>
          <cell r="L160">
            <v>42026.321000000004</v>
          </cell>
          <cell r="M160">
            <v>41867.936000000002</v>
          </cell>
          <cell r="N160">
            <v>39967.146000000001</v>
          </cell>
        </row>
        <row r="162">
          <cell r="A162" t="str">
            <v>PREVISIONES Y PROVISIONES</v>
          </cell>
          <cell r="F162">
            <v>1530</v>
          </cell>
          <cell r="G162">
            <v>1515</v>
          </cell>
          <cell r="H162">
            <v>1436</v>
          </cell>
          <cell r="I162">
            <v>1362</v>
          </cell>
          <cell r="J162">
            <v>1279</v>
          </cell>
          <cell r="K162">
            <v>1279</v>
          </cell>
          <cell r="L162">
            <v>1279</v>
          </cell>
          <cell r="M162">
            <v>1279</v>
          </cell>
          <cell r="N162">
            <v>1244</v>
          </cell>
        </row>
        <row r="163">
          <cell r="A163" t="str">
            <v>PREVISIONES Y PROVISIONES MN</v>
          </cell>
          <cell r="F163">
            <v>1530</v>
          </cell>
          <cell r="G163">
            <v>1515</v>
          </cell>
          <cell r="H163">
            <v>1436</v>
          </cell>
          <cell r="I163">
            <v>1362</v>
          </cell>
          <cell r="J163">
            <v>1279</v>
          </cell>
          <cell r="K163">
            <v>1279</v>
          </cell>
          <cell r="L163">
            <v>1279</v>
          </cell>
          <cell r="M163">
            <v>1279</v>
          </cell>
          <cell r="N163">
            <v>1244</v>
          </cell>
        </row>
        <row r="164">
          <cell r="A164" t="str">
            <v>PREVISIONES Y PROVISIONES ME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6">
          <cell r="A166" t="str">
            <v>PASIVOS NO CLASIFICADOS</v>
          </cell>
          <cell r="F166">
            <v>920886.37199999997</v>
          </cell>
          <cell r="G166">
            <v>1025898.6969999999</v>
          </cell>
          <cell r="H166">
            <v>1035973.12</v>
          </cell>
          <cell r="I166">
            <v>1139016.7439999999</v>
          </cell>
          <cell r="J166">
            <v>1163616.679</v>
          </cell>
          <cell r="K166">
            <v>1054198.675</v>
          </cell>
          <cell r="L166">
            <v>1068031.6089999999</v>
          </cell>
          <cell r="M166">
            <v>1060395.2860000001</v>
          </cell>
          <cell r="N166">
            <v>1003072.946</v>
          </cell>
        </row>
        <row r="167">
          <cell r="A167" t="str">
            <v>AJUSTES VALUACION (PASIVOS)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A168" t="str">
            <v>CTAS.EN ME VALORIZ.AL T.C.CONTABLE</v>
          </cell>
          <cell r="F168">
            <v>789280.5959999999</v>
          </cell>
          <cell r="G168">
            <v>831592.90500000003</v>
          </cell>
          <cell r="H168">
            <v>835054.07999999996</v>
          </cell>
          <cell r="I168">
            <v>856129.2</v>
          </cell>
          <cell r="J168">
            <v>867220.79499999993</v>
          </cell>
          <cell r="K168">
            <v>800403.45</v>
          </cell>
          <cell r="L168">
            <v>775922.40050000011</v>
          </cell>
          <cell r="M168">
            <v>765621.34600000002</v>
          </cell>
          <cell r="N168">
            <v>785111.35950000002</v>
          </cell>
        </row>
        <row r="169">
          <cell r="A169" t="str">
            <v>CTAS.EN ME VALORIZ.AL T.C.ESPECIAL</v>
          </cell>
          <cell r="F169">
            <v>-789280.5959999999</v>
          </cell>
          <cell r="G169">
            <v>-831592.90500000003</v>
          </cell>
          <cell r="H169">
            <v>-835054.07999999996</v>
          </cell>
          <cell r="I169">
            <v>-856129.2</v>
          </cell>
          <cell r="J169">
            <v>-867220.79499999993</v>
          </cell>
          <cell r="K169">
            <v>-800403.45</v>
          </cell>
          <cell r="L169">
            <v>-775922.40050000011</v>
          </cell>
          <cell r="M169">
            <v>-765621.34600000002</v>
          </cell>
          <cell r="N169">
            <v>-785111.35950000002</v>
          </cell>
        </row>
        <row r="170">
          <cell r="A170" t="str">
            <v>CUENTAS CAMBIARIAS PASIVAS DEL BALANCE</v>
          </cell>
          <cell r="F170">
            <v>730617</v>
          </cell>
          <cell r="G170">
            <v>775401</v>
          </cell>
          <cell r="H170">
            <v>806853</v>
          </cell>
          <cell r="I170">
            <v>878363</v>
          </cell>
          <cell r="J170">
            <v>876981</v>
          </cell>
          <cell r="K170">
            <v>863714</v>
          </cell>
          <cell r="L170">
            <v>872338</v>
          </cell>
          <cell r="M170">
            <v>845279</v>
          </cell>
          <cell r="N170">
            <v>789072</v>
          </cell>
        </row>
        <row r="171">
          <cell r="A171" t="str">
            <v>INTERESES DEVENGADOS A PAGAR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</row>
        <row r="172">
          <cell r="A172" t="str">
            <v>INTERESES DEVENGADOS A PAGAR MN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</row>
        <row r="173">
          <cell r="A173" t="str">
            <v>INTERESES DEVENGADOS A PAGAR ME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4">
          <cell r="A174" t="str">
            <v>OTROS PASIVOS</v>
          </cell>
          <cell r="F174">
            <v>190269.372</v>
          </cell>
          <cell r="G174">
            <v>250497.69699999999</v>
          </cell>
          <cell r="H174">
            <v>229120.12</v>
          </cell>
          <cell r="I174">
            <v>260653.74399999998</v>
          </cell>
          <cell r="J174">
            <v>286635.679</v>
          </cell>
          <cell r="K174">
            <v>190484.67499999996</v>
          </cell>
          <cell r="L174">
            <v>195693.609</v>
          </cell>
          <cell r="M174">
            <v>215116.28599999999</v>
          </cell>
          <cell r="N174">
            <v>214000.946</v>
          </cell>
        </row>
        <row r="175">
          <cell r="A175" t="str">
            <v>OTROS PASIVOS EN MN</v>
          </cell>
          <cell r="F175">
            <v>175545</v>
          </cell>
          <cell r="G175">
            <v>174076</v>
          </cell>
          <cell r="H175">
            <v>172384</v>
          </cell>
          <cell r="I175">
            <v>175276</v>
          </cell>
          <cell r="J175">
            <v>182902</v>
          </cell>
          <cell r="K175">
            <v>174578</v>
          </cell>
          <cell r="L175">
            <v>174706</v>
          </cell>
          <cell r="M175">
            <v>196398</v>
          </cell>
          <cell r="N175">
            <v>195272</v>
          </cell>
        </row>
        <row r="176">
          <cell r="A176" t="str">
            <v>OTROS PASIVOS EN ME</v>
          </cell>
          <cell r="F176">
            <v>14724.372000000001</v>
          </cell>
          <cell r="G176">
            <v>76421.697</v>
          </cell>
          <cell r="H176">
            <v>56736.12</v>
          </cell>
          <cell r="I176">
            <v>85377.744000000006</v>
          </cell>
          <cell r="J176">
            <v>103733.67899999999</v>
          </cell>
          <cell r="K176">
            <v>15906.674999999999</v>
          </cell>
          <cell r="L176">
            <v>20987.609</v>
          </cell>
          <cell r="M176">
            <v>18718.286</v>
          </cell>
          <cell r="N176">
            <v>18728.946</v>
          </cell>
        </row>
        <row r="178">
          <cell r="A178" t="str">
            <v>TOTAL PASIVOS</v>
          </cell>
          <cell r="F178">
            <v>3795333.5959999999</v>
          </cell>
          <cell r="G178">
            <v>3797674.7409999995</v>
          </cell>
          <cell r="H178">
            <v>3856412.9159999997</v>
          </cell>
          <cell r="I178">
            <v>3981361.2</v>
          </cell>
          <cell r="J178">
            <v>4187735.7949999999</v>
          </cell>
          <cell r="K178">
            <v>4349817.45</v>
          </cell>
          <cell r="L178">
            <v>4486449.4005000005</v>
          </cell>
          <cell r="M178">
            <v>4600248.3460000008</v>
          </cell>
          <cell r="N178">
            <v>4615363.3595000003</v>
          </cell>
        </row>
        <row r="180">
          <cell r="A180" t="str">
            <v xml:space="preserve">PRUEBA DE CONSITENCIA VERTICAL 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</row>
        <row r="181">
          <cell r="A181" t="str">
            <v>*/A partir de dic/97 a Nov/98 se procediò a corregir con el FMI, los Bonos emitidos por el Tesoro Nacioanal (USD 425 millones) en virtud de la ley 1093/97 por su valor Actual para uniformar la registraciòn del mismo.</v>
          </cell>
        </row>
        <row r="186">
          <cell r="A186" t="str">
            <v>DEPARTAMENTO DEL HEMISFERIO OCCIDENTAL Y BANCO CENTRAL DEL PARAGUAY</v>
          </cell>
        </row>
        <row r="187">
          <cell r="A187" t="str">
            <v>CUENTAS MONETARIAS DE LOS BANCOS COMERCIALES</v>
          </cell>
        </row>
        <row r="189">
          <cell r="A189" t="str">
            <v>en millones de guaraníes</v>
          </cell>
          <cell r="F189" t="str">
            <v>Dic 94</v>
          </cell>
          <cell r="G189" t="str">
            <v>Ene 95</v>
          </cell>
          <cell r="H189" t="str">
            <v>Feb 95</v>
          </cell>
          <cell r="I189" t="str">
            <v>Mar 95</v>
          </cell>
          <cell r="J189" t="str">
            <v>Abr 95</v>
          </cell>
          <cell r="K189" t="str">
            <v>May 95</v>
          </cell>
          <cell r="L189" t="str">
            <v>Jun 95</v>
          </cell>
          <cell r="M189" t="str">
            <v>Jul 95</v>
          </cell>
          <cell r="N189" t="str">
            <v>Ago 95</v>
          </cell>
        </row>
        <row r="191">
          <cell r="A191" t="str">
            <v>BASE CAJA</v>
          </cell>
          <cell r="G191" t="str">
            <v xml:space="preserve"> </v>
          </cell>
        </row>
        <row r="193">
          <cell r="A193" t="str">
            <v>TIPO DE CAMBIO (Cuentas Monetarias)</v>
          </cell>
          <cell r="G193">
            <v>1947</v>
          </cell>
          <cell r="H193">
            <v>1960</v>
          </cell>
          <cell r="I193">
            <v>1968</v>
          </cell>
          <cell r="J193">
            <v>1967</v>
          </cell>
          <cell r="K193">
            <v>1965</v>
          </cell>
          <cell r="L193">
            <v>1965.5</v>
          </cell>
          <cell r="M193">
            <v>1966</v>
          </cell>
          <cell r="N193">
            <v>1966.5</v>
          </cell>
        </row>
        <row r="194">
          <cell r="A194" t="str">
            <v>TIPO DE CAMBIO CONTABLE BCP</v>
          </cell>
          <cell r="G194">
            <v>1947</v>
          </cell>
          <cell r="H194">
            <v>1960</v>
          </cell>
          <cell r="I194">
            <v>1968</v>
          </cell>
          <cell r="J194">
            <v>1967</v>
          </cell>
          <cell r="K194">
            <v>1965</v>
          </cell>
          <cell r="L194">
            <v>1965.5</v>
          </cell>
          <cell r="M194">
            <v>1966</v>
          </cell>
          <cell r="N194">
            <v>1966.5</v>
          </cell>
        </row>
        <row r="195">
          <cell r="A195" t="str">
            <v>TIPO DE CAMBIO (Balance de BCOM)</v>
          </cell>
          <cell r="G195">
            <v>1947</v>
          </cell>
          <cell r="H195">
            <v>1960</v>
          </cell>
          <cell r="I195">
            <v>1968</v>
          </cell>
          <cell r="J195">
            <v>1967</v>
          </cell>
          <cell r="K195">
            <v>1965</v>
          </cell>
          <cell r="L195">
            <v>1965.5</v>
          </cell>
          <cell r="M195">
            <v>1966</v>
          </cell>
          <cell r="N195">
            <v>1966.5</v>
          </cell>
        </row>
        <row r="197">
          <cell r="A197" t="str">
            <v>ACTIVO EXTERNO NETO</v>
          </cell>
          <cell r="G197">
            <v>274188.13100000005</v>
          </cell>
          <cell r="H197">
            <v>225749.59300000023</v>
          </cell>
          <cell r="I197">
            <v>148943.94200000016</v>
          </cell>
          <cell r="J197">
            <v>88096.527000000118</v>
          </cell>
          <cell r="K197">
            <v>92886.013999999734</v>
          </cell>
          <cell r="L197">
            <v>182976.54300000024</v>
          </cell>
          <cell r="M197">
            <v>201895.18099999998</v>
          </cell>
          <cell r="N197">
            <v>172071.66400000005</v>
          </cell>
        </row>
        <row r="198">
          <cell r="A198" t="str">
            <v xml:space="preserve">  ACTIVOS CON EL EXTERIOR</v>
          </cell>
          <cell r="G198">
            <v>584593.0780000001</v>
          </cell>
          <cell r="H198">
            <v>702061.65600000019</v>
          </cell>
          <cell r="I198">
            <v>725172.86699999997</v>
          </cell>
          <cell r="J198">
            <v>667126.12199999997</v>
          </cell>
          <cell r="K198">
            <v>637510.72299999988</v>
          </cell>
          <cell r="L198">
            <v>648944.63800000015</v>
          </cell>
          <cell r="M198">
            <v>680837.81799999997</v>
          </cell>
          <cell r="N198">
            <v>659045.14899999998</v>
          </cell>
        </row>
        <row r="199">
          <cell r="A199" t="str">
            <v xml:space="preserve">    ACTIVOS CON EL EXTERIOR MN</v>
          </cell>
          <cell r="G199">
            <v>5820.9960000000001</v>
          </cell>
          <cell r="H199">
            <v>5799.023000000001</v>
          </cell>
          <cell r="I199">
            <v>7279.08</v>
          </cell>
          <cell r="J199">
            <v>6996.4780000000001</v>
          </cell>
          <cell r="K199">
            <v>689.19500000000005</v>
          </cell>
          <cell r="L199">
            <v>924.35599999999999</v>
          </cell>
          <cell r="M199">
            <v>931.82100000000003</v>
          </cell>
          <cell r="N199">
            <v>653.46699999999998</v>
          </cell>
        </row>
        <row r="200">
          <cell r="A200" t="str">
            <v xml:space="preserve">    ACTIVOS CON EL EXTERIOR ME</v>
          </cell>
          <cell r="G200">
            <v>578772.08200000005</v>
          </cell>
          <cell r="H200">
            <v>696262.63300000015</v>
          </cell>
          <cell r="I200">
            <v>717893.78700000001</v>
          </cell>
          <cell r="J200">
            <v>660129.64399999997</v>
          </cell>
          <cell r="K200">
            <v>636821.52799999993</v>
          </cell>
          <cell r="L200">
            <v>648020.28200000012</v>
          </cell>
          <cell r="M200">
            <v>679905.99699999997</v>
          </cell>
          <cell r="N200">
            <v>658391.68200000003</v>
          </cell>
        </row>
        <row r="201">
          <cell r="A201" t="str">
            <v xml:space="preserve">  PASIVOS EXTERNOS DE CORTO PLAZO </v>
          </cell>
          <cell r="G201">
            <v>310404.94700000004</v>
          </cell>
          <cell r="H201">
            <v>476312.06299999997</v>
          </cell>
          <cell r="I201">
            <v>576228.92499999981</v>
          </cell>
          <cell r="J201">
            <v>579029.59499999986</v>
          </cell>
          <cell r="K201">
            <v>544624.70900000015</v>
          </cell>
          <cell r="L201">
            <v>465968.09499999991</v>
          </cell>
          <cell r="M201">
            <v>478942.63699999999</v>
          </cell>
          <cell r="N201">
            <v>486973.48499999993</v>
          </cell>
        </row>
        <row r="202">
          <cell r="A202" t="str">
            <v xml:space="preserve">    PASIVOS EXTERNOS CORTO PLAZO MN</v>
          </cell>
          <cell r="G202">
            <v>262.04000000000002</v>
          </cell>
          <cell r="H202">
            <v>210.553</v>
          </cell>
          <cell r="I202">
            <v>378.42599999999999</v>
          </cell>
          <cell r="J202">
            <v>2276.6999999999998</v>
          </cell>
          <cell r="K202">
            <v>657.85899999999992</v>
          </cell>
          <cell r="L202">
            <v>2438.4629999999997</v>
          </cell>
          <cell r="M202">
            <v>2179.1320000000001</v>
          </cell>
          <cell r="N202">
            <v>2233.64</v>
          </cell>
        </row>
        <row r="203">
          <cell r="A203" t="str">
            <v xml:space="preserve">    PASIVOS EXTERNOS CORTO PLAZO ME</v>
          </cell>
          <cell r="G203">
            <v>310142.90700000006</v>
          </cell>
          <cell r="H203">
            <v>476101.51</v>
          </cell>
          <cell r="I203">
            <v>575850.49899999984</v>
          </cell>
          <cell r="J203">
            <v>576752.8949999999</v>
          </cell>
          <cell r="K203">
            <v>543966.85</v>
          </cell>
          <cell r="L203">
            <v>463529.63199999993</v>
          </cell>
          <cell r="M203">
            <v>476763.505</v>
          </cell>
          <cell r="N203">
            <v>484739.84499999991</v>
          </cell>
        </row>
        <row r="205">
          <cell r="A205" t="str">
            <v>DISPONIBILIDADES EN EL BCP</v>
          </cell>
          <cell r="G205">
            <v>924041.40099999995</v>
          </cell>
          <cell r="H205">
            <v>924506.875</v>
          </cell>
          <cell r="I205">
            <v>909511.60200000007</v>
          </cell>
          <cell r="J205">
            <v>964042.81499999994</v>
          </cell>
          <cell r="K205">
            <v>1103886.9329999997</v>
          </cell>
          <cell r="L205">
            <v>1099860.8600000001</v>
          </cell>
          <cell r="M205">
            <v>1178892.166</v>
          </cell>
          <cell r="N205">
            <v>1196143.1669999999</v>
          </cell>
        </row>
        <row r="206">
          <cell r="A206" t="str">
            <v xml:space="preserve">  DISPONIBILIDADES EN EL BCP EN MN</v>
          </cell>
          <cell r="G206">
            <v>449947.64199999993</v>
          </cell>
          <cell r="H206">
            <v>449657.549</v>
          </cell>
          <cell r="I206">
            <v>448540.39299999998</v>
          </cell>
          <cell r="J206">
            <v>505930.5469999999</v>
          </cell>
          <cell r="K206">
            <v>632787.35099999991</v>
          </cell>
          <cell r="L206">
            <v>606378.14800000016</v>
          </cell>
          <cell r="M206">
            <v>638185.54700000002</v>
          </cell>
          <cell r="N206">
            <v>627006.23499999999</v>
          </cell>
        </row>
        <row r="207">
          <cell r="A207" t="str">
            <v xml:space="preserve">  DISPONIBILIDADES EN EL BCP EN ME</v>
          </cell>
          <cell r="G207">
            <v>409296.49599999998</v>
          </cell>
          <cell r="H207">
            <v>420686.89199999999</v>
          </cell>
          <cell r="I207">
            <v>409549.12699999998</v>
          </cell>
          <cell r="J207">
            <v>405262.84200000006</v>
          </cell>
          <cell r="K207">
            <v>395775.22899999999</v>
          </cell>
          <cell r="L207">
            <v>378925.41800000001</v>
          </cell>
          <cell r="M207">
            <v>375431.29099999997</v>
          </cell>
          <cell r="N207">
            <v>365886.12400000001</v>
          </cell>
        </row>
        <row r="208">
          <cell r="A208" t="str">
            <v xml:space="preserve">  OPERACIONES DE CALL MONEY C/BCP (ACTIVOS)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</row>
        <row r="209">
          <cell r="A209" t="str">
            <v xml:space="preserve">  TENENCIA DE LETRAS DE REG.MONET.</v>
          </cell>
          <cell r="G209">
            <v>64797.262999999999</v>
          </cell>
          <cell r="H209">
            <v>54162.434000000001</v>
          </cell>
          <cell r="I209">
            <v>51422.082000000002</v>
          </cell>
          <cell r="J209">
            <v>52849.426000000007</v>
          </cell>
          <cell r="K209">
            <v>75324.353000000003</v>
          </cell>
          <cell r="L209">
            <v>114557.29399999999</v>
          </cell>
          <cell r="M209">
            <v>165275.32800000001</v>
          </cell>
          <cell r="N209">
            <v>203250.80799999999</v>
          </cell>
        </row>
        <row r="211">
          <cell r="A211" t="str">
            <v>ACTIVO INTERNO NETO</v>
          </cell>
          <cell r="G211">
            <v>3767390.997</v>
          </cell>
          <cell r="H211">
            <v>3979121.0629999978</v>
          </cell>
          <cell r="I211">
            <v>4045511.5859999992</v>
          </cell>
          <cell r="J211">
            <v>4238166.7830000017</v>
          </cell>
          <cell r="K211">
            <v>4306332.0840000026</v>
          </cell>
          <cell r="L211">
            <v>4170618.7689999985</v>
          </cell>
          <cell r="M211">
            <v>4081308.438000001</v>
          </cell>
          <cell r="N211">
            <v>4010935.7310000001</v>
          </cell>
        </row>
        <row r="212">
          <cell r="A212" t="str">
            <v xml:space="preserve">  CRÉDITO NETO AL SECTOR PÚBLICO</v>
          </cell>
          <cell r="G212">
            <v>-34060.392999999996</v>
          </cell>
          <cell r="H212">
            <v>-22404.91</v>
          </cell>
          <cell r="I212">
            <v>-58468.062000000013</v>
          </cell>
          <cell r="J212">
            <v>-52502.673999999992</v>
          </cell>
          <cell r="K212">
            <v>-87391.920999999973</v>
          </cell>
          <cell r="L212">
            <v>-230409.70300000004</v>
          </cell>
          <cell r="M212">
            <v>-246729.04</v>
          </cell>
          <cell r="N212">
            <v>-194425.628</v>
          </cell>
        </row>
        <row r="213">
          <cell r="A213" t="str">
            <v xml:space="preserve">    CRÉDITO NETO AL GOBIERNO CENTRAL</v>
          </cell>
          <cell r="G213">
            <v>-75639.398000000001</v>
          </cell>
          <cell r="H213">
            <v>-61768.157999999996</v>
          </cell>
          <cell r="I213">
            <v>-80977.719000000012</v>
          </cell>
          <cell r="J213">
            <v>-94701.777000000002</v>
          </cell>
          <cell r="K213">
            <v>-129899.55799999999</v>
          </cell>
          <cell r="L213">
            <v>-177082.99400000004</v>
          </cell>
          <cell r="M213">
            <v>-199173.54600000003</v>
          </cell>
          <cell r="N213">
            <v>-147748</v>
          </cell>
        </row>
        <row r="214">
          <cell r="A214" t="str">
            <v xml:space="preserve">      CRÉDITO BRUTO AL GOBIERNO CENTRAL</v>
          </cell>
          <cell r="G214">
            <v>56301.745999999999</v>
          </cell>
          <cell r="H214">
            <v>66258.311000000002</v>
          </cell>
          <cell r="I214">
            <v>60013.451999999997</v>
          </cell>
          <cell r="J214">
            <v>48824.716999999997</v>
          </cell>
          <cell r="K214">
            <v>25774.315000000002</v>
          </cell>
          <cell r="L214">
            <v>25337.840999999997</v>
          </cell>
          <cell r="M214">
            <v>34212.506999999998</v>
          </cell>
          <cell r="N214">
            <v>46406.659</v>
          </cell>
        </row>
        <row r="215">
          <cell r="A215" t="str">
            <v xml:space="preserve">        CRÉDITO A ADMINISTRACIÓN CENTRAL MN</v>
          </cell>
          <cell r="G215">
            <v>57554.815999999999</v>
          </cell>
          <cell r="H215">
            <v>67399.023000000001</v>
          </cell>
          <cell r="I215">
            <v>60984.210999999996</v>
          </cell>
          <cell r="J215">
            <v>48824.716999999997</v>
          </cell>
          <cell r="K215">
            <v>25692.898000000001</v>
          </cell>
          <cell r="L215">
            <v>25256.402999999998</v>
          </cell>
          <cell r="M215">
            <v>34131.047999999995</v>
          </cell>
          <cell r="N215">
            <v>46325.18</v>
          </cell>
        </row>
        <row r="216">
          <cell r="A216" t="str">
            <v xml:space="preserve">        CRÉDITO A ADMINISTRACIÓN CENTRAL ME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81.417000000000002</v>
          </cell>
          <cell r="L216">
            <v>81.438000000000002</v>
          </cell>
          <cell r="M216">
            <v>81.459000000000003</v>
          </cell>
          <cell r="N216">
            <v>81.478999999999999</v>
          </cell>
        </row>
        <row r="217">
          <cell r="A217" t="str">
            <v xml:space="preserve">        CRÉDITO AL SEGURO SOCIAL  MN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A218" t="str">
            <v xml:space="preserve">        CRÉDITO AL SEGURO SOCIAL  ME</v>
          </cell>
          <cell r="G218">
            <v>-1253.07</v>
          </cell>
          <cell r="H218">
            <v>-1140.712</v>
          </cell>
          <cell r="I218">
            <v>-970.75900000000001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A219" t="str">
            <v xml:space="preserve">        CRÉDITO A AGENCIAS DESCENTRALIZADAS  MN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20">
          <cell r="A220" t="str">
            <v xml:space="preserve">        CRÉDITO A AGENCIAS DESCENTRALIZADAS  ME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1">
          <cell r="A221" t="str">
            <v xml:space="preserve">      DEPÓSITOS DEL GOBIERNO CENTRAL</v>
          </cell>
          <cell r="G221">
            <v>131941.144</v>
          </cell>
          <cell r="H221">
            <v>128026.469</v>
          </cell>
          <cell r="I221">
            <v>140991.171</v>
          </cell>
          <cell r="J221">
            <v>143526.49400000001</v>
          </cell>
          <cell r="K221">
            <v>155673.87299999999</v>
          </cell>
          <cell r="L221">
            <v>202420.83500000002</v>
          </cell>
          <cell r="M221">
            <v>233386.05300000001</v>
          </cell>
          <cell r="N221">
            <v>194154.65900000001</v>
          </cell>
        </row>
        <row r="222">
          <cell r="A222" t="str">
            <v xml:space="preserve">        DEPOS. DE LA ADMINISTRACIÓN CENTRAL MN</v>
          </cell>
          <cell r="G222">
            <v>12176.776999999998</v>
          </cell>
          <cell r="H222">
            <v>12113.954</v>
          </cell>
          <cell r="I222">
            <v>14645.869000000001</v>
          </cell>
          <cell r="J222">
            <v>15233.266</v>
          </cell>
          <cell r="K222">
            <v>15857.878000000001</v>
          </cell>
          <cell r="L222">
            <v>16468.841999999997</v>
          </cell>
          <cell r="M222">
            <v>18724.688000000002</v>
          </cell>
          <cell r="N222">
            <v>14315.789000000001</v>
          </cell>
        </row>
        <row r="223">
          <cell r="A223" t="str">
            <v xml:space="preserve">        DEPOS. DE LA ADMINISTRACIÓN CENTRAL ME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</row>
        <row r="224">
          <cell r="A224" t="str">
            <v xml:space="preserve">        DEPOS. DEL SEGURO SOCIAL MN</v>
          </cell>
          <cell r="G224">
            <v>115769.073</v>
          </cell>
          <cell r="H224">
            <v>113598.821</v>
          </cell>
          <cell r="I224">
            <v>121581.727</v>
          </cell>
          <cell r="J224">
            <v>120315.329</v>
          </cell>
          <cell r="K224">
            <v>127499.807</v>
          </cell>
          <cell r="L224">
            <v>172937.71</v>
          </cell>
          <cell r="M224">
            <v>203790.53599999999</v>
          </cell>
          <cell r="N224">
            <v>165380.49300000002</v>
          </cell>
        </row>
        <row r="225">
          <cell r="A225" t="str">
            <v xml:space="preserve">        DEPOS. DEL SEGURO SOCIAL ME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793.21</v>
          </cell>
          <cell r="M225">
            <v>932.38199999999995</v>
          </cell>
          <cell r="N225">
            <v>928.20600000000002</v>
          </cell>
        </row>
        <row r="226">
          <cell r="A226" t="str">
            <v xml:space="preserve">        DEPÓSITOS DE AGENCIAS DESCENTRALIZADAS MN</v>
          </cell>
          <cell r="G226">
            <v>3995.2940000000003</v>
          </cell>
          <cell r="H226">
            <v>2313.694</v>
          </cell>
          <cell r="I226">
            <v>4763.5749999999998</v>
          </cell>
          <cell r="J226">
            <v>7977.8990000000003</v>
          </cell>
          <cell r="K226">
            <v>12316.188</v>
          </cell>
          <cell r="L226">
            <v>12221.073</v>
          </cell>
          <cell r="M226">
            <v>9938.4470000000001</v>
          </cell>
          <cell r="N226">
            <v>13530.171</v>
          </cell>
        </row>
        <row r="227">
          <cell r="A227" t="str">
            <v xml:space="preserve">        DEPÓSITOS DE AGENCIAS DESCENTRALIZADAS ME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8">
          <cell r="A228" t="str">
            <v xml:space="preserve">    CRÉDITO NETO AL RESTO DEL SECTOR PÚBLICO</v>
          </cell>
          <cell r="G228">
            <v>41579.005000000005</v>
          </cell>
          <cell r="H228">
            <v>39363.248</v>
          </cell>
          <cell r="I228">
            <v>22509.656999999999</v>
          </cell>
          <cell r="J228">
            <v>42199.10300000001</v>
          </cell>
          <cell r="K228">
            <v>42507.63700000001</v>
          </cell>
          <cell r="L228">
            <v>-53326.709000000003</v>
          </cell>
          <cell r="M228">
            <v>-47555.493999999984</v>
          </cell>
          <cell r="N228">
            <v>-46677.627999999997</v>
          </cell>
        </row>
        <row r="229">
          <cell r="A229" t="str">
            <v xml:space="preserve">      CRÉDITO BRUTO AL RESTO DEL SECTOR PÚBLICO</v>
          </cell>
          <cell r="G229">
            <v>67847.785000000003</v>
          </cell>
          <cell r="H229">
            <v>67296.131999999998</v>
          </cell>
          <cell r="I229">
            <v>53047.273000000001</v>
          </cell>
          <cell r="J229">
            <v>74766.009999999995</v>
          </cell>
          <cell r="K229">
            <v>85830.994000000006</v>
          </cell>
          <cell r="L229">
            <v>25970.587</v>
          </cell>
          <cell r="M229">
            <v>29136.972000000002</v>
          </cell>
          <cell r="N229">
            <v>26142.210999999999</v>
          </cell>
        </row>
        <row r="230">
          <cell r="A230" t="str">
            <v xml:space="preserve">        CRÉDITO A GOBIERNOS LOCALES MN</v>
          </cell>
          <cell r="G230">
            <v>45198.772000000004</v>
          </cell>
          <cell r="H230">
            <v>36811.483999999997</v>
          </cell>
          <cell r="I230">
            <v>23857.261999999999</v>
          </cell>
          <cell r="J230">
            <v>22261.277999999998</v>
          </cell>
          <cell r="K230">
            <v>27208.03</v>
          </cell>
          <cell r="L230">
            <v>25403.998</v>
          </cell>
          <cell r="M230">
            <v>28701.402000000002</v>
          </cell>
          <cell r="N230">
            <v>25966.305</v>
          </cell>
        </row>
        <row r="231">
          <cell r="A231" t="str">
            <v xml:space="preserve">        CRÉDITO A GOBIERNOS LOCALES ME</v>
          </cell>
          <cell r="G231">
            <v>22649.012999999999</v>
          </cell>
          <cell r="H231">
            <v>30484.648000000001</v>
          </cell>
          <cell r="I231">
            <v>29190.010999999999</v>
          </cell>
          <cell r="J231">
            <v>52504.732000000004</v>
          </cell>
          <cell r="K231">
            <v>58622.964</v>
          </cell>
          <cell r="L231">
            <v>566.58900000000006</v>
          </cell>
          <cell r="M231">
            <v>435.57</v>
          </cell>
          <cell r="N231">
            <v>175.90600000000001</v>
          </cell>
        </row>
        <row r="232">
          <cell r="A232" t="str">
            <v xml:space="preserve">        CRÉDITO A EMPRESAS PÚBLICAS MN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</row>
        <row r="513">
          <cell r="A513" t="str">
            <v xml:space="preserve">    PASIVOS NO CLASIFICADOS MN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R tables"/>
      <sheetName val="RED table 40"/>
      <sheetName val="RED Table 41"/>
      <sheetName val="RED tables"/>
      <sheetName val="#REF"/>
    </sheetNames>
    <sheetDataSet>
      <sheetData sheetId="0" refreshError="1"/>
      <sheetData sheetId="1" refreshError="1"/>
      <sheetData sheetId="2" refreshError="1">
        <row r="8">
          <cell r="A8" t="str">
            <v>(Situation as of December 31, 1995)</v>
          </cell>
        </row>
        <row r="9">
          <cell r="A9" t="str">
            <v>Local currency deposits 2/</v>
          </cell>
        </row>
        <row r="10">
          <cell r="A10" t="str">
            <v>Sight deposits and time deposits</v>
          </cell>
        </row>
        <row r="11">
          <cell r="A11" t="str">
            <v xml:space="preserve">  of less than 30 days</v>
          </cell>
          <cell r="B11">
            <v>10</v>
          </cell>
          <cell r="C11">
            <v>10</v>
          </cell>
          <cell r="D11" t="str">
            <v>--</v>
          </cell>
          <cell r="F11" t="str">
            <v>--</v>
          </cell>
          <cell r="G11" t="str">
            <v>--</v>
          </cell>
          <cell r="H11" t="str">
            <v>--</v>
          </cell>
          <cell r="I11">
            <v>20</v>
          </cell>
        </row>
        <row r="12">
          <cell r="A12" t="str">
            <v>Time deposits of more than 30 days</v>
          </cell>
        </row>
        <row r="13">
          <cell r="A13" t="str">
            <v xml:space="preserve">  but less than 180 days</v>
          </cell>
          <cell r="B13">
            <v>4</v>
          </cell>
          <cell r="C13">
            <v>10</v>
          </cell>
          <cell r="D13" t="str">
            <v>--</v>
          </cell>
          <cell r="F13" t="str">
            <v>--</v>
          </cell>
          <cell r="G13" t="str">
            <v>--</v>
          </cell>
          <cell r="H13" t="str">
            <v>--</v>
          </cell>
          <cell r="I13">
            <v>14</v>
          </cell>
        </row>
        <row r="14">
          <cell r="A14" t="str">
            <v>Time deposits of more than 180 days</v>
          </cell>
          <cell r="B14">
            <v>2</v>
          </cell>
          <cell r="C14">
            <v>10</v>
          </cell>
          <cell r="D14" t="str">
            <v>--</v>
          </cell>
          <cell r="F14" t="str">
            <v>--</v>
          </cell>
          <cell r="G14" t="str">
            <v>--</v>
          </cell>
          <cell r="H14" t="str">
            <v>--</v>
          </cell>
          <cell r="I14">
            <v>12</v>
          </cell>
        </row>
        <row r="16">
          <cell r="A16" t="str">
            <v>Foreign currency deposits 3/</v>
          </cell>
        </row>
        <row r="17">
          <cell r="A17" t="str">
            <v>Sight deposits and time deposits</v>
          </cell>
        </row>
        <row r="18">
          <cell r="A18" t="str">
            <v xml:space="preserve">  of less than 30 days</v>
          </cell>
          <cell r="B18" t="str">
            <v>--</v>
          </cell>
          <cell r="C18" t="str">
            <v>--</v>
          </cell>
          <cell r="D18">
            <v>10</v>
          </cell>
          <cell r="F18">
            <v>11.5</v>
          </cell>
          <cell r="G18" t="str">
            <v>--</v>
          </cell>
          <cell r="H18" t="str">
            <v>--</v>
          </cell>
          <cell r="I18">
            <v>21.5</v>
          </cell>
        </row>
        <row r="19">
          <cell r="A19" t="str">
            <v>Time deposits of more than 30 days</v>
          </cell>
        </row>
        <row r="20">
          <cell r="A20" t="str">
            <v xml:space="preserve">  but less than 180 days</v>
          </cell>
          <cell r="B20" t="str">
            <v>--</v>
          </cell>
          <cell r="C20" t="str">
            <v>--</v>
          </cell>
          <cell r="D20">
            <v>10</v>
          </cell>
          <cell r="F20">
            <v>11.5</v>
          </cell>
          <cell r="G20" t="str">
            <v>--</v>
          </cell>
          <cell r="H20" t="str">
            <v>--</v>
          </cell>
          <cell r="I20">
            <v>21.5</v>
          </cell>
        </row>
        <row r="21">
          <cell r="A21" t="str">
            <v>Time deposits of more than 180 days</v>
          </cell>
          <cell r="B21" t="str">
            <v>--</v>
          </cell>
          <cell r="C21" t="str">
            <v>--</v>
          </cell>
          <cell r="D21">
            <v>4</v>
          </cell>
          <cell r="F21">
            <v>11.5</v>
          </cell>
          <cell r="G21" t="str">
            <v>--</v>
          </cell>
          <cell r="H21" t="str">
            <v>--</v>
          </cell>
          <cell r="I21">
            <v>15.5</v>
          </cell>
        </row>
        <row r="22">
          <cell r="A22" t="str">
            <v>Credits from correspondents</v>
          </cell>
        </row>
        <row r="23">
          <cell r="A23" t="str">
            <v xml:space="preserve">  subject to confirmation</v>
          </cell>
          <cell r="B23" t="str">
            <v>--</v>
          </cell>
          <cell r="C23" t="str">
            <v>--</v>
          </cell>
          <cell r="D23">
            <v>10</v>
          </cell>
          <cell r="F23">
            <v>11.5</v>
          </cell>
          <cell r="G23" t="str">
            <v>--</v>
          </cell>
          <cell r="H23" t="str">
            <v>--</v>
          </cell>
          <cell r="I23">
            <v>21.5</v>
          </cell>
        </row>
        <row r="25">
          <cell r="A25" t="str">
            <v>(Situation as of December 31, 1996)</v>
          </cell>
        </row>
        <row r="26">
          <cell r="A26" t="str">
            <v>Local currency deposits 2/</v>
          </cell>
        </row>
        <row r="27">
          <cell r="A27" t="str">
            <v>Sight deposits and time deposits</v>
          </cell>
        </row>
        <row r="28">
          <cell r="A28" t="str">
            <v xml:space="preserve">  of less than 30 days</v>
          </cell>
          <cell r="B28">
            <v>10</v>
          </cell>
          <cell r="C28">
            <v>10</v>
          </cell>
          <cell r="D28" t="str">
            <v>--</v>
          </cell>
          <cell r="F28" t="str">
            <v>--</v>
          </cell>
          <cell r="G28" t="str">
            <v>--</v>
          </cell>
          <cell r="H28" t="str">
            <v>--</v>
          </cell>
          <cell r="I28">
            <v>20</v>
          </cell>
        </row>
        <row r="29">
          <cell r="A29" t="str">
            <v>Time deposits of more than 30 days</v>
          </cell>
        </row>
        <row r="30">
          <cell r="A30" t="str">
            <v xml:space="preserve">  but less than 180 days</v>
          </cell>
          <cell r="B30">
            <v>4</v>
          </cell>
          <cell r="C30">
            <v>10</v>
          </cell>
          <cell r="D30" t="str">
            <v>--</v>
          </cell>
          <cell r="F30" t="str">
            <v>--</v>
          </cell>
          <cell r="G30" t="str">
            <v>--</v>
          </cell>
          <cell r="H30" t="str">
            <v>--</v>
          </cell>
          <cell r="I30">
            <v>14</v>
          </cell>
        </row>
        <row r="31">
          <cell r="A31" t="str">
            <v>Time deposits of more than 180 days</v>
          </cell>
          <cell r="B31">
            <v>2</v>
          </cell>
          <cell r="C31">
            <v>10</v>
          </cell>
          <cell r="D31" t="str">
            <v>--</v>
          </cell>
          <cell r="F31" t="str">
            <v>--</v>
          </cell>
          <cell r="G31" t="str">
            <v>--</v>
          </cell>
          <cell r="H31" t="str">
            <v>--</v>
          </cell>
          <cell r="I31">
            <v>12</v>
          </cell>
        </row>
        <row r="33">
          <cell r="A33" t="str">
            <v>Foreign currency deposits 3/</v>
          </cell>
        </row>
        <row r="34">
          <cell r="A34" t="str">
            <v>Sight deposits and time deposits</v>
          </cell>
        </row>
        <row r="35">
          <cell r="A35" t="str">
            <v xml:space="preserve">  of less than 30 days</v>
          </cell>
          <cell r="B35" t="str">
            <v>--</v>
          </cell>
          <cell r="C35" t="str">
            <v>--</v>
          </cell>
          <cell r="D35">
            <v>10</v>
          </cell>
          <cell r="F35">
            <v>11.5</v>
          </cell>
          <cell r="G35" t="str">
            <v>--</v>
          </cell>
          <cell r="H35" t="str">
            <v>--</v>
          </cell>
          <cell r="I35">
            <v>21.5</v>
          </cell>
        </row>
        <row r="36">
          <cell r="A36" t="str">
            <v>Time deposits of more than 30 days</v>
          </cell>
        </row>
        <row r="37">
          <cell r="A37" t="str">
            <v xml:space="preserve">  but less than 180 days</v>
          </cell>
          <cell r="B37" t="str">
            <v>--</v>
          </cell>
          <cell r="C37" t="str">
            <v>--</v>
          </cell>
          <cell r="D37">
            <v>10</v>
          </cell>
          <cell r="F37">
            <v>11.5</v>
          </cell>
          <cell r="G37" t="str">
            <v>--</v>
          </cell>
          <cell r="H37" t="str">
            <v>--</v>
          </cell>
          <cell r="I37">
            <v>21.5</v>
          </cell>
        </row>
        <row r="38">
          <cell r="A38" t="str">
            <v>Time deposits of more than 180 days</v>
          </cell>
          <cell r="B38" t="str">
            <v>--</v>
          </cell>
          <cell r="C38" t="str">
            <v>--</v>
          </cell>
          <cell r="D38">
            <v>4</v>
          </cell>
          <cell r="F38">
            <v>11.5</v>
          </cell>
          <cell r="G38" t="str">
            <v>--</v>
          </cell>
          <cell r="H38" t="str">
            <v>--</v>
          </cell>
          <cell r="I38">
            <v>15.5</v>
          </cell>
        </row>
        <row r="39">
          <cell r="A39" t="str">
            <v>Credits from correspondents</v>
          </cell>
        </row>
        <row r="40">
          <cell r="A40" t="str">
            <v xml:space="preserve">  subject to confirmation</v>
          </cell>
          <cell r="B40" t="str">
            <v>--</v>
          </cell>
          <cell r="C40" t="str">
            <v>--</v>
          </cell>
          <cell r="D40">
            <v>10</v>
          </cell>
          <cell r="F40">
            <v>11.5</v>
          </cell>
          <cell r="G40" t="str">
            <v>--</v>
          </cell>
          <cell r="H40" t="str">
            <v>--</v>
          </cell>
          <cell r="I40">
            <v>21.5</v>
          </cell>
        </row>
        <row r="42">
          <cell r="A42" t="str">
            <v>(Situation as of December 31, 1997)</v>
          </cell>
        </row>
        <row r="43">
          <cell r="A43" t="str">
            <v>Local currency deposits 2/</v>
          </cell>
        </row>
        <row r="44">
          <cell r="A44" t="str">
            <v>Sight deposits and time deposits</v>
          </cell>
        </row>
        <row r="45">
          <cell r="A45" t="str">
            <v xml:space="preserve">  of less than 30 days</v>
          </cell>
          <cell r="B45">
            <v>10</v>
          </cell>
          <cell r="C45">
            <v>10</v>
          </cell>
          <cell r="D45" t="str">
            <v>--</v>
          </cell>
          <cell r="F45" t="str">
            <v>--</v>
          </cell>
          <cell r="G45" t="str">
            <v>--</v>
          </cell>
          <cell r="H45" t="str">
            <v>--</v>
          </cell>
          <cell r="I45">
            <v>20</v>
          </cell>
        </row>
        <row r="46">
          <cell r="A46" t="str">
            <v>Time deposits of more than 30 days</v>
          </cell>
        </row>
        <row r="47">
          <cell r="A47" t="str">
            <v xml:space="preserve">  but less than 180 days</v>
          </cell>
          <cell r="B47">
            <v>4</v>
          </cell>
          <cell r="C47">
            <v>10</v>
          </cell>
          <cell r="D47" t="str">
            <v>--</v>
          </cell>
          <cell r="F47" t="str">
            <v>--</v>
          </cell>
          <cell r="G47" t="str">
            <v>--</v>
          </cell>
          <cell r="H47" t="str">
            <v>--</v>
          </cell>
          <cell r="I47">
            <v>14</v>
          </cell>
        </row>
        <row r="48">
          <cell r="A48" t="str">
            <v>Time deposits of more than 180 days</v>
          </cell>
          <cell r="B48">
            <v>2</v>
          </cell>
          <cell r="C48">
            <v>10</v>
          </cell>
          <cell r="D48" t="str">
            <v>--</v>
          </cell>
          <cell r="F48" t="str">
            <v>--</v>
          </cell>
          <cell r="G48" t="str">
            <v>--</v>
          </cell>
          <cell r="H48" t="str">
            <v>--</v>
          </cell>
          <cell r="I48">
            <v>12</v>
          </cell>
        </row>
        <row r="50">
          <cell r="A50" t="str">
            <v>Foreign currency deposits 3/</v>
          </cell>
        </row>
        <row r="51">
          <cell r="A51" t="str">
            <v>Sight deposits and time deposits</v>
          </cell>
        </row>
        <row r="52">
          <cell r="A52" t="str">
            <v xml:space="preserve">  of less than 30 days</v>
          </cell>
          <cell r="B52" t="str">
            <v>--</v>
          </cell>
          <cell r="C52" t="str">
            <v>--</v>
          </cell>
          <cell r="D52">
            <v>10</v>
          </cell>
          <cell r="F52">
            <v>11.5</v>
          </cell>
          <cell r="G52" t="str">
            <v>--</v>
          </cell>
          <cell r="H52" t="str">
            <v>--</v>
          </cell>
          <cell r="I52">
            <v>21.5</v>
          </cell>
        </row>
        <row r="53">
          <cell r="A53" t="str">
            <v>Time deposits of more than 30 days</v>
          </cell>
        </row>
        <row r="54">
          <cell r="A54" t="str">
            <v xml:space="preserve">  but less than 180 days</v>
          </cell>
          <cell r="B54" t="str">
            <v>--</v>
          </cell>
          <cell r="C54" t="str">
            <v>--</v>
          </cell>
          <cell r="D54">
            <v>10</v>
          </cell>
          <cell r="F54">
            <v>11.5</v>
          </cell>
          <cell r="G54" t="str">
            <v>--</v>
          </cell>
          <cell r="H54" t="str">
            <v>--</v>
          </cell>
          <cell r="I54">
            <v>21.5</v>
          </cell>
        </row>
        <row r="55">
          <cell r="A55" t="str">
            <v>Time deposits of more than 180 days</v>
          </cell>
          <cell r="B55" t="str">
            <v>--</v>
          </cell>
          <cell r="C55" t="str">
            <v>--</v>
          </cell>
          <cell r="D55">
            <v>4</v>
          </cell>
          <cell r="F55">
            <v>11.5</v>
          </cell>
          <cell r="G55" t="str">
            <v>--</v>
          </cell>
          <cell r="H55" t="str">
            <v>--</v>
          </cell>
          <cell r="I55">
            <v>15.5</v>
          </cell>
        </row>
        <row r="56">
          <cell r="A56" t="str">
            <v>Credits from correspondents</v>
          </cell>
        </row>
        <row r="57">
          <cell r="A57" t="str">
            <v xml:space="preserve">  subject to confirmation</v>
          </cell>
          <cell r="B57" t="str">
            <v>--</v>
          </cell>
          <cell r="C57" t="str">
            <v>--</v>
          </cell>
          <cell r="D57">
            <v>10</v>
          </cell>
          <cell r="F57">
            <v>11.5</v>
          </cell>
          <cell r="G57" t="str">
            <v>--</v>
          </cell>
          <cell r="H57" t="str">
            <v>--</v>
          </cell>
          <cell r="I57">
            <v>21.5</v>
          </cell>
        </row>
        <row r="59">
          <cell r="A59" t="str">
            <v>(Situation as of December 31, 1998)</v>
          </cell>
        </row>
        <row r="60">
          <cell r="A60" t="str">
            <v>Local currency deposits 2/</v>
          </cell>
        </row>
        <row r="61">
          <cell r="A61" t="str">
            <v>Sight deposits and time deposits</v>
          </cell>
        </row>
        <row r="62">
          <cell r="A62" t="str">
            <v xml:space="preserve">  of less than 30 days</v>
          </cell>
          <cell r="B62">
            <v>10</v>
          </cell>
          <cell r="C62">
            <v>10</v>
          </cell>
          <cell r="D62" t="str">
            <v>--</v>
          </cell>
          <cell r="F62" t="str">
            <v>--</v>
          </cell>
          <cell r="G62" t="str">
            <v>--</v>
          </cell>
          <cell r="H62" t="str">
            <v>--</v>
          </cell>
          <cell r="I62">
            <v>20</v>
          </cell>
        </row>
        <row r="63">
          <cell r="A63" t="str">
            <v>Time deposits of more than 30 days</v>
          </cell>
        </row>
        <row r="64">
          <cell r="A64" t="str">
            <v xml:space="preserve">  but less than 180 days</v>
          </cell>
          <cell r="B64">
            <v>4</v>
          </cell>
          <cell r="C64">
            <v>10</v>
          </cell>
          <cell r="D64" t="str">
            <v>--</v>
          </cell>
          <cell r="F64" t="str">
            <v>--</v>
          </cell>
          <cell r="G64" t="str">
            <v>--</v>
          </cell>
          <cell r="H64" t="str">
            <v>--</v>
          </cell>
          <cell r="I64">
            <v>14</v>
          </cell>
        </row>
        <row r="65">
          <cell r="A65" t="str">
            <v>Time deposits of more than 180 days</v>
          </cell>
          <cell r="B65">
            <v>2</v>
          </cell>
          <cell r="C65">
            <v>10</v>
          </cell>
          <cell r="D65" t="str">
            <v>--</v>
          </cell>
          <cell r="F65" t="str">
            <v>--</v>
          </cell>
          <cell r="G65" t="str">
            <v>--</v>
          </cell>
          <cell r="H65" t="str">
            <v>--</v>
          </cell>
          <cell r="I65">
            <v>12</v>
          </cell>
        </row>
        <row r="67">
          <cell r="A67" t="str">
            <v>Foreign currency deposits 3/</v>
          </cell>
        </row>
        <row r="68">
          <cell r="A68" t="str">
            <v>Sight deposits and time deposits</v>
          </cell>
        </row>
        <row r="69">
          <cell r="A69" t="str">
            <v xml:space="preserve">  of less than 30 days</v>
          </cell>
          <cell r="B69" t="str">
            <v>--</v>
          </cell>
          <cell r="C69" t="str">
            <v>--</v>
          </cell>
          <cell r="D69">
            <v>10</v>
          </cell>
          <cell r="F69">
            <v>11.5</v>
          </cell>
          <cell r="G69" t="str">
            <v>--</v>
          </cell>
          <cell r="H69" t="str">
            <v>--</v>
          </cell>
          <cell r="I69">
            <v>21.5</v>
          </cell>
        </row>
        <row r="70">
          <cell r="A70" t="str">
            <v>Time deposits of more than 30 days</v>
          </cell>
        </row>
        <row r="71">
          <cell r="A71" t="str">
            <v xml:space="preserve">  but less than 180 days</v>
          </cell>
          <cell r="B71" t="str">
            <v>--</v>
          </cell>
          <cell r="C71" t="str">
            <v>--</v>
          </cell>
          <cell r="D71">
            <v>10</v>
          </cell>
          <cell r="F71">
            <v>11.5</v>
          </cell>
          <cell r="G71" t="str">
            <v>--</v>
          </cell>
          <cell r="H71" t="str">
            <v>--</v>
          </cell>
          <cell r="I71">
            <v>21.5</v>
          </cell>
        </row>
        <row r="72">
          <cell r="A72" t="str">
            <v>Time deposits of more than 180 days</v>
          </cell>
          <cell r="B72" t="str">
            <v>--</v>
          </cell>
          <cell r="C72" t="str">
            <v>--</v>
          </cell>
          <cell r="D72">
            <v>4</v>
          </cell>
          <cell r="F72">
            <v>11.5</v>
          </cell>
          <cell r="G72" t="str">
            <v>--</v>
          </cell>
          <cell r="H72" t="str">
            <v>--</v>
          </cell>
          <cell r="I72">
            <v>15.5</v>
          </cell>
        </row>
        <row r="73">
          <cell r="A73" t="str">
            <v>Credits from correspondents</v>
          </cell>
        </row>
        <row r="74">
          <cell r="A74" t="str">
            <v xml:space="preserve">  subject to confirmation</v>
          </cell>
          <cell r="B74" t="str">
            <v>--</v>
          </cell>
          <cell r="C74" t="str">
            <v>--</v>
          </cell>
          <cell r="D74">
            <v>10</v>
          </cell>
          <cell r="F74">
            <v>11.5</v>
          </cell>
          <cell r="G74" t="str">
            <v>--</v>
          </cell>
          <cell r="H74" t="str">
            <v>--</v>
          </cell>
          <cell r="I74">
            <v>21.5</v>
          </cell>
        </row>
        <row r="76">
          <cell r="A76" t="str">
            <v>(Situation as of December 31, 1999)</v>
          </cell>
        </row>
        <row r="77">
          <cell r="A77" t="str">
            <v>Local currency deposits 2/</v>
          </cell>
        </row>
        <row r="78">
          <cell r="A78" t="str">
            <v>Sight deposits and time deposits</v>
          </cell>
        </row>
        <row r="79">
          <cell r="A79" t="str">
            <v xml:space="preserve">  of less than 30 days</v>
          </cell>
          <cell r="B79">
            <v>10</v>
          </cell>
          <cell r="C79">
            <v>10</v>
          </cell>
          <cell r="D79" t="str">
            <v>--</v>
          </cell>
          <cell r="F79" t="str">
            <v>--</v>
          </cell>
          <cell r="G79" t="str">
            <v>--</v>
          </cell>
          <cell r="H79" t="str">
            <v>--</v>
          </cell>
          <cell r="I79">
            <v>20</v>
          </cell>
        </row>
        <row r="80">
          <cell r="A80" t="str">
            <v>Time deposits of more than 30 days</v>
          </cell>
        </row>
        <row r="81">
          <cell r="A81" t="str">
            <v xml:space="preserve">  but less than 180 days</v>
          </cell>
          <cell r="B81">
            <v>4</v>
          </cell>
          <cell r="C81">
            <v>10</v>
          </cell>
          <cell r="D81" t="str">
            <v>--</v>
          </cell>
          <cell r="F81" t="str">
            <v>--</v>
          </cell>
          <cell r="G81" t="str">
            <v>--</v>
          </cell>
          <cell r="H81" t="str">
            <v>--</v>
          </cell>
          <cell r="I81">
            <v>14</v>
          </cell>
        </row>
        <row r="82">
          <cell r="A82" t="str">
            <v>Time deposits of more than 180 days</v>
          </cell>
          <cell r="B82">
            <v>2</v>
          </cell>
          <cell r="C82">
            <v>10</v>
          </cell>
          <cell r="D82" t="str">
            <v>--</v>
          </cell>
          <cell r="F82" t="str">
            <v>--</v>
          </cell>
          <cell r="G82" t="str">
            <v>--</v>
          </cell>
          <cell r="H82" t="str">
            <v>--</v>
          </cell>
          <cell r="I82">
            <v>12</v>
          </cell>
        </row>
        <row r="84">
          <cell r="A84" t="str">
            <v>Foreign currency deposits 3/</v>
          </cell>
        </row>
        <row r="85">
          <cell r="A85" t="str">
            <v>Sight deposits and time deposits</v>
          </cell>
        </row>
        <row r="86">
          <cell r="A86" t="str">
            <v xml:space="preserve">  of less than 30 days</v>
          </cell>
          <cell r="B86" t="str">
            <v>--</v>
          </cell>
          <cell r="C86" t="str">
            <v>--</v>
          </cell>
          <cell r="D86">
            <v>10</v>
          </cell>
          <cell r="F86">
            <v>11.5</v>
          </cell>
          <cell r="G86" t="str">
            <v>--</v>
          </cell>
          <cell r="H86" t="str">
            <v>--</v>
          </cell>
          <cell r="I86">
            <v>21.5</v>
          </cell>
        </row>
        <row r="87">
          <cell r="A87" t="str">
            <v>Time deposits of more than 30 days</v>
          </cell>
        </row>
        <row r="88">
          <cell r="A88" t="str">
            <v xml:space="preserve">  but less than 180 days</v>
          </cell>
          <cell r="B88" t="str">
            <v>--</v>
          </cell>
          <cell r="C88" t="str">
            <v>--</v>
          </cell>
          <cell r="D88">
            <v>10</v>
          </cell>
          <cell r="F88">
            <v>11.5</v>
          </cell>
          <cell r="G88" t="str">
            <v>--</v>
          </cell>
          <cell r="H88" t="str">
            <v>--</v>
          </cell>
          <cell r="I88">
            <v>21.5</v>
          </cell>
        </row>
        <row r="89">
          <cell r="A89" t="str">
            <v>Time deposits of more than 180 days</v>
          </cell>
          <cell r="B89" t="str">
            <v>--</v>
          </cell>
          <cell r="C89" t="str">
            <v>--</v>
          </cell>
          <cell r="D89">
            <v>4</v>
          </cell>
          <cell r="F89">
            <v>11.5</v>
          </cell>
          <cell r="G89" t="str">
            <v>--</v>
          </cell>
          <cell r="H89" t="str">
            <v>--</v>
          </cell>
          <cell r="I89">
            <v>15.5</v>
          </cell>
        </row>
        <row r="90">
          <cell r="A90" t="str">
            <v>Credits from correspondents</v>
          </cell>
        </row>
        <row r="91">
          <cell r="A91" t="str">
            <v xml:space="preserve">  subject to confirmation</v>
          </cell>
          <cell r="B91" t="str">
            <v>--</v>
          </cell>
          <cell r="C91" t="str">
            <v>--</v>
          </cell>
          <cell r="D91">
            <v>10</v>
          </cell>
          <cell r="F91">
            <v>11.5</v>
          </cell>
          <cell r="G91" t="str">
            <v>--</v>
          </cell>
          <cell r="H91" t="str">
            <v>--</v>
          </cell>
          <cell r="I91">
            <v>21.5</v>
          </cell>
        </row>
        <row r="93">
          <cell r="A93" t="str">
            <v>(Situation as of June 30, 2000)</v>
          </cell>
        </row>
        <row r="94">
          <cell r="A94" t="str">
            <v>Local currency deposits 2/</v>
          </cell>
        </row>
        <row r="95">
          <cell r="A95" t="str">
            <v>Sight deposits and time deposits</v>
          </cell>
          <cell r="B95">
            <v>10</v>
          </cell>
          <cell r="C95">
            <v>10</v>
          </cell>
          <cell r="D95" t="str">
            <v>--</v>
          </cell>
          <cell r="F95" t="str">
            <v>--</v>
          </cell>
          <cell r="G95" t="str">
            <v>--</v>
          </cell>
          <cell r="H95" t="str">
            <v>--</v>
          </cell>
          <cell r="I95">
            <v>20</v>
          </cell>
        </row>
        <row r="96">
          <cell r="A96" t="str">
            <v xml:space="preserve">  of less than 30 days</v>
          </cell>
        </row>
        <row r="97">
          <cell r="A97" t="str">
            <v>Time deposits of more than 30 days</v>
          </cell>
          <cell r="B97">
            <v>4</v>
          </cell>
          <cell r="C97">
            <v>10</v>
          </cell>
          <cell r="D97" t="str">
            <v>--</v>
          </cell>
          <cell r="F97" t="str">
            <v>--</v>
          </cell>
          <cell r="G97" t="str">
            <v>--</v>
          </cell>
          <cell r="H97" t="str">
            <v>--</v>
          </cell>
          <cell r="I97">
            <v>14</v>
          </cell>
        </row>
        <row r="98">
          <cell r="A98" t="str">
            <v xml:space="preserve">  but less than 180 days</v>
          </cell>
          <cell r="B98">
            <v>2</v>
          </cell>
          <cell r="C98">
            <v>10</v>
          </cell>
          <cell r="D98" t="str">
            <v>--</v>
          </cell>
          <cell r="F98" t="str">
            <v>--</v>
          </cell>
          <cell r="G98" t="str">
            <v>--</v>
          </cell>
          <cell r="H98" t="str">
            <v>--</v>
          </cell>
          <cell r="I98">
            <v>12</v>
          </cell>
        </row>
        <row r="99">
          <cell r="A99" t="str">
            <v>Time deposits of more than 180 days</v>
          </cell>
        </row>
        <row r="101">
          <cell r="A101" t="str">
            <v>Foreign currency deposits 3/</v>
          </cell>
        </row>
        <row r="102">
          <cell r="A102" t="str">
            <v>Sight deposits and time deposits</v>
          </cell>
          <cell r="B102" t="str">
            <v>--</v>
          </cell>
          <cell r="C102" t="str">
            <v>--</v>
          </cell>
          <cell r="D102">
            <v>10</v>
          </cell>
          <cell r="F102">
            <v>11.5</v>
          </cell>
          <cell r="G102" t="str">
            <v>--</v>
          </cell>
          <cell r="H102" t="str">
            <v>--</v>
          </cell>
          <cell r="I102">
            <v>21.5</v>
          </cell>
        </row>
        <row r="103">
          <cell r="A103" t="str">
            <v xml:space="preserve">  of less than 30 days</v>
          </cell>
        </row>
        <row r="104">
          <cell r="A104" t="str">
            <v>Time deposits of more than 30 days</v>
          </cell>
          <cell r="B104" t="str">
            <v>--</v>
          </cell>
          <cell r="C104" t="str">
            <v>--</v>
          </cell>
          <cell r="D104">
            <v>10</v>
          </cell>
          <cell r="F104">
            <v>11.5</v>
          </cell>
          <cell r="G104" t="str">
            <v>--</v>
          </cell>
          <cell r="H104" t="str">
            <v>--</v>
          </cell>
          <cell r="I104">
            <v>21.5</v>
          </cell>
        </row>
        <row r="105">
          <cell r="A105" t="str">
            <v xml:space="preserve">  but less than 180 days</v>
          </cell>
          <cell r="B105" t="str">
            <v>--</v>
          </cell>
          <cell r="C105" t="str">
            <v>--</v>
          </cell>
          <cell r="D105">
            <v>4</v>
          </cell>
          <cell r="F105">
            <v>11.5</v>
          </cell>
          <cell r="G105" t="str">
            <v>--</v>
          </cell>
          <cell r="H105" t="str">
            <v>--</v>
          </cell>
          <cell r="I105">
            <v>15.5</v>
          </cell>
        </row>
        <row r="106">
          <cell r="A106" t="str">
            <v>Time deposits of more than 180 days</v>
          </cell>
        </row>
        <row r="107">
          <cell r="A107" t="str">
            <v>Credits from correspondents</v>
          </cell>
          <cell r="B107" t="str">
            <v>--</v>
          </cell>
          <cell r="C107" t="str">
            <v>--</v>
          </cell>
          <cell r="D107">
            <v>10</v>
          </cell>
          <cell r="F107">
            <v>11.5</v>
          </cell>
          <cell r="G107" t="str">
            <v>--</v>
          </cell>
          <cell r="H107" t="str">
            <v>--</v>
          </cell>
          <cell r="I107">
            <v>21.5</v>
          </cell>
        </row>
        <row r="108">
          <cell r="A108" t="str">
            <v xml:space="preserve">  subject to confirmation</v>
          </cell>
        </row>
        <row r="110">
          <cell r="A110" t="str">
            <v>Source:  Central Bank of Uruguay.</v>
          </cell>
        </row>
        <row r="112">
          <cell r="A112" t="str">
            <v xml:space="preserve">  1/  Excluding financial houses, which are subject to reserve requirements very similar to those of commercial banks. </v>
          </cell>
        </row>
        <row r="113">
          <cell r="A113" t="str">
            <v xml:space="preserve">  2/  Applies to all liabilities in local currency to the private sector.</v>
          </cell>
        </row>
        <row r="114">
          <cell r="A114" t="str">
            <v xml:space="preserve">  3/  Excludes foreign currency deposits of nonresidents that are used to provide credit to nonresidents (offshore operations).  It also excludes public securities after December 1997</v>
          </cell>
        </row>
      </sheetData>
      <sheetData sheetId="3" refreshError="1"/>
      <sheetData sheetId="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 data"/>
      <sheetName val="Contents"/>
      <sheetName val="R1"/>
      <sheetName val="R2"/>
      <sheetName val="R3"/>
      <sheetName val="R4"/>
      <sheetName val="R5"/>
      <sheetName val="R6"/>
      <sheetName val="R7"/>
      <sheetName val="E1"/>
      <sheetName val="E2"/>
      <sheetName val="L1"/>
      <sheetName val="L2"/>
      <sheetName val="L3"/>
      <sheetName val="L4"/>
      <sheetName val="L5"/>
      <sheetName val="L6"/>
      <sheetName val="L7"/>
      <sheetName val="R8"/>
      <sheetName val="Gov1"/>
      <sheetName val="Gov2"/>
      <sheetName val="Gov3"/>
      <sheetName val="Gov4"/>
      <sheetName val="Gov5"/>
      <sheetName val="Gov6"/>
      <sheetName val="Gov7"/>
      <sheetName val="Gov8"/>
      <sheetName val="Gov9"/>
      <sheetName val="M1"/>
      <sheetName val="M2"/>
      <sheetName val="M3"/>
      <sheetName val="M4"/>
      <sheetName val="M5"/>
      <sheetName val="B1"/>
      <sheetName val="B2"/>
      <sheetName val="B3"/>
      <sheetName val="D"/>
      <sheetName val="BoP"/>
      <sheetName val="T1"/>
      <sheetName val="T2"/>
      <sheetName val="T3"/>
      <sheetName val="40"/>
      <sheetName val="41"/>
      <sheetName val="42"/>
      <sheetName val="43"/>
      <sheetName val="44"/>
      <sheetName val="4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">
          <cell r="A1" t="str">
            <v>Table 7. Latvia: Gross Domestic Product by Expenditure at Constant Prices, 1996-2000</v>
          </cell>
        </row>
        <row r="4">
          <cell r="B4">
            <v>1995</v>
          </cell>
          <cell r="C4">
            <v>1996</v>
          </cell>
          <cell r="D4">
            <v>1997</v>
          </cell>
          <cell r="E4">
            <v>1998</v>
          </cell>
          <cell r="F4">
            <v>1999</v>
          </cell>
          <cell r="G4">
            <v>2000</v>
          </cell>
        </row>
        <row r="6">
          <cell r="C6" t="str">
            <v>(In thousands of 1995 lats)</v>
          </cell>
        </row>
        <row r="7">
          <cell r="A7" t="str">
            <v>Final consumption</v>
          </cell>
          <cell r="B7">
            <v>1992317</v>
          </cell>
          <cell r="C7">
            <v>2153374.6165267015</v>
          </cell>
          <cell r="D7">
            <v>2236061</v>
          </cell>
          <cell r="E7">
            <v>2374749</v>
          </cell>
          <cell r="F7">
            <v>2466123</v>
          </cell>
          <cell r="G7">
            <v>2559601</v>
          </cell>
        </row>
        <row r="8">
          <cell r="A8" t="str">
            <v xml:space="preserve">Households and of non-profit </v>
          </cell>
        </row>
        <row r="9">
          <cell r="A9" t="str">
            <v xml:space="preserve">institutions serving households (NPISH)  </v>
          </cell>
          <cell r="B9">
            <v>1470541</v>
          </cell>
          <cell r="C9">
            <v>1622275.6261519773</v>
          </cell>
          <cell r="D9">
            <v>1703541</v>
          </cell>
          <cell r="E9">
            <v>1809935</v>
          </cell>
          <cell r="F9">
            <v>1901359</v>
          </cell>
          <cell r="G9">
            <v>2007234</v>
          </cell>
        </row>
        <row r="10">
          <cell r="A10" t="str">
            <v>General government</v>
          </cell>
          <cell r="B10">
            <v>521776</v>
          </cell>
          <cell r="C10">
            <v>531098.99037472392</v>
          </cell>
          <cell r="D10">
            <v>532520</v>
          </cell>
          <cell r="E10">
            <v>564814</v>
          </cell>
          <cell r="F10">
            <v>564764</v>
          </cell>
          <cell r="G10">
            <v>552367</v>
          </cell>
        </row>
        <row r="11">
          <cell r="A11" t="str">
            <v>Gross capital formation</v>
          </cell>
          <cell r="B11">
            <v>413625.12625088287</v>
          </cell>
          <cell r="C11">
            <v>438258.3834732984</v>
          </cell>
          <cell r="D11">
            <v>491880</v>
          </cell>
          <cell r="E11">
            <v>684786</v>
          </cell>
          <cell r="F11">
            <v>624870</v>
          </cell>
          <cell r="G11">
            <v>617163</v>
          </cell>
        </row>
        <row r="12">
          <cell r="A12" t="str">
            <v>Gross fixed capital formation</v>
          </cell>
          <cell r="B12">
            <v>354876</v>
          </cell>
          <cell r="C12">
            <v>434026.3834732984</v>
          </cell>
          <cell r="D12">
            <v>523996</v>
          </cell>
          <cell r="E12">
            <v>754489</v>
          </cell>
          <cell r="F12">
            <v>724215</v>
          </cell>
          <cell r="G12">
            <v>802305</v>
          </cell>
        </row>
        <row r="13">
          <cell r="A13" t="str">
            <v xml:space="preserve">Changes in inventories </v>
          </cell>
          <cell r="B13">
            <v>58749</v>
          </cell>
          <cell r="C13">
            <v>4232</v>
          </cell>
          <cell r="D13">
            <v>-32116</v>
          </cell>
          <cell r="E13">
            <v>-69703</v>
          </cell>
          <cell r="F13">
            <v>-99345</v>
          </cell>
          <cell r="G13">
            <v>-185142</v>
          </cell>
        </row>
        <row r="14">
          <cell r="A14" t="str">
            <v>Exports of goods and services</v>
          </cell>
          <cell r="B14">
            <v>1101039.8737491171</v>
          </cell>
          <cell r="C14">
            <v>1323911</v>
          </cell>
          <cell r="D14">
            <v>1497675</v>
          </cell>
          <cell r="E14">
            <v>1570381</v>
          </cell>
          <cell r="F14">
            <v>1470475</v>
          </cell>
          <cell r="G14">
            <v>1658408</v>
          </cell>
        </row>
        <row r="15">
          <cell r="A15" t="str">
            <v>Imports of goods and services</v>
          </cell>
          <cell r="B15">
            <v>1157759</v>
          </cell>
          <cell r="C15">
            <v>1487839</v>
          </cell>
          <cell r="D15">
            <v>1588862</v>
          </cell>
          <cell r="E15">
            <v>1890795</v>
          </cell>
          <cell r="F15">
            <v>1792902</v>
          </cell>
          <cell r="G15">
            <v>1884456</v>
          </cell>
        </row>
        <row r="16">
          <cell r="A16" t="str">
            <v>GDP at purchasers'  prices</v>
          </cell>
          <cell r="B16">
            <v>2349223</v>
          </cell>
          <cell r="C16">
            <v>2427705</v>
          </cell>
          <cell r="D16">
            <v>2636754</v>
          </cell>
          <cell r="E16">
            <v>2739121</v>
          </cell>
          <cell r="F16">
            <v>2768566</v>
          </cell>
          <cell r="G16">
            <v>2950716</v>
          </cell>
        </row>
        <row r="18">
          <cell r="C18" t="str">
            <v>(Percentage growth)</v>
          </cell>
        </row>
        <row r="19">
          <cell r="A19" t="str">
            <v>Final consumption</v>
          </cell>
          <cell r="C19" t="str">
            <v>...</v>
          </cell>
          <cell r="D19">
            <v>3.8398513123865108</v>
          </cell>
          <cell r="E19">
            <v>6.2023352672400334</v>
          </cell>
          <cell r="F19">
            <v>3.8477329604096999</v>
          </cell>
          <cell r="G19">
            <v>3.7904840918315807</v>
          </cell>
        </row>
        <row r="20">
          <cell r="A20" t="str">
            <v xml:space="preserve">Households and of non-profit </v>
          </cell>
        </row>
        <row r="21">
          <cell r="A21" t="str">
            <v xml:space="preserve">institutions serving households (NPISH)  </v>
          </cell>
          <cell r="C21" t="str">
            <v>...</v>
          </cell>
          <cell r="D21">
            <v>5.0093444380215013</v>
          </cell>
          <cell r="E21">
            <v>6.2454616589797451</v>
          </cell>
          <cell r="F21">
            <v>5.0512311215596073</v>
          </cell>
          <cell r="G21">
            <v>5.5683855600126009</v>
          </cell>
        </row>
        <row r="22">
          <cell r="A22" t="str">
            <v>General government</v>
          </cell>
          <cell r="C22" t="str">
            <v>...</v>
          </cell>
          <cell r="D22">
            <v>0.26756021966327648</v>
          </cell>
          <cell r="E22">
            <v>6.0643731690828595</v>
          </cell>
          <cell r="F22">
            <v>-8.8524717871685255E-3</v>
          </cell>
          <cell r="G22">
            <v>-2.1950761734104818</v>
          </cell>
        </row>
        <row r="23">
          <cell r="A23" t="str">
            <v>Gross capital formation</v>
          </cell>
          <cell r="C23" t="str">
            <v>...</v>
          </cell>
          <cell r="D23">
            <v>12.235160478103801</v>
          </cell>
          <cell r="E23">
            <v>39.218101976091724</v>
          </cell>
          <cell r="F23">
            <v>-8.7495947639116505</v>
          </cell>
          <cell r="G23">
            <v>-1.2333765423208076</v>
          </cell>
        </row>
        <row r="24">
          <cell r="A24" t="str">
            <v>Gross fixed capital formation</v>
          </cell>
          <cell r="C24" t="str">
            <v>...</v>
          </cell>
          <cell r="D24">
            <v>20.729066239411374</v>
          </cell>
          <cell r="E24">
            <v>43.987549523278815</v>
          </cell>
          <cell r="F24">
            <v>-4.0125170810972772</v>
          </cell>
          <cell r="G24">
            <v>10.782709554483127</v>
          </cell>
        </row>
        <row r="25">
          <cell r="A25" t="str">
            <v xml:space="preserve">Changes in inventories </v>
          </cell>
          <cell r="C25" t="str">
            <v>...</v>
          </cell>
          <cell r="D25">
            <v>-858.8846880907372</v>
          </cell>
          <cell r="E25">
            <v>117.03512268028398</v>
          </cell>
          <cell r="F25">
            <v>42.526146650789777</v>
          </cell>
          <cell r="G25">
            <v>86.362675524686708</v>
          </cell>
        </row>
        <row r="26">
          <cell r="A26" t="str">
            <v>Exports of goods and services</v>
          </cell>
          <cell r="C26" t="str">
            <v>...</v>
          </cell>
          <cell r="D26">
            <v>13.125051457386494</v>
          </cell>
          <cell r="E26">
            <v>4.8545912831555516</v>
          </cell>
          <cell r="F26">
            <v>-6.3618956164141043</v>
          </cell>
          <cell r="G26">
            <v>12.78042809296316</v>
          </cell>
        </row>
        <row r="27">
          <cell r="A27" t="str">
            <v>Imports of goods and services</v>
          </cell>
          <cell r="C27" t="str">
            <v>...</v>
          </cell>
          <cell r="D27">
            <v>6.7899147690039019</v>
          </cell>
          <cell r="E27">
            <v>19.003097814662318</v>
          </cell>
          <cell r="F27">
            <v>-5.1773460369844422</v>
          </cell>
          <cell r="G27">
            <v>5.1064698460930869</v>
          </cell>
        </row>
        <row r="28">
          <cell r="A28" t="str">
            <v>GDP at purchasers'  prices</v>
          </cell>
          <cell r="C28" t="str">
            <v>...</v>
          </cell>
          <cell r="D28">
            <v>8.6109720909253831</v>
          </cell>
          <cell r="E28">
            <v>3.8823113570700896</v>
          </cell>
          <cell r="F28">
            <v>1.0749798931847021</v>
          </cell>
          <cell r="G28">
            <v>6.5792182667850474</v>
          </cell>
        </row>
        <row r="30">
          <cell r="A30" t="str">
            <v xml:space="preserve">   Source:  Central Statistical Bureau of Latvia.</v>
          </cell>
        </row>
      </sheetData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Me"/>
      <sheetName val="TC"/>
      <sheetName val="Asp"/>
      <sheetName val="Out"/>
      <sheetName val="Weta"/>
      <sheetName val="New WETA"/>
      <sheetName val="T-BOP"/>
      <sheetName val="T-Rq"/>
      <sheetName val="T-IMF"/>
      <sheetName val="T-DSvc"/>
      <sheetName val="T-DSA"/>
      <sheetName val="CAPACITY"/>
      <sheetName val="Main"/>
      <sheetName val="Ind"/>
      <sheetName val="X"/>
      <sheetName val="X-Id"/>
      <sheetName val="M"/>
      <sheetName val="M-Id"/>
      <sheetName val="Dbt"/>
      <sheetName val="Svc"/>
      <sheetName val="Tr"/>
      <sheetName val="IMF"/>
      <sheetName val="Amt"/>
      <sheetName val="NEW-BIL"/>
      <sheetName val="Dsb"/>
      <sheetName val="Int"/>
      <sheetName val="Req"/>
      <sheetName val="BOG"/>
      <sheetName val="hipc2"/>
      <sheetName val="hipc1"/>
      <sheetName val="NEWDSA"/>
      <sheetName val="Nul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  <sheetName val="BoP"/>
      <sheetName val="RES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  <cell r="S9">
            <v>853.39166666666677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  <cell r="S10">
            <v>8.2607679857579228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  <cell r="S11">
            <v>915.35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  <cell r="S12">
            <v>14.314438075256319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  <cell r="S14">
            <v>7.8835926501797271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  <cell r="S17">
            <v>131.54779881487329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  <cell r="S18">
            <v>4.9408769562917509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  <cell r="S20">
            <v>118.47655629709996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  <cell r="S21">
            <v>1.6656036175849431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  <cell r="S23">
            <v>111.03276709444101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  <cell r="S24">
            <v>3.2216140190607145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  <cell r="S26">
            <v>15.946896711985271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  <cell r="S27">
            <v>7.1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  <cell r="S28">
            <v>26.5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  <cell r="S31">
            <v>12.87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  <cell r="S33">
            <v>12.616666666666667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  <cell r="S34">
            <v>12.858333333333334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  <cell r="S35">
            <v>12.810000000000002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  <cell r="S38">
            <v>88.800912009611906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  <cell r="S39">
            <v>89.7983574300372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  <cell r="S41">
            <v>113.39592399220169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  <cell r="S42">
            <v>110.54701398741891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  <cell r="S46">
            <v>5.0732499999999998</v>
          </cell>
        </row>
        <row r="47">
          <cell r="A47">
            <v>47</v>
          </cell>
          <cell r="B47" t="str">
            <v>Commercial bank lending rate</v>
          </cell>
          <cell r="S47">
            <v>27.993749999999999</v>
          </cell>
        </row>
        <row r="48">
          <cell r="A48">
            <v>48</v>
          </cell>
          <cell r="B48" t="str">
            <v>Commercial bank deposit rate rate</v>
          </cell>
          <cell r="S48">
            <v>13.59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  <cell r="S52">
            <v>137566.39999999999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  <cell r="S53">
            <v>4390.0629464718004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  <cell r="S55">
            <v>1493.5013004609864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  <cell r="S56">
            <v>5132.4250946541915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  <cell r="S59">
            <v>8600.9861474592726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  <cell r="S60">
            <v>-3625.2299999999991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  <cell r="S61">
            <v>-3625.2299999999891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  <cell r="S63">
            <v>7.6854799999999992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  <cell r="S64">
            <v>1.8594652480126372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  <cell r="S65">
            <v>4658771.5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  <cell r="S66">
            <v>2.3473715822396768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  <cell r="S67">
            <v>2857209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  <cell r="S68">
            <v>-5.2632573660138515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  <cell r="S69">
            <v>456622.99999999994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  <cell r="S70">
            <v>15.98143502977906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  <cell r="S71">
            <v>2400586</v>
          </cell>
        </row>
        <row r="72">
          <cell r="A72">
            <v>72</v>
          </cell>
          <cell r="B72" t="str">
            <v xml:space="preserve">  (percent change)</v>
          </cell>
          <cell r="S72">
            <v>-0.66472182566775784</v>
          </cell>
        </row>
        <row r="73">
          <cell r="A73">
            <v>73</v>
          </cell>
        </row>
        <row r="74">
          <cell r="A74">
            <v>74</v>
          </cell>
          <cell r="B74" t="str">
            <v>From the external sector</v>
          </cell>
        </row>
        <row r="75">
          <cell r="A75">
            <v>75</v>
          </cell>
          <cell r="B75">
            <v>36279.540543055555</v>
          </cell>
        </row>
        <row r="76">
          <cell r="A76">
            <v>76</v>
          </cell>
          <cell r="B76" t="str">
            <v>External CA (mill US$)</v>
          </cell>
          <cell r="S76">
            <v>-282.99999999999989</v>
          </cell>
        </row>
        <row r="77">
          <cell r="A77">
            <v>77</v>
          </cell>
          <cell r="B77" t="str">
            <v>External CA (mill US$)</v>
          </cell>
          <cell r="S77">
            <v>-282.99999999999909</v>
          </cell>
        </row>
        <row r="78">
          <cell r="B78" t="str">
            <v>Exports of goods and services</v>
          </cell>
          <cell r="S78">
            <v>5315.9</v>
          </cell>
        </row>
        <row r="79">
          <cell r="B79" t="str">
            <v xml:space="preserve">   Goods</v>
          </cell>
          <cell r="S79">
            <v>3452.5</v>
          </cell>
        </row>
        <row r="80">
          <cell r="B80" t="str">
            <v>Domestic</v>
          </cell>
          <cell r="S80">
            <v>736.39999999999986</v>
          </cell>
        </row>
        <row r="81">
          <cell r="B81" t="str">
            <v>Free trade zones</v>
          </cell>
          <cell r="S81">
            <v>2716.1000000000004</v>
          </cell>
        </row>
        <row r="82">
          <cell r="B82" t="str">
            <v xml:space="preserve">   Services</v>
          </cell>
          <cell r="S82">
            <v>1863.4</v>
          </cell>
        </row>
        <row r="83">
          <cell r="B83" t="str">
            <v xml:space="preserve">      Tourism receipts</v>
          </cell>
          <cell r="S83">
            <v>1428.8</v>
          </cell>
        </row>
        <row r="84">
          <cell r="B84" t="str">
            <v>Total exports of goods</v>
          </cell>
          <cell r="S84">
            <v>0</v>
          </cell>
        </row>
        <row r="85">
          <cell r="B85" t="str">
            <v>Imports of goods and services</v>
          </cell>
          <cell r="S85">
            <v>5899.8</v>
          </cell>
        </row>
        <row r="86">
          <cell r="B86" t="str">
            <v xml:space="preserve">   Goods (including free trade zones)</v>
          </cell>
          <cell r="S86">
            <v>4903.2</v>
          </cell>
        </row>
        <row r="87">
          <cell r="B87" t="str">
            <v xml:space="preserve">      Consumer Goods</v>
          </cell>
          <cell r="S87">
            <v>1092.5999999999999</v>
          </cell>
        </row>
        <row r="88">
          <cell r="B88" t="str">
            <v xml:space="preserve">         Durable</v>
          </cell>
          <cell r="S88">
            <v>517.9</v>
          </cell>
        </row>
        <row r="89">
          <cell r="B89" t="str">
            <v xml:space="preserve">         Non durable</v>
          </cell>
          <cell r="S89">
            <v>574.69999999999993</v>
          </cell>
        </row>
        <row r="90">
          <cell r="B90" t="str">
            <v xml:space="preserve">      Primary/Intermediate goods</v>
          </cell>
          <cell r="S90">
            <v>1284.8999999999999</v>
          </cell>
        </row>
        <row r="91">
          <cell r="B91" t="str">
            <v xml:space="preserve">         of which: Petroleum products</v>
          </cell>
          <cell r="S91">
            <v>521.6</v>
          </cell>
        </row>
        <row r="92">
          <cell r="B92" t="str">
            <v xml:space="preserve">      Capital goods</v>
          </cell>
          <cell r="S92">
            <v>614.19999999999993</v>
          </cell>
        </row>
        <row r="93">
          <cell r="B93" t="str">
            <v xml:space="preserve">         of which: Related to privatization</v>
          </cell>
          <cell r="S93">
            <v>0</v>
          </cell>
        </row>
        <row r="94">
          <cell r="B94" t="str">
            <v xml:space="preserve">   Services</v>
          </cell>
          <cell r="S94">
            <v>996.60000000000014</v>
          </cell>
        </row>
        <row r="95">
          <cell r="B95" t="str">
            <v>Total imports of goods</v>
          </cell>
          <cell r="S95">
            <v>0</v>
          </cell>
        </row>
        <row r="96">
          <cell r="B96" t="str">
            <v>Foreign direct investment (net)</v>
          </cell>
          <cell r="S96">
            <v>206.8</v>
          </cell>
        </row>
        <row r="97">
          <cell r="B97" t="str">
            <v xml:space="preserve">   of which: Related to privatization</v>
          </cell>
          <cell r="S97">
            <v>0</v>
          </cell>
        </row>
        <row r="98">
          <cell r="B98" t="str">
            <v>Imports net of FTZ imports</v>
          </cell>
        </row>
        <row r="99">
          <cell r="B99" t="str">
            <v>Commercial banks (net capital flow)</v>
          </cell>
          <cell r="S99">
            <v>18</v>
          </cell>
        </row>
        <row r="101">
          <cell r="B101" t="str">
            <v>Net official international reserves (increase +)</v>
          </cell>
          <cell r="S101">
            <v>-469.60264180264187</v>
          </cell>
        </row>
        <row r="102">
          <cell r="B102" t="str">
            <v xml:space="preserve">   Gross reserves (increase +)</v>
          </cell>
          <cell r="S102">
            <v>-386.6</v>
          </cell>
        </row>
        <row r="103">
          <cell r="B103" t="str">
            <v xml:space="preserve">   Liabilities (increase -)</v>
          </cell>
          <cell r="S103">
            <v>-83.002641802641847</v>
          </cell>
        </row>
        <row r="104">
          <cell r="B104" t="str">
            <v xml:space="preserve">      of which: Use of Fund credits (increase -)</v>
          </cell>
          <cell r="S104">
            <v>8.1999999999999993</v>
          </cell>
        </row>
        <row r="106">
          <cell r="B106" t="str">
            <v>Valuation adjustment</v>
          </cell>
          <cell r="S106">
            <v>0</v>
          </cell>
        </row>
        <row r="107">
          <cell r="B107" t="str">
            <v>Domestic imports</v>
          </cell>
          <cell r="S107">
            <v>2991.7</v>
          </cell>
        </row>
        <row r="108">
          <cell r="B108" t="str">
            <v>External public sector debt</v>
          </cell>
          <cell r="S108">
            <v>3946.42</v>
          </cell>
        </row>
        <row r="110">
          <cell r="B110" t="str">
            <v>Interest due</v>
          </cell>
        </row>
        <row r="111">
          <cell r="B111" t="str">
            <v xml:space="preserve">   Nonfinancial public sector</v>
          </cell>
        </row>
        <row r="112">
          <cell r="B112" t="str">
            <v xml:space="preserve">      Government</v>
          </cell>
        </row>
        <row r="113">
          <cell r="B113" t="str">
            <v xml:space="preserve">      Public enterprises</v>
          </cell>
        </row>
        <row r="114">
          <cell r="B114" t="str">
            <v xml:space="preserve">   Financial public sector</v>
          </cell>
        </row>
        <row r="115">
          <cell r="B115" t="str">
            <v xml:space="preserve">      BCRD (on nonreserve liabilities)</v>
          </cell>
        </row>
        <row r="116">
          <cell r="B116" t="str">
            <v xml:space="preserve">      BCRD (on reserve liabilities)</v>
          </cell>
        </row>
        <row r="117">
          <cell r="B117" t="str">
            <v xml:space="preserve">      Other (eg, Banco de Reservas)</v>
          </cell>
        </row>
        <row r="118">
          <cell r="B118" t="str">
            <v xml:space="preserve">   Interest on arrears</v>
          </cell>
        </row>
        <row r="119">
          <cell r="B119" t="str">
            <v xml:space="preserve">      Of which: on reserve liabilities</v>
          </cell>
        </row>
        <row r="121">
          <cell r="B121" t="str">
            <v>Reprogramed or forgiven interest</v>
          </cell>
        </row>
        <row r="122">
          <cell r="B122" t="str">
            <v>New arrears on interest due</v>
          </cell>
        </row>
        <row r="124">
          <cell r="B124" t="str">
            <v>Net use of Fund credit</v>
          </cell>
        </row>
        <row r="125">
          <cell r="B125" t="str">
            <v xml:space="preserve">   Purchase</v>
          </cell>
        </row>
        <row r="126">
          <cell r="B126" t="str">
            <v xml:space="preserve">   Repurchase</v>
          </cell>
        </row>
        <row r="128">
          <cell r="B128" t="str">
            <v>Disbursements (medium/long-term debt)</v>
          </cell>
        </row>
        <row r="129">
          <cell r="B129" t="str">
            <v xml:space="preserve">   Nonfinancial public sector</v>
          </cell>
        </row>
        <row r="130">
          <cell r="B130" t="str">
            <v xml:space="preserve">      Government</v>
          </cell>
        </row>
        <row r="131">
          <cell r="B131" t="str">
            <v xml:space="preserve">      Public enterprises</v>
          </cell>
        </row>
        <row r="132">
          <cell r="B132" t="str">
            <v xml:space="preserve">   Financial public sector</v>
          </cell>
        </row>
        <row r="133">
          <cell r="B133" t="str">
            <v xml:space="preserve">      BCRD</v>
          </cell>
        </row>
        <row r="134">
          <cell r="B134" t="str">
            <v xml:space="preserve">      Other (eg, Banco de Reservas)</v>
          </cell>
        </row>
        <row r="136">
          <cell r="B136" t="str">
            <v>Amortization due (medium/long-term debt)</v>
          </cell>
        </row>
        <row r="137">
          <cell r="B137" t="str">
            <v xml:space="preserve">   Nonfinancial public sector</v>
          </cell>
        </row>
        <row r="138">
          <cell r="B138" t="str">
            <v xml:space="preserve">      Government</v>
          </cell>
        </row>
        <row r="139">
          <cell r="B139" t="str">
            <v xml:space="preserve">      Public enterprises</v>
          </cell>
        </row>
        <row r="140">
          <cell r="B140" t="str">
            <v xml:space="preserve">   Financial public sector</v>
          </cell>
        </row>
        <row r="141">
          <cell r="B141" t="str">
            <v xml:space="preserve">      BCRD</v>
          </cell>
        </row>
        <row r="142">
          <cell r="B142" t="str">
            <v xml:space="preserve">      Other (eg, Banco de Reservas)</v>
          </cell>
        </row>
        <row r="144">
          <cell r="B144" t="str">
            <v>Debt rescheduled (medium/long-term debt)</v>
          </cell>
        </row>
        <row r="145">
          <cell r="B145" t="str">
            <v>Debt forgiven (medium/long-term debt)</v>
          </cell>
        </row>
        <row r="146">
          <cell r="B146" t="str">
            <v>New arrears (amortization on med/long-term debt)</v>
          </cell>
        </row>
        <row r="147">
          <cell r="B147" t="str">
            <v>Reduction in outstanding arrears</v>
          </cell>
        </row>
        <row r="149">
          <cell r="B149" t="str">
            <v>From fiscal sector</v>
          </cell>
        </row>
        <row r="150">
          <cell r="B150">
            <v>36262.378366666664</v>
          </cell>
        </row>
        <row r="152">
          <cell r="B152" t="str">
            <v>Public sector consumption (from 1995: GG)</v>
          </cell>
          <cell r="S152">
            <v>6692.02</v>
          </cell>
        </row>
        <row r="153">
          <cell r="B153" t="str">
            <v xml:space="preserve">Public sector investment </v>
          </cell>
          <cell r="S153">
            <v>13490</v>
          </cell>
        </row>
        <row r="154">
          <cell r="B154" t="str">
            <v>Public saving</v>
          </cell>
          <cell r="S154">
            <v>8600.9861474592726</v>
          </cell>
        </row>
        <row r="155">
          <cell r="B155" t="str">
            <v>PS current account balance</v>
          </cell>
          <cell r="S155">
            <v>8934.586147459273</v>
          </cell>
        </row>
        <row r="156">
          <cell r="B156" t="str">
            <v>Quasi-fiscal operations</v>
          </cell>
        </row>
        <row r="157">
          <cell r="B157" t="str">
            <v>Grants</v>
          </cell>
        </row>
        <row r="159">
          <cell r="B159" t="str">
            <v>Overall balance of the consolidated public sector</v>
          </cell>
        </row>
        <row r="160">
          <cell r="B160" t="str">
            <v>Residual</v>
          </cell>
        </row>
        <row r="165">
          <cell r="B165" t="str">
            <v>From monetary sector (stocks)</v>
          </cell>
        </row>
        <row r="166">
          <cell r="B166">
            <v>36283.028455092594</v>
          </cell>
        </row>
        <row r="167">
          <cell r="B167" t="str">
            <v>Net international assets/liabilities</v>
          </cell>
        </row>
        <row r="169">
          <cell r="B169" t="str">
            <v>BCRD</v>
          </cell>
        </row>
        <row r="170">
          <cell r="B170" t="str">
            <v>Official net international reserves</v>
          </cell>
        </row>
        <row r="171">
          <cell r="B171" t="str">
            <v xml:space="preserve">   Assets</v>
          </cell>
        </row>
        <row r="172">
          <cell r="B172" t="str">
            <v xml:space="preserve">   Liabilities</v>
          </cell>
        </row>
        <row r="174">
          <cell r="B174" t="str">
            <v>Medium&amp;long-term liabilities</v>
          </cell>
        </row>
        <row r="175">
          <cell r="B175" t="str">
            <v>Restructured commercial bank debt</v>
          </cell>
        </row>
        <row r="176">
          <cell r="B176" t="str">
            <v xml:space="preserve">   less collateral bonds</v>
          </cell>
        </row>
        <row r="177">
          <cell r="B177" t="str">
            <v>Other</v>
          </cell>
        </row>
        <row r="179">
          <cell r="B179" t="str">
            <v>Commercial banks</v>
          </cell>
        </row>
        <row r="180">
          <cell r="B180" t="str">
            <v>Net foreign assets</v>
          </cell>
        </row>
        <row r="181">
          <cell r="B181" t="str">
            <v xml:space="preserve">   Assets</v>
          </cell>
        </row>
        <row r="182">
          <cell r="B182" t="str">
            <v xml:space="preserve">   Liabilities</v>
          </cell>
        </row>
        <row r="184">
          <cell r="B184" t="str">
            <v>Banco de Reservas</v>
          </cell>
        </row>
        <row r="185">
          <cell r="B185" t="str">
            <v>Net foreign assets</v>
          </cell>
        </row>
        <row r="186">
          <cell r="B186" t="str">
            <v xml:space="preserve">   Assets</v>
          </cell>
        </row>
        <row r="187">
          <cell r="B187" t="str">
            <v xml:space="preserve">   Liabilities</v>
          </cell>
        </row>
        <row r="189">
          <cell r="B189" t="str">
            <v>Private commercial banks</v>
          </cell>
        </row>
        <row r="190">
          <cell r="B190" t="str">
            <v>Net foreign assets</v>
          </cell>
        </row>
        <row r="191">
          <cell r="B191" t="str">
            <v xml:space="preserve">   Assets</v>
          </cell>
        </row>
        <row r="192">
          <cell r="B192" t="str">
            <v xml:space="preserve">   Liabilities</v>
          </cell>
        </row>
        <row r="194">
          <cell r="B194" t="str">
            <v>Net credit to the nonfinancial public sector</v>
          </cell>
        </row>
        <row r="195">
          <cell r="B195" t="str">
            <v xml:space="preserve">   Central government (direct)</v>
          </cell>
        </row>
        <row r="196">
          <cell r="B196" t="str">
            <v xml:space="preserve">   Rest of NFPS</v>
          </cell>
        </row>
        <row r="198">
          <cell r="B198" t="str">
            <v>BCRD</v>
          </cell>
        </row>
        <row r="199">
          <cell r="B199" t="str">
            <v>Central government (direct)</v>
          </cell>
        </row>
        <row r="200">
          <cell r="B200" t="str">
            <v>Losses, interest less forex commision</v>
          </cell>
        </row>
        <row r="201">
          <cell r="B201" t="str">
            <v>Rest of Public sector</v>
          </cell>
        </row>
        <row r="202">
          <cell r="B202" t="str">
            <v>Credit to public enterprises</v>
          </cell>
        </row>
        <row r="203">
          <cell r="B203" t="str">
            <v>Banco de Reservas</v>
          </cell>
        </row>
        <row r="204">
          <cell r="B204" t="str">
            <v>Central government</v>
          </cell>
        </row>
        <row r="205">
          <cell r="B205" t="str">
            <v>Municipalities &amp; other government</v>
          </cell>
        </row>
        <row r="206">
          <cell r="B206" t="str">
            <v>Rest of NFPS</v>
          </cell>
        </row>
        <row r="207">
          <cell r="B207" t="str">
            <v>Credit to public enterprises</v>
          </cell>
        </row>
        <row r="208">
          <cell r="B208" t="str">
            <v>Private commercial banks</v>
          </cell>
        </row>
        <row r="209">
          <cell r="B209" t="str">
            <v>Central government</v>
          </cell>
        </row>
        <row r="210">
          <cell r="B210" t="str">
            <v>Municipalities &amp; other government</v>
          </cell>
        </row>
        <row r="211">
          <cell r="B211" t="str">
            <v>Rest of NFPS</v>
          </cell>
        </row>
        <row r="212">
          <cell r="B212" t="str">
            <v>Credit to public enterprises</v>
          </cell>
        </row>
        <row r="213">
          <cell r="B213" t="str">
            <v>Monetary aggregates (Banking system)</v>
          </cell>
        </row>
        <row r="214">
          <cell r="B214" t="str">
            <v>Currency in circulation</v>
          </cell>
        </row>
        <row r="215">
          <cell r="B215" t="str">
            <v>Base money (M0)</v>
          </cell>
        </row>
        <row r="216">
          <cell r="B216" t="str">
            <v>M1</v>
          </cell>
        </row>
        <row r="217">
          <cell r="B217" t="str">
            <v>M2</v>
          </cell>
        </row>
        <row r="218">
          <cell r="B218" t="str">
            <v>Liabilities to the private sector</v>
          </cell>
        </row>
        <row r="220">
          <cell r="B220" t="str">
            <v>Monetary aggregates (Financial system)</v>
          </cell>
        </row>
        <row r="221">
          <cell r="B221" t="str">
            <v>Currency in circulation</v>
          </cell>
        </row>
        <row r="222">
          <cell r="B222" t="str">
            <v>M1</v>
          </cell>
        </row>
        <row r="223">
          <cell r="B223" t="str">
            <v>M2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1 del Cap3"/>
      <sheetName val="Anexo 2 cap3"/>
      <sheetName val="Anex4 cap3"/>
      <sheetName val="Anex 5 Cap3"/>
      <sheetName val="Anexo No.3"/>
      <sheetName val="Anexo No. 4"/>
      <sheetName val="Anexo#5"/>
      <sheetName val="Anexos 6"/>
      <sheetName val="anex7"/>
      <sheetName val="anex8"/>
      <sheetName val="Anexo No. 9"/>
      <sheetName val="Anexo No. 10"/>
      <sheetName val="Anexo 11"/>
      <sheetName val="Anexo 12"/>
      <sheetName val="anexo#13"/>
      <sheetName val="ANEXO14"/>
      <sheetName val="Anexo No.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ía de llenado "/>
      <sheetName val="UE"/>
      <sheetName val="data"/>
      <sheetName val="CyB"/>
      <sheetName val="Oferta"/>
      <sheetName val="TasaCambio"/>
      <sheetName val="Pendiente integrar 2021"/>
      <sheetName val="Valoración nivel de riesgo"/>
      <sheetName val="Lista de opciones"/>
      <sheetName val="TCF problem"/>
      <sheetName val="Probando 1 22"/>
      <sheetName val="Temáticas"/>
      <sheetName val="MUCI 2020 v3"/>
      <sheetName val="[MUCI 2020 v3.xlsx]__mepyd_my_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Tasas de Interés"/>
      <sheetName val="BCP"/>
      <sheetName val="Soc. Mon. de Dep."/>
      <sheetName val="Panorama Monetario"/>
      <sheetName val="Soc. no Mon. de Dep."/>
      <sheetName val="Panorama Soc. de Dep."/>
      <sheetName val="ControlSheet"/>
      <sheetName val="Cuentas FMI"/>
      <sheetName val="ponder a y p "/>
      <sheetName val="Paragu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ón"/>
      <sheetName val="Hoja1"/>
      <sheetName val="Metodología"/>
      <sheetName val="menu"/>
      <sheetName val="submenú (1)"/>
      <sheetName val="submenú (2)"/>
      <sheetName val="Clasif. de Riesgo Bancario"/>
      <sheetName val="base de datos MODULO I"/>
      <sheetName val="Market Share"/>
      <sheetName val="Análisis de Resultados"/>
      <sheetName val="Análisis de Situación"/>
      <sheetName val="Balance General BC"/>
      <sheetName val="Ganancias o Pérdidas BC"/>
      <sheetName val="Cuota de Mercado"/>
      <sheetName val="Dinámica Couta Mercado"/>
      <sheetName val="POLITICA"/>
      <sheetName val="mezcla"/>
      <sheetName val="Solvencia"/>
      <sheetName val="Calidad del Activo"/>
      <sheetName val="casca1"/>
      <sheetName val="casca2"/>
      <sheetName val="descomp"/>
      <sheetName val="descomp1"/>
      <sheetName val="Rentabilidad y Benef 1"/>
      <sheetName val="Rentabilidad y Benef 2"/>
      <sheetName val="Rentabilidad y Benef. 3"/>
      <sheetName val="Arbol Rentabilidad"/>
      <sheetName val="HISTÓRICO"/>
      <sheetName val="gráf. ar-caribe"/>
      <sheetName val="Gráf.AR-COM"/>
      <sheetName val="brecha1"/>
      <sheetName val="brecha2"/>
      <sheetName val="Esquema Brecha"/>
      <sheetName val="gestion Adm"/>
      <sheetName val="intermed"/>
      <sheetName val="liquidez"/>
      <sheetName val="Fondos2"/>
      <sheetName val="Flujo de Caja"/>
      <sheetName val="IBCA"/>
      <sheetName val="Moody´s"/>
      <sheetName val="Ranking Bancario"/>
      <sheetName val="Base de Datos Market Share"/>
      <sheetName val="Base Datos Mod.V"/>
      <sheetName val="Serie Prec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5">
          <cell r="F5" t="str">
            <v>BANCOS</v>
          </cell>
          <cell r="G5" t="str">
            <v xml:space="preserve"> DE</v>
          </cell>
          <cell r="J5" t="str">
            <v xml:space="preserve"> DE</v>
          </cell>
          <cell r="M5" t="str">
            <v>DE</v>
          </cell>
          <cell r="P5" t="str">
            <v>FINANCIERO</v>
          </cell>
          <cell r="S5" t="str">
            <v>PATRIMONIAL</v>
          </cell>
          <cell r="V5" t="str">
            <v>DE ACTIVOS INMOVILIZADOS</v>
          </cell>
          <cell r="Y5" t="str">
            <v>DE LOS ACREEDORES</v>
          </cell>
          <cell r="AB5" t="str">
            <v>ENDOGENA DE FONDOS</v>
          </cell>
          <cell r="AE5" t="str">
            <v>VULNERABILIDAD</v>
          </cell>
          <cell r="AH5" t="str">
            <v>EXPANSION</v>
          </cell>
        </row>
        <row r="6">
          <cell r="G6" t="str">
            <v>CAPITALIZACION</v>
          </cell>
          <cell r="J6" t="str">
            <v>INMOVILIZACION</v>
          </cell>
          <cell r="M6" t="str">
            <v>CAPITAL</v>
          </cell>
          <cell r="S6" t="str">
            <v>ACT. INMOV</v>
          </cell>
          <cell r="V6" t="str">
            <v>AJUSTADA</v>
          </cell>
          <cell r="Y6" t="str">
            <v>FINANCIEROS AJUSTADA</v>
          </cell>
          <cell r="AE6" t="str">
            <v>PATRIMONIAL</v>
          </cell>
        </row>
        <row r="7">
          <cell r="E7" t="str">
            <v>NIVEL</v>
          </cell>
          <cell r="G7" t="str">
            <v>INDICE</v>
          </cell>
          <cell r="H7" t="str">
            <v>RK</v>
          </cell>
          <cell r="I7" t="str">
            <v>VALORACION</v>
          </cell>
          <cell r="J7" t="str">
            <v>INDICE</v>
          </cell>
          <cell r="K7" t="str">
            <v>RK</v>
          </cell>
          <cell r="L7" t="str">
            <v>VALORACION</v>
          </cell>
          <cell r="M7" t="str">
            <v>INDICE</v>
          </cell>
          <cell r="N7" t="str">
            <v>RK</v>
          </cell>
          <cell r="O7" t="str">
            <v>VALORACION</v>
          </cell>
          <cell r="P7" t="str">
            <v>INDICE</v>
          </cell>
          <cell r="Q7" t="str">
            <v>RK</v>
          </cell>
          <cell r="R7" t="str">
            <v>VALORACION</v>
          </cell>
          <cell r="S7" t="str">
            <v>INDICE</v>
          </cell>
          <cell r="T7" t="str">
            <v>RK</v>
          </cell>
          <cell r="U7" t="str">
            <v>VALORACION</v>
          </cell>
          <cell r="V7" t="str">
            <v>INDICE</v>
          </cell>
          <cell r="W7" t="str">
            <v>RK</v>
          </cell>
          <cell r="X7" t="str">
            <v>VALORACION</v>
          </cell>
          <cell r="Y7" t="str">
            <v>INDICE</v>
          </cell>
          <cell r="Z7" t="str">
            <v>RK</v>
          </cell>
          <cell r="AA7" t="str">
            <v>VALORACION</v>
          </cell>
          <cell r="AB7" t="str">
            <v>INDICE</v>
          </cell>
          <cell r="AC7" t="str">
            <v>RK</v>
          </cell>
          <cell r="AD7" t="str">
            <v>VALORACION</v>
          </cell>
          <cell r="AE7" t="str">
            <v>INDICE</v>
          </cell>
          <cell r="AF7" t="str">
            <v>RK</v>
          </cell>
          <cell r="AG7" t="str">
            <v>VALORACION</v>
          </cell>
          <cell r="AH7" t="str">
            <v>INDICE</v>
          </cell>
          <cell r="AI7" t="str">
            <v>RK</v>
          </cell>
          <cell r="AJ7" t="str">
            <v>VALORACION</v>
          </cell>
          <cell r="AK7" t="str">
            <v>INDICE</v>
          </cell>
          <cell r="AL7" t="str">
            <v>RK</v>
          </cell>
          <cell r="AM7" t="str">
            <v>VALORACION</v>
          </cell>
        </row>
        <row r="8">
          <cell r="B8" t="str">
            <v>BANCOS</v>
          </cell>
          <cell r="C8" t="str">
            <v>INDICE</v>
          </cell>
          <cell r="D8" t="str">
            <v>Rk</v>
          </cell>
          <cell r="E8" t="str">
            <v>DE RIESGO</v>
          </cell>
          <cell r="I8" t="str">
            <v>DE RIESGO</v>
          </cell>
          <cell r="L8" t="str">
            <v>DE RIESGO</v>
          </cell>
          <cell r="O8" t="str">
            <v>DE RIESGO</v>
          </cell>
          <cell r="R8" t="str">
            <v>DE RIESGO</v>
          </cell>
          <cell r="U8" t="str">
            <v>DE RIESGO</v>
          </cell>
          <cell r="X8" t="str">
            <v>DE RIESGO</v>
          </cell>
          <cell r="AA8" t="str">
            <v>DE RIESGO</v>
          </cell>
          <cell r="AD8" t="str">
            <v>DE RIESGO</v>
          </cell>
          <cell r="AG8" t="str">
            <v>DE RIESGO</v>
          </cell>
          <cell r="AJ8" t="str">
            <v>DE RIESGO</v>
          </cell>
          <cell r="AM8" t="str">
            <v>DE RIESGO</v>
          </cell>
        </row>
        <row r="10">
          <cell r="B10" t="str">
            <v>ABN AMRO BANK</v>
          </cell>
          <cell r="C10">
            <v>4.32</v>
          </cell>
          <cell r="D10">
            <v>35</v>
          </cell>
          <cell r="E10" t="str">
            <v>MEDIO-ALTO</v>
          </cell>
          <cell r="F10" t="str">
            <v>ABN AMRO BANK</v>
          </cell>
          <cell r="G10">
            <v>3.1350266117182217E-2</v>
          </cell>
          <cell r="H10">
            <v>39</v>
          </cell>
          <cell r="I10" t="str">
            <v>Muy Alto</v>
          </cell>
          <cell r="J10">
            <v>1.0643818488817034</v>
          </cell>
          <cell r="K10">
            <v>8</v>
          </cell>
          <cell r="L10" t="str">
            <v>Bajo</v>
          </cell>
          <cell r="M10">
            <v>2.94539653697782E-2</v>
          </cell>
          <cell r="N10">
            <v>39</v>
          </cell>
          <cell r="O10" t="str">
            <v>Muy Alto</v>
          </cell>
          <cell r="P10">
            <v>33.951285928585627</v>
          </cell>
          <cell r="Q10">
            <v>39</v>
          </cell>
          <cell r="R10" t="str">
            <v>Muy Alto</v>
          </cell>
          <cell r="S10">
            <v>1.0378855192322383</v>
          </cell>
          <cell r="T10">
            <v>30</v>
          </cell>
          <cell r="U10" t="str">
            <v>Bajo</v>
          </cell>
          <cell r="V10">
            <v>0.48694261910349684</v>
          </cell>
          <cell r="W10">
            <v>37</v>
          </cell>
          <cell r="X10" t="str">
            <v>Muy Alto</v>
          </cell>
          <cell r="Y10">
            <v>3.474098162923922E-2</v>
          </cell>
          <cell r="Z10">
            <v>28</v>
          </cell>
          <cell r="AA10" t="str">
            <v>Alto</v>
          </cell>
          <cell r="AB10">
            <v>3.9078891392144793E-2</v>
          </cell>
          <cell r="AC10">
            <v>13</v>
          </cell>
          <cell r="AD10" t="str">
            <v xml:space="preserve">Muy bajo </v>
          </cell>
          <cell r="AE10">
            <v>-7.2517102724814639E-2</v>
          </cell>
          <cell r="AF10">
            <v>11</v>
          </cell>
          <cell r="AG10" t="str">
            <v xml:space="preserve">Muy bajo </v>
          </cell>
          <cell r="AH10">
            <v>19.510335236649027</v>
          </cell>
          <cell r="AI10">
            <v>41</v>
          </cell>
          <cell r="AJ10" t="str">
            <v>Alto</v>
          </cell>
          <cell r="AK10">
            <v>19.50113889039536</v>
          </cell>
          <cell r="AL10">
            <v>41</v>
          </cell>
          <cell r="AM10" t="str">
            <v>Alto</v>
          </cell>
        </row>
        <row r="11">
          <cell r="B11" t="str">
            <v xml:space="preserve">BANCOEX </v>
          </cell>
          <cell r="C11">
            <v>10</v>
          </cell>
          <cell r="D11">
            <v>1</v>
          </cell>
          <cell r="E11" t="str">
            <v>MUY BAJO</v>
          </cell>
          <cell r="F11" t="str">
            <v xml:space="preserve">BANCOEX </v>
          </cell>
          <cell r="G11">
            <v>0.97204244574407994</v>
          </cell>
          <cell r="H11">
            <v>1</v>
          </cell>
          <cell r="I11" t="str">
            <v xml:space="preserve">Muy bajo </v>
          </cell>
          <cell r="J11">
            <v>1.0115037622627572</v>
          </cell>
          <cell r="K11">
            <v>1</v>
          </cell>
          <cell r="L11" t="str">
            <v xml:space="preserve">Muy bajo </v>
          </cell>
          <cell r="M11">
            <v>0.96098747430221976</v>
          </cell>
          <cell r="N11">
            <v>1</v>
          </cell>
          <cell r="O11" t="str">
            <v xml:space="preserve">Muy bajo </v>
          </cell>
          <cell r="P11">
            <v>1.04059628948453</v>
          </cell>
          <cell r="Q11">
            <v>1</v>
          </cell>
          <cell r="R11" t="str">
            <v xml:space="preserve">Muy bajo </v>
          </cell>
          <cell r="S11">
            <v>22.875772569254117</v>
          </cell>
          <cell r="T11">
            <v>2</v>
          </cell>
          <cell r="U11" t="str">
            <v xml:space="preserve">Muy bajo </v>
          </cell>
          <cell r="V11">
            <v>84.49778633647685</v>
          </cell>
          <cell r="W11">
            <v>1</v>
          </cell>
          <cell r="X11" t="str">
            <v xml:space="preserve">Muy bajo </v>
          </cell>
          <cell r="Y11">
            <v>-35.086239558951981</v>
          </cell>
          <cell r="Z11">
            <v>1</v>
          </cell>
          <cell r="AA11" t="str">
            <v xml:space="preserve">Muy bajo </v>
          </cell>
          <cell r="AB11">
            <v>0</v>
          </cell>
          <cell r="AC11">
            <v>41</v>
          </cell>
          <cell r="AD11" t="str">
            <v xml:space="preserve">Muy bajo </v>
          </cell>
          <cell r="AE11">
            <v>-3.8552428256658365E-3</v>
          </cell>
          <cell r="AF11">
            <v>33</v>
          </cell>
          <cell r="AG11" t="str">
            <v xml:space="preserve">Muy bajo </v>
          </cell>
          <cell r="AH11">
            <v>2.8761553428249206E-2</v>
          </cell>
          <cell r="AI11">
            <v>1</v>
          </cell>
          <cell r="AJ11" t="str">
            <v xml:space="preserve">Muy bajo </v>
          </cell>
          <cell r="AK11">
            <v>2.8163900801591469E-2</v>
          </cell>
          <cell r="AL11">
            <v>1</v>
          </cell>
          <cell r="AM11" t="str">
            <v xml:space="preserve">Muy bajo </v>
          </cell>
        </row>
        <row r="12">
          <cell r="B12" t="str">
            <v xml:space="preserve">BANESCO               </v>
          </cell>
          <cell r="C12">
            <v>4.42</v>
          </cell>
          <cell r="D12">
            <v>34</v>
          </cell>
          <cell r="E12" t="str">
            <v>MEDIO-ALTO</v>
          </cell>
          <cell r="F12" t="str">
            <v xml:space="preserve">BANESCO               </v>
          </cell>
          <cell r="G12">
            <v>0.11202063485123646</v>
          </cell>
          <cell r="H12">
            <v>20</v>
          </cell>
          <cell r="I12" t="str">
            <v xml:space="preserve">Muy bajo </v>
          </cell>
          <cell r="J12">
            <v>1.2056339982479751</v>
          </cell>
          <cell r="K12">
            <v>34</v>
          </cell>
          <cell r="L12" t="str">
            <v>Muy Alto</v>
          </cell>
          <cell r="M12">
            <v>9.2914296556023318E-2</v>
          </cell>
          <cell r="N12">
            <v>22</v>
          </cell>
          <cell r="O12" t="str">
            <v xml:space="preserve">Muy bajo </v>
          </cell>
          <cell r="P12">
            <v>10.762606370237577</v>
          </cell>
          <cell r="Q12">
            <v>22</v>
          </cell>
          <cell r="R12" t="str">
            <v>Mediano</v>
          </cell>
          <cell r="S12">
            <v>0.61458332684913797</v>
          </cell>
          <cell r="T12">
            <v>38</v>
          </cell>
          <cell r="U12" t="str">
            <v>Alto</v>
          </cell>
          <cell r="V12">
            <v>0.54475736408213116</v>
          </cell>
          <cell r="W12">
            <v>34</v>
          </cell>
          <cell r="X12" t="str">
            <v>Alto</v>
          </cell>
          <cell r="Y12">
            <v>0.10735971786604907</v>
          </cell>
          <cell r="Z12">
            <v>36</v>
          </cell>
          <cell r="AA12" t="str">
            <v>Muy Alto</v>
          </cell>
          <cell r="AB12">
            <v>0.39778098017190766</v>
          </cell>
          <cell r="AC12">
            <v>37</v>
          </cell>
          <cell r="AD12" t="str">
            <v>Muy Alto</v>
          </cell>
          <cell r="AE12">
            <v>5.022962397415686E-2</v>
          </cell>
          <cell r="AF12">
            <v>38</v>
          </cell>
          <cell r="AG12" t="str">
            <v>Mediano</v>
          </cell>
          <cell r="AH12">
            <v>7.2703617446114679</v>
          </cell>
          <cell r="AI12">
            <v>25</v>
          </cell>
          <cell r="AJ12" t="str">
            <v xml:space="preserve">Muy bajo </v>
          </cell>
          <cell r="AK12">
            <v>7.2114232027272482</v>
          </cell>
          <cell r="AL12">
            <v>25</v>
          </cell>
          <cell r="AM12" t="str">
            <v xml:space="preserve">Muy bajo </v>
          </cell>
        </row>
        <row r="13">
          <cell r="B13" t="str">
            <v xml:space="preserve">BANFOANDES            </v>
          </cell>
          <cell r="C13">
            <v>5.76</v>
          </cell>
          <cell r="D13">
            <v>28</v>
          </cell>
          <cell r="E13" t="str">
            <v>MEDIO</v>
          </cell>
          <cell r="F13" t="str">
            <v xml:space="preserve">BANFOANDES            </v>
          </cell>
          <cell r="G13">
            <v>6.0738654412564465E-2</v>
          </cell>
          <cell r="H13">
            <v>34</v>
          </cell>
          <cell r="I13" t="str">
            <v>Mediano</v>
          </cell>
          <cell r="J13">
            <v>1.0716035290620671</v>
          </cell>
          <cell r="K13">
            <v>12</v>
          </cell>
          <cell r="L13" t="str">
            <v>Bajo</v>
          </cell>
          <cell r="M13">
            <v>5.668015526761716E-2</v>
          </cell>
          <cell r="N13">
            <v>35</v>
          </cell>
          <cell r="O13" t="str">
            <v>Alto</v>
          </cell>
          <cell r="P13">
            <v>17.642859220806084</v>
          </cell>
          <cell r="Q13">
            <v>35</v>
          </cell>
          <cell r="R13" t="str">
            <v>Muy Alto</v>
          </cell>
          <cell r="S13">
            <v>1.729242666558698</v>
          </cell>
          <cell r="T13">
            <v>17</v>
          </cell>
          <cell r="U13" t="str">
            <v xml:space="preserve">Muy bajo </v>
          </cell>
          <cell r="V13">
            <v>0.84826341952943574</v>
          </cell>
          <cell r="W13">
            <v>27</v>
          </cell>
          <cell r="X13" t="str">
            <v>Mediano</v>
          </cell>
          <cell r="Y13">
            <v>1.2355596477918215E-2</v>
          </cell>
          <cell r="Z13">
            <v>26</v>
          </cell>
          <cell r="AA13" t="str">
            <v>Alto</v>
          </cell>
          <cell r="AB13">
            <v>5.615141847738557E-2</v>
          </cell>
          <cell r="AC13">
            <v>17</v>
          </cell>
          <cell r="AD13" t="str">
            <v xml:space="preserve">Muy bajo </v>
          </cell>
          <cell r="AE13">
            <v>6.1042339328068337E-2</v>
          </cell>
          <cell r="AF13">
            <v>39</v>
          </cell>
          <cell r="AG13" t="str">
            <v>Mediano</v>
          </cell>
          <cell r="AH13">
            <v>10.925810764299444</v>
          </cell>
          <cell r="AI13">
            <v>33</v>
          </cell>
          <cell r="AJ13" t="str">
            <v>Bajo</v>
          </cell>
          <cell r="AK13">
            <v>10.486943247084385</v>
          </cell>
          <cell r="AL13">
            <v>33</v>
          </cell>
          <cell r="AM13" t="str">
            <v>Bajo</v>
          </cell>
        </row>
        <row r="14">
          <cell r="B14" t="str">
            <v xml:space="preserve">BANFOCORO             </v>
          </cell>
          <cell r="C14">
            <v>5.44</v>
          </cell>
          <cell r="D14">
            <v>32</v>
          </cell>
          <cell r="E14" t="str">
            <v>MEDIO</v>
          </cell>
          <cell r="F14" t="str">
            <v xml:space="preserve">BANFOCORO             </v>
          </cell>
          <cell r="G14">
            <v>8.4539297144908515E-2</v>
          </cell>
          <cell r="H14">
            <v>28</v>
          </cell>
          <cell r="I14" t="str">
            <v>Bajo</v>
          </cell>
          <cell r="J14">
            <v>1.1407577365272143</v>
          </cell>
          <cell r="K14">
            <v>28</v>
          </cell>
          <cell r="L14" t="str">
            <v>Muy Alto</v>
          </cell>
          <cell r="M14">
            <v>7.4108019992281435E-2</v>
          </cell>
          <cell r="N14">
            <v>30</v>
          </cell>
          <cell r="O14" t="str">
            <v>Bajo</v>
          </cell>
          <cell r="P14">
            <v>13.493816190260553</v>
          </cell>
          <cell r="Q14">
            <v>30</v>
          </cell>
          <cell r="R14" t="str">
            <v>Alto</v>
          </cell>
          <cell r="S14">
            <v>1.0058327411632684</v>
          </cell>
          <cell r="T14">
            <v>31</v>
          </cell>
          <cell r="U14" t="str">
            <v>Bajo</v>
          </cell>
          <cell r="V14">
            <v>0.60060142504894276</v>
          </cell>
          <cell r="W14">
            <v>32</v>
          </cell>
          <cell r="X14" t="str">
            <v>Alto</v>
          </cell>
          <cell r="Y14">
            <v>6.4697154209666624E-2</v>
          </cell>
          <cell r="Z14">
            <v>33</v>
          </cell>
          <cell r="AA14" t="str">
            <v>Alto</v>
          </cell>
          <cell r="AB14">
            <v>0.22570876079332056</v>
          </cell>
          <cell r="AC14">
            <v>34</v>
          </cell>
          <cell r="AD14" t="str">
            <v>Muy Alto</v>
          </cell>
          <cell r="AE14">
            <v>-7.9110150663167289E-2</v>
          </cell>
          <cell r="AF14">
            <v>10</v>
          </cell>
          <cell r="AG14" t="str">
            <v xml:space="preserve">Muy bajo </v>
          </cell>
          <cell r="AH14">
            <v>7.8514275119318953</v>
          </cell>
          <cell r="AI14">
            <v>28</v>
          </cell>
          <cell r="AJ14" t="str">
            <v xml:space="preserve">Muy bajo </v>
          </cell>
          <cell r="AK14">
            <v>7.6914298135970869</v>
          </cell>
          <cell r="AL14">
            <v>28</v>
          </cell>
          <cell r="AM14" t="str">
            <v xml:space="preserve">Muy bajo </v>
          </cell>
        </row>
        <row r="15">
          <cell r="B15" t="str">
            <v xml:space="preserve">BRASIL                </v>
          </cell>
          <cell r="C15">
            <v>9</v>
          </cell>
          <cell r="D15">
            <v>9</v>
          </cell>
          <cell r="E15" t="str">
            <v>MUY BAJO</v>
          </cell>
          <cell r="F15" t="str">
            <v xml:space="preserve">BRASIL                </v>
          </cell>
          <cell r="G15">
            <v>0.32149615871464204</v>
          </cell>
          <cell r="H15">
            <v>4</v>
          </cell>
          <cell r="I15" t="str">
            <v xml:space="preserve">Muy bajo </v>
          </cell>
          <cell r="J15">
            <v>1.2290797207705129</v>
          </cell>
          <cell r="K15">
            <v>37</v>
          </cell>
          <cell r="L15" t="str">
            <v>Muy Alto</v>
          </cell>
          <cell r="M15">
            <v>0.26157469957530127</v>
          </cell>
          <cell r="N15">
            <v>4</v>
          </cell>
          <cell r="O15" t="str">
            <v xml:space="preserve">Muy bajo </v>
          </cell>
          <cell r="P15">
            <v>3.8229997076308342</v>
          </cell>
          <cell r="Q15">
            <v>4</v>
          </cell>
          <cell r="R15" t="str">
            <v xml:space="preserve">Muy bajo </v>
          </cell>
          <cell r="S15">
            <v>17.239983392152794</v>
          </cell>
          <cell r="T15">
            <v>3</v>
          </cell>
          <cell r="U15" t="str">
            <v xml:space="preserve">Muy bajo </v>
          </cell>
          <cell r="V15">
            <v>1.4034247886861617</v>
          </cell>
          <cell r="W15">
            <v>13</v>
          </cell>
          <cell r="X15" t="str">
            <v xml:space="preserve">Muy bajo </v>
          </cell>
          <cell r="Y15">
            <v>-0.19577987375463815</v>
          </cell>
          <cell r="Z15">
            <v>5</v>
          </cell>
          <cell r="AA15" t="str">
            <v>Bajo</v>
          </cell>
          <cell r="AB15">
            <v>-0.2744229470422313</v>
          </cell>
          <cell r="AC15">
            <v>2</v>
          </cell>
          <cell r="AD15" t="str">
            <v xml:space="preserve">Muy bajo </v>
          </cell>
          <cell r="AE15">
            <v>2.1072912276476479E-4</v>
          </cell>
          <cell r="AF15">
            <v>35</v>
          </cell>
          <cell r="AG15" t="str">
            <v xml:space="preserve">Muy bajo </v>
          </cell>
          <cell r="AH15">
            <v>0.92162682882774394</v>
          </cell>
          <cell r="AI15">
            <v>3</v>
          </cell>
          <cell r="AJ15" t="str">
            <v xml:space="preserve">Muy bajo </v>
          </cell>
          <cell r="AK15">
            <v>0.90709254018905405</v>
          </cell>
          <cell r="AL15">
            <v>3</v>
          </cell>
          <cell r="AM15" t="str">
            <v xml:space="preserve">Muy bajo </v>
          </cell>
        </row>
        <row r="16">
          <cell r="B16" t="str">
            <v xml:space="preserve">CANARIAS DE VENEZUELA </v>
          </cell>
          <cell r="C16">
            <v>3.84</v>
          </cell>
          <cell r="D16">
            <v>38</v>
          </cell>
          <cell r="E16" t="str">
            <v>ALTO</v>
          </cell>
          <cell r="F16" t="str">
            <v xml:space="preserve">CANARIAS DE VENEZUELA </v>
          </cell>
          <cell r="G16">
            <v>7.0415770885390597E-2</v>
          </cell>
          <cell r="H16">
            <v>33</v>
          </cell>
          <cell r="I16" t="str">
            <v>Mediano</v>
          </cell>
          <cell r="J16">
            <v>1.1344249593925073</v>
          </cell>
          <cell r="K16">
            <v>27</v>
          </cell>
          <cell r="L16" t="str">
            <v>Muy Alto</v>
          </cell>
          <cell r="M16">
            <v>6.2071775045480969E-2</v>
          </cell>
          <cell r="N16">
            <v>33</v>
          </cell>
          <cell r="O16" t="str">
            <v>Mediano</v>
          </cell>
          <cell r="P16">
            <v>16.110381880770838</v>
          </cell>
          <cell r="Q16">
            <v>33</v>
          </cell>
          <cell r="R16" t="str">
            <v>Alto</v>
          </cell>
          <cell r="S16">
            <v>0.68852356972567863</v>
          </cell>
          <cell r="T16">
            <v>36</v>
          </cell>
          <cell r="U16" t="str">
            <v>Alto</v>
          </cell>
          <cell r="V16">
            <v>0.52382958643702182</v>
          </cell>
          <cell r="W16">
            <v>36</v>
          </cell>
          <cell r="X16" t="str">
            <v>Alto</v>
          </cell>
          <cell r="Y16">
            <v>7.074095865202859E-2</v>
          </cell>
          <cell r="Z16">
            <v>34</v>
          </cell>
          <cell r="AA16" t="str">
            <v>Alto</v>
          </cell>
          <cell r="AB16">
            <v>8.9435736391494908E-2</v>
          </cell>
          <cell r="AC16">
            <v>25</v>
          </cell>
          <cell r="AD16" t="str">
            <v xml:space="preserve">Muy bajo </v>
          </cell>
          <cell r="AE16">
            <v>0.10483642522209764</v>
          </cell>
          <cell r="AF16">
            <v>40</v>
          </cell>
          <cell r="AG16" t="str">
            <v>Alto</v>
          </cell>
          <cell r="AH16">
            <v>10.972145879289769</v>
          </cell>
          <cell r="AI16">
            <v>34</v>
          </cell>
          <cell r="AJ16" t="str">
            <v>Bajo</v>
          </cell>
          <cell r="AK16">
            <v>10.832866235128195</v>
          </cell>
          <cell r="AL16">
            <v>34</v>
          </cell>
          <cell r="AM16" t="str">
            <v>Bajo</v>
          </cell>
        </row>
        <row r="17">
          <cell r="B17" t="str">
            <v>CAPITAL</v>
          </cell>
          <cell r="C17">
            <v>5.52</v>
          </cell>
          <cell r="D17">
            <v>30</v>
          </cell>
          <cell r="E17" t="str">
            <v>MEDIO</v>
          </cell>
          <cell r="F17" t="str">
            <v>CAPITAL</v>
          </cell>
          <cell r="G17">
            <v>5.2465556161453999E-2</v>
          </cell>
          <cell r="H17">
            <v>38</v>
          </cell>
          <cell r="I17" t="str">
            <v>Alto</v>
          </cell>
          <cell r="J17">
            <v>1.0708226670822816</v>
          </cell>
          <cell r="K17">
            <v>11</v>
          </cell>
          <cell r="L17" t="str">
            <v>Bajo</v>
          </cell>
          <cell r="M17">
            <v>4.8995559931887929E-2</v>
          </cell>
          <cell r="N17">
            <v>37</v>
          </cell>
          <cell r="O17" t="str">
            <v>Muy Alto</v>
          </cell>
          <cell r="P17">
            <v>20.410012690745209</v>
          </cell>
          <cell r="Q17">
            <v>37</v>
          </cell>
          <cell r="R17" t="str">
            <v>Muy Alto</v>
          </cell>
          <cell r="S17">
            <v>1.2666200124006131</v>
          </cell>
          <cell r="T17">
            <v>25</v>
          </cell>
          <cell r="U17" t="str">
            <v>Bajo</v>
          </cell>
          <cell r="V17">
            <v>0.74080175631482026</v>
          </cell>
          <cell r="W17">
            <v>28</v>
          </cell>
          <cell r="X17" t="str">
            <v>Alto</v>
          </cell>
          <cell r="Y17">
            <v>1.9852391309857151E-2</v>
          </cell>
          <cell r="Z17">
            <v>27</v>
          </cell>
          <cell r="AA17" t="str">
            <v>Alto</v>
          </cell>
          <cell r="AB17">
            <v>7.6578344338919052E-2</v>
          </cell>
          <cell r="AC17">
            <v>20</v>
          </cell>
          <cell r="AD17" t="str">
            <v xml:space="preserve">Muy bajo </v>
          </cell>
          <cell r="AE17">
            <v>-8.6845879877836971E-2</v>
          </cell>
          <cell r="AF17">
            <v>8</v>
          </cell>
          <cell r="AG17" t="str">
            <v xml:space="preserve">Muy bajo </v>
          </cell>
          <cell r="AH17">
            <v>13.514790758947614</v>
          </cell>
          <cell r="AI17">
            <v>38</v>
          </cell>
          <cell r="AJ17" t="str">
            <v>Bajo</v>
          </cell>
          <cell r="AK17">
            <v>13.421537979775074</v>
          </cell>
          <cell r="AL17">
            <v>39</v>
          </cell>
          <cell r="AM17" t="str">
            <v>Bajo</v>
          </cell>
        </row>
        <row r="18">
          <cell r="B18" t="str">
            <v>CARACAS</v>
          </cell>
          <cell r="C18">
            <v>8.84</v>
          </cell>
          <cell r="D18">
            <v>11</v>
          </cell>
          <cell r="E18" t="str">
            <v>MUY BAJO</v>
          </cell>
          <cell r="F18" t="str">
            <v>CARACAS</v>
          </cell>
          <cell r="G18">
            <v>0.10727135916160617</v>
          </cell>
          <cell r="H18">
            <v>22</v>
          </cell>
          <cell r="I18" t="str">
            <v xml:space="preserve">Muy bajo </v>
          </cell>
          <cell r="J18">
            <v>1.0783062264904708</v>
          </cell>
          <cell r="K18">
            <v>14</v>
          </cell>
          <cell r="L18" t="str">
            <v>Bajo</v>
          </cell>
          <cell r="M18">
            <v>9.9481350034246643E-2</v>
          </cell>
          <cell r="N18">
            <v>19</v>
          </cell>
          <cell r="O18" t="str">
            <v xml:space="preserve">Muy bajo </v>
          </cell>
          <cell r="P18">
            <v>10.052135396792949</v>
          </cell>
          <cell r="Q18">
            <v>19</v>
          </cell>
          <cell r="R18" t="str">
            <v>Mediano</v>
          </cell>
          <cell r="S18">
            <v>1.9944180566836054</v>
          </cell>
          <cell r="T18">
            <v>14</v>
          </cell>
          <cell r="U18" t="str">
            <v xml:space="preserve">Muy bajo </v>
          </cell>
          <cell r="V18">
            <v>1.3698956515885783</v>
          </cell>
          <cell r="W18">
            <v>14</v>
          </cell>
          <cell r="X18" t="str">
            <v xml:space="preserve">Muy bajo </v>
          </cell>
          <cell r="Y18">
            <v>-3.3575086345974163E-2</v>
          </cell>
          <cell r="Z18">
            <v>15</v>
          </cell>
          <cell r="AA18" t="str">
            <v>Mediano</v>
          </cell>
          <cell r="AB18">
            <v>7.0346034812561645E-2</v>
          </cell>
          <cell r="AC18">
            <v>19</v>
          </cell>
          <cell r="AD18" t="str">
            <v xml:space="preserve">Muy bajo </v>
          </cell>
          <cell r="AE18">
            <v>-5.3878678338441087E-2</v>
          </cell>
          <cell r="AF18">
            <v>18</v>
          </cell>
          <cell r="AG18" t="str">
            <v xml:space="preserve">Muy bajo </v>
          </cell>
          <cell r="AH18">
            <v>7.0904134312100098</v>
          </cell>
          <cell r="AI18">
            <v>23</v>
          </cell>
          <cell r="AJ18" t="str">
            <v xml:space="preserve">Muy bajo </v>
          </cell>
          <cell r="AK18">
            <v>6.9795769394181413</v>
          </cell>
          <cell r="AL18">
            <v>23</v>
          </cell>
          <cell r="AM18" t="str">
            <v xml:space="preserve">Muy bajo </v>
          </cell>
        </row>
        <row r="19">
          <cell r="B19" t="str">
            <v xml:space="preserve">CARIBE                </v>
          </cell>
          <cell r="C19">
            <v>8.36</v>
          </cell>
          <cell r="D19">
            <v>15</v>
          </cell>
          <cell r="E19" t="str">
            <v>MUY BAJO</v>
          </cell>
          <cell r="F19" t="str">
            <v xml:space="preserve">CARIBE                </v>
          </cell>
          <cell r="G19">
            <v>0.12656015225894776</v>
          </cell>
          <cell r="H19">
            <v>13</v>
          </cell>
          <cell r="I19" t="str">
            <v xml:space="preserve">Muy bajo </v>
          </cell>
          <cell r="J19">
            <v>1.0957234690949662</v>
          </cell>
          <cell r="K19">
            <v>20</v>
          </cell>
          <cell r="L19" t="str">
            <v>Mediano</v>
          </cell>
          <cell r="M19">
            <v>0.11550373413419952</v>
          </cell>
          <cell r="N19">
            <v>13</v>
          </cell>
          <cell r="O19" t="str">
            <v xml:space="preserve">Muy bajo </v>
          </cell>
          <cell r="P19">
            <v>8.6577287521989277</v>
          </cell>
          <cell r="Q19">
            <v>13</v>
          </cell>
          <cell r="R19" t="str">
            <v xml:space="preserve">Muy bajo </v>
          </cell>
          <cell r="S19">
            <v>1.3924102211719516</v>
          </cell>
          <cell r="T19">
            <v>20</v>
          </cell>
          <cell r="U19" t="str">
            <v xml:space="preserve">Muy bajo </v>
          </cell>
          <cell r="V19">
            <v>1.3221433934178561</v>
          </cell>
          <cell r="W19">
            <v>15</v>
          </cell>
          <cell r="X19" t="str">
            <v xml:space="preserve">Muy bajo </v>
          </cell>
          <cell r="Y19">
            <v>-3.6135035551093951E-2</v>
          </cell>
          <cell r="Z19">
            <v>14</v>
          </cell>
          <cell r="AA19" t="str">
            <v>Mediano</v>
          </cell>
          <cell r="AB19">
            <v>0.15625086996196902</v>
          </cell>
          <cell r="AC19">
            <v>31</v>
          </cell>
          <cell r="AD19" t="str">
            <v>Alto</v>
          </cell>
          <cell r="AE19">
            <v>-2.7618406285072936E-2</v>
          </cell>
          <cell r="AF19">
            <v>26</v>
          </cell>
          <cell r="AG19" t="str">
            <v xml:space="preserve">Muy bajo </v>
          </cell>
          <cell r="AH19">
            <v>6.7296705324853479</v>
          </cell>
          <cell r="AI19">
            <v>19</v>
          </cell>
          <cell r="AJ19" t="str">
            <v xml:space="preserve">Muy bajo </v>
          </cell>
          <cell r="AK19">
            <v>6.5962962962962965</v>
          </cell>
          <cell r="AL19">
            <v>18</v>
          </cell>
          <cell r="AM19" t="str">
            <v xml:space="preserve">Muy bajo </v>
          </cell>
        </row>
        <row r="20">
          <cell r="B20" t="str">
            <v xml:space="preserve">CARONI                </v>
          </cell>
          <cell r="C20">
            <v>9</v>
          </cell>
          <cell r="D20">
            <v>10</v>
          </cell>
          <cell r="E20" t="str">
            <v>MUY BAJO</v>
          </cell>
          <cell r="F20" t="str">
            <v xml:space="preserve">CARONI                </v>
          </cell>
          <cell r="G20">
            <v>0.11619219782415349</v>
          </cell>
          <cell r="H20">
            <v>18</v>
          </cell>
          <cell r="I20" t="str">
            <v xml:space="preserve">Muy bajo </v>
          </cell>
          <cell r="J20">
            <v>1.0926656792780878</v>
          </cell>
          <cell r="K20">
            <v>19</v>
          </cell>
          <cell r="L20" t="str">
            <v>Mediano</v>
          </cell>
          <cell r="M20">
            <v>0.10633828812205431</v>
          </cell>
          <cell r="N20">
            <v>17</v>
          </cell>
          <cell r="O20" t="str">
            <v xml:space="preserve">Muy bajo </v>
          </cell>
          <cell r="P20">
            <v>9.4039505211162258</v>
          </cell>
          <cell r="Q20">
            <v>17</v>
          </cell>
          <cell r="R20" t="str">
            <v xml:space="preserve">Muy bajo </v>
          </cell>
          <cell r="S20">
            <v>1.6141882723006684</v>
          </cell>
          <cell r="T20">
            <v>18</v>
          </cell>
          <cell r="U20" t="str">
            <v xml:space="preserve">Muy bajo </v>
          </cell>
          <cell r="V20">
            <v>1.2538859988870648</v>
          </cell>
          <cell r="W20">
            <v>17</v>
          </cell>
          <cell r="X20" t="str">
            <v xml:space="preserve">Muy bajo </v>
          </cell>
          <cell r="Y20">
            <v>-2.7413157421174623E-2</v>
          </cell>
          <cell r="Z20">
            <v>16</v>
          </cell>
          <cell r="AA20" t="str">
            <v>Mediano</v>
          </cell>
          <cell r="AB20">
            <v>9.5146821923945663E-2</v>
          </cell>
          <cell r="AC20">
            <v>27</v>
          </cell>
          <cell r="AD20" t="str">
            <v xml:space="preserve">Muy bajo </v>
          </cell>
          <cell r="AE20">
            <v>-8.7410283750019899E-2</v>
          </cell>
          <cell r="AF20">
            <v>7</v>
          </cell>
          <cell r="AG20" t="str">
            <v xml:space="preserve">Muy bajo </v>
          </cell>
          <cell r="AH20">
            <v>6.7541074526154983</v>
          </cell>
          <cell r="AI20">
            <v>20</v>
          </cell>
          <cell r="AJ20" t="str">
            <v xml:space="preserve">Muy bajo </v>
          </cell>
          <cell r="AK20">
            <v>6.654729697471236</v>
          </cell>
          <cell r="AL20">
            <v>20</v>
          </cell>
          <cell r="AM20" t="str">
            <v xml:space="preserve">Muy bajo </v>
          </cell>
        </row>
        <row r="21">
          <cell r="B21" t="str">
            <v xml:space="preserve">CITIBANK              </v>
          </cell>
          <cell r="C21">
            <v>9.24</v>
          </cell>
          <cell r="D21">
            <v>6</v>
          </cell>
          <cell r="E21" t="str">
            <v>MUY BAJO</v>
          </cell>
          <cell r="F21" t="str">
            <v xml:space="preserve">CITIBANK              </v>
          </cell>
          <cell r="G21">
            <v>0.12879694924240878</v>
          </cell>
          <cell r="H21">
            <v>12</v>
          </cell>
          <cell r="I21" t="str">
            <v xml:space="preserve">Muy bajo </v>
          </cell>
          <cell r="J21">
            <v>1.0678251605930216</v>
          </cell>
          <cell r="K21">
            <v>10</v>
          </cell>
          <cell r="L21" t="str">
            <v>Bajo</v>
          </cell>
          <cell r="M21">
            <v>0.12061614016556868</v>
          </cell>
          <cell r="N21">
            <v>12</v>
          </cell>
          <cell r="O21" t="str">
            <v xml:space="preserve">Muy bajo </v>
          </cell>
          <cell r="P21">
            <v>8.2907643921228882</v>
          </cell>
          <cell r="Q21">
            <v>12</v>
          </cell>
          <cell r="R21" t="str">
            <v xml:space="preserve">Muy bajo </v>
          </cell>
          <cell r="S21">
            <v>2.5696107079453627</v>
          </cell>
          <cell r="T21">
            <v>11</v>
          </cell>
          <cell r="U21" t="str">
            <v xml:space="preserve">Muy bajo </v>
          </cell>
          <cell r="V21">
            <v>1.8989553156422672</v>
          </cell>
          <cell r="W21">
            <v>10</v>
          </cell>
          <cell r="X21" t="str">
            <v xml:space="preserve">Muy bajo </v>
          </cell>
          <cell r="Y21">
            <v>-7.1316107340288093E-2</v>
          </cell>
          <cell r="Z21">
            <v>10</v>
          </cell>
          <cell r="AA21" t="str">
            <v>Mediano</v>
          </cell>
          <cell r="AB21">
            <v>6.2252414401760006E-2</v>
          </cell>
          <cell r="AC21">
            <v>18</v>
          </cell>
          <cell r="AD21" t="str">
            <v xml:space="preserve">Muy bajo </v>
          </cell>
          <cell r="AE21">
            <v>-2.210500302909299E-3</v>
          </cell>
          <cell r="AF21">
            <v>34</v>
          </cell>
          <cell r="AG21" t="str">
            <v xml:space="preserve">Muy bajo </v>
          </cell>
          <cell r="AH21">
            <v>6.065146479935601</v>
          </cell>
          <cell r="AI21">
            <v>15</v>
          </cell>
          <cell r="AJ21" t="str">
            <v xml:space="preserve">Muy bajo </v>
          </cell>
          <cell r="AK21">
            <v>6.0403551738478152</v>
          </cell>
          <cell r="AL21">
            <v>15</v>
          </cell>
          <cell r="AM21" t="str">
            <v xml:space="preserve">Muy bajo </v>
          </cell>
        </row>
        <row r="22">
          <cell r="B22" t="str">
            <v xml:space="preserve">CONFEDERADO           </v>
          </cell>
          <cell r="C22">
            <v>5.66</v>
          </cell>
          <cell r="D22">
            <v>29</v>
          </cell>
          <cell r="E22" t="str">
            <v>MEDIO</v>
          </cell>
          <cell r="F22" t="str">
            <v xml:space="preserve">CONFEDERADO           </v>
          </cell>
          <cell r="G22">
            <v>8.1420611132344958E-2</v>
          </cell>
          <cell r="H22">
            <v>30</v>
          </cell>
          <cell r="I22" t="str">
            <v>Bajo</v>
          </cell>
          <cell r="J22">
            <v>1.1515819929760052</v>
          </cell>
          <cell r="K22">
            <v>30</v>
          </cell>
          <cell r="L22" t="str">
            <v>Muy Alto</v>
          </cell>
          <cell r="M22">
            <v>7.070326874592027E-2</v>
          </cell>
          <cell r="N22">
            <v>31</v>
          </cell>
          <cell r="O22" t="str">
            <v>Bajo</v>
          </cell>
          <cell r="P22">
            <v>14.143617653571386</v>
          </cell>
          <cell r="Q22">
            <v>31</v>
          </cell>
          <cell r="R22" t="str">
            <v>Alto</v>
          </cell>
          <cell r="S22">
            <v>0.96846672075059093</v>
          </cell>
          <cell r="T22">
            <v>32</v>
          </cell>
          <cell r="U22" t="str">
            <v>Mediano</v>
          </cell>
          <cell r="V22">
            <v>0.53713907261552873</v>
          </cell>
          <cell r="W22">
            <v>35</v>
          </cell>
          <cell r="X22" t="str">
            <v>Alto</v>
          </cell>
          <cell r="Y22">
            <v>8.2765342905332037E-2</v>
          </cell>
          <cell r="Z22">
            <v>35</v>
          </cell>
          <cell r="AA22" t="str">
            <v>Muy Alto</v>
          </cell>
          <cell r="AB22">
            <v>2.8422460125202966E-2</v>
          </cell>
          <cell r="AC22">
            <v>10</v>
          </cell>
          <cell r="AD22" t="str">
            <v xml:space="preserve">Muy bajo </v>
          </cell>
          <cell r="AE22">
            <v>-1.2214139795448766E-2</v>
          </cell>
          <cell r="AF22">
            <v>28</v>
          </cell>
          <cell r="AG22" t="str">
            <v xml:space="preserve">Muy bajo </v>
          </cell>
          <cell r="AH22">
            <v>7.7233359931396866</v>
          </cell>
          <cell r="AI22">
            <v>27</v>
          </cell>
          <cell r="AJ22" t="str">
            <v xml:space="preserve">Muy bajo </v>
          </cell>
          <cell r="AK22">
            <v>7.3948984693421451</v>
          </cell>
          <cell r="AL22">
            <v>26</v>
          </cell>
          <cell r="AM22" t="str">
            <v xml:space="preserve">Muy bajo </v>
          </cell>
        </row>
        <row r="23">
          <cell r="B23" t="str">
            <v>CORP BANCA</v>
          </cell>
          <cell r="C23">
            <v>5.44</v>
          </cell>
          <cell r="D23">
            <v>33</v>
          </cell>
          <cell r="E23" t="str">
            <v>MEDIO</v>
          </cell>
          <cell r="F23" t="str">
            <v>CORP BANCA</v>
          </cell>
          <cell r="G23">
            <v>0.1088696892878345</v>
          </cell>
          <cell r="H23">
            <v>21</v>
          </cell>
          <cell r="I23" t="str">
            <v xml:space="preserve">Muy bajo </v>
          </cell>
          <cell r="J23">
            <v>1.2502264334494031</v>
          </cell>
          <cell r="K23">
            <v>38</v>
          </cell>
          <cell r="L23" t="str">
            <v>Muy Alto</v>
          </cell>
          <cell r="M23">
            <v>8.7079977174583129E-2</v>
          </cell>
          <cell r="N23">
            <v>23</v>
          </cell>
          <cell r="O23" t="str">
            <v>Bajo</v>
          </cell>
          <cell r="P23">
            <v>11.483696165826277</v>
          </cell>
          <cell r="Q23">
            <v>23</v>
          </cell>
          <cell r="R23" t="str">
            <v>Mediano</v>
          </cell>
          <cell r="S23">
            <v>0.89834344139364009</v>
          </cell>
          <cell r="T23">
            <v>35</v>
          </cell>
          <cell r="U23" t="str">
            <v>Alto</v>
          </cell>
          <cell r="V23">
            <v>0.4350846862461813</v>
          </cell>
          <cell r="W23">
            <v>38</v>
          </cell>
          <cell r="X23" t="str">
            <v>Muy Alto</v>
          </cell>
          <cell r="Y23">
            <v>0.17198162217364307</v>
          </cell>
          <cell r="Z23">
            <v>39</v>
          </cell>
          <cell r="AA23" t="str">
            <v>Muy Alto</v>
          </cell>
          <cell r="AB23">
            <v>-1.4637990397548468</v>
          </cell>
          <cell r="AC23">
            <v>1</v>
          </cell>
          <cell r="AD23" t="str">
            <v xml:space="preserve">Muy bajo </v>
          </cell>
          <cell r="AE23">
            <v>-1.5393782642051594E-2</v>
          </cell>
          <cell r="AF23">
            <v>27</v>
          </cell>
          <cell r="AG23" t="str">
            <v xml:space="preserve">Muy bajo </v>
          </cell>
          <cell r="AH23">
            <v>4.8846638919905505</v>
          </cell>
          <cell r="AI23">
            <v>11</v>
          </cell>
          <cell r="AJ23" t="str">
            <v xml:space="preserve">Muy bajo </v>
          </cell>
          <cell r="AK23">
            <v>4.8367780769118083</v>
          </cell>
          <cell r="AL23">
            <v>11</v>
          </cell>
          <cell r="AM23" t="str">
            <v xml:space="preserve">Muy bajo </v>
          </cell>
        </row>
        <row r="24">
          <cell r="B24" t="str">
            <v>EUROBANK</v>
          </cell>
          <cell r="C24">
            <v>9.24</v>
          </cell>
          <cell r="D24">
            <v>7</v>
          </cell>
          <cell r="E24" t="str">
            <v>MUY BAJO</v>
          </cell>
          <cell r="F24" t="str">
            <v>EUROBANK</v>
          </cell>
          <cell r="G24">
            <v>0.40193537393612727</v>
          </cell>
          <cell r="H24">
            <v>3</v>
          </cell>
          <cell r="I24" t="str">
            <v xml:space="preserve">Muy bajo </v>
          </cell>
          <cell r="J24">
            <v>1.2136325181086309</v>
          </cell>
          <cell r="K24">
            <v>35</v>
          </cell>
          <cell r="L24" t="str">
            <v>Muy Alto</v>
          </cell>
          <cell r="M24">
            <v>0.33118375450463206</v>
          </cell>
          <cell r="N24">
            <v>3</v>
          </cell>
          <cell r="O24" t="str">
            <v xml:space="preserve">Muy bajo </v>
          </cell>
          <cell r="P24">
            <v>3.0194717778224041</v>
          </cell>
          <cell r="Q24">
            <v>3</v>
          </cell>
          <cell r="R24" t="str">
            <v xml:space="preserve">Muy bajo </v>
          </cell>
          <cell r="S24">
            <v>1.8814334891270885</v>
          </cell>
          <cell r="T24">
            <v>16</v>
          </cell>
          <cell r="U24" t="str">
            <v xml:space="preserve">Muy bajo </v>
          </cell>
          <cell r="V24">
            <v>1.8814334891270885</v>
          </cell>
          <cell r="W24">
            <v>11</v>
          </cell>
          <cell r="X24" t="str">
            <v xml:space="preserve">Muy bajo </v>
          </cell>
          <cell r="Y24">
            <v>-0.37100692961711879</v>
          </cell>
          <cell r="Z24">
            <v>3</v>
          </cell>
          <cell r="AA24" t="str">
            <v xml:space="preserve">Muy bajo </v>
          </cell>
          <cell r="AB24">
            <v>8.1160839288818884E-2</v>
          </cell>
          <cell r="AC24">
            <v>21</v>
          </cell>
          <cell r="AD24" t="str">
            <v xml:space="preserve">Muy bajo </v>
          </cell>
          <cell r="AE24">
            <v>-1.0133803393057694E-2</v>
          </cell>
          <cell r="AF24">
            <v>29</v>
          </cell>
          <cell r="AG24" t="str">
            <v xml:space="preserve">Muy bajo </v>
          </cell>
          <cell r="AH24">
            <v>1.4879621572171273</v>
          </cell>
          <cell r="AI24">
            <v>4</v>
          </cell>
          <cell r="AJ24" t="str">
            <v xml:space="preserve">Muy bajo </v>
          </cell>
          <cell r="AK24">
            <v>1.2627537169675196</v>
          </cell>
          <cell r="AL24">
            <v>4</v>
          </cell>
          <cell r="AM24" t="str">
            <v xml:space="preserve">Muy bajo </v>
          </cell>
        </row>
        <row r="25">
          <cell r="B25" t="str">
            <v xml:space="preserve">EXTERIOR              </v>
          </cell>
          <cell r="C25">
            <v>8.52</v>
          </cell>
          <cell r="D25">
            <v>14</v>
          </cell>
          <cell r="E25" t="str">
            <v>MUY BAJO</v>
          </cell>
          <cell r="F25" t="str">
            <v xml:space="preserve">EXTERIOR              </v>
          </cell>
          <cell r="G25">
            <v>0.11910744504773767</v>
          </cell>
          <cell r="H25">
            <v>17</v>
          </cell>
          <cell r="I25" t="str">
            <v xml:space="preserve">Muy bajo </v>
          </cell>
          <cell r="J25">
            <v>1.1013158244617345</v>
          </cell>
          <cell r="K25">
            <v>21</v>
          </cell>
          <cell r="L25" t="str">
            <v>Alto</v>
          </cell>
          <cell r="M25">
            <v>0.1081501258786971</v>
          </cell>
          <cell r="N25">
            <v>14</v>
          </cell>
          <cell r="O25" t="str">
            <v xml:space="preserve">Muy bajo </v>
          </cell>
          <cell r="P25">
            <v>9.2464062512660963</v>
          </cell>
          <cell r="Q25">
            <v>14</v>
          </cell>
          <cell r="R25" t="str">
            <v xml:space="preserve">Muy bajo </v>
          </cell>
          <cell r="S25">
            <v>1.4947684505437964</v>
          </cell>
          <cell r="T25">
            <v>19</v>
          </cell>
          <cell r="U25" t="str">
            <v xml:space="preserve">Muy bajo </v>
          </cell>
          <cell r="V25">
            <v>1.1756055451409066</v>
          </cell>
          <cell r="W25">
            <v>18</v>
          </cell>
          <cell r="X25" t="str">
            <v>Bajo</v>
          </cell>
          <cell r="Y25">
            <v>-2.0816198226277682E-2</v>
          </cell>
          <cell r="Z25">
            <v>18</v>
          </cell>
          <cell r="AA25" t="str">
            <v>Mediano</v>
          </cell>
          <cell r="AB25">
            <v>8.2790663773408768E-2</v>
          </cell>
          <cell r="AC25">
            <v>22</v>
          </cell>
          <cell r="AD25" t="str">
            <v xml:space="preserve">Muy bajo </v>
          </cell>
          <cell r="AE25">
            <v>-6.6205657102423349E-2</v>
          </cell>
          <cell r="AF25">
            <v>13</v>
          </cell>
          <cell r="AG25" t="str">
            <v xml:space="preserve">Muy bajo </v>
          </cell>
          <cell r="AH25">
            <v>6.5717953266713574</v>
          </cell>
          <cell r="AI25">
            <v>16</v>
          </cell>
          <cell r="AJ25" t="str">
            <v xml:space="preserve">Muy bajo </v>
          </cell>
          <cell r="AK25">
            <v>6.4716194871877581</v>
          </cell>
          <cell r="AL25">
            <v>16</v>
          </cell>
          <cell r="AM25" t="str">
            <v xml:space="preserve">Muy bajo </v>
          </cell>
        </row>
        <row r="26">
          <cell r="B26" t="str">
            <v xml:space="preserve">FEDERAL               </v>
          </cell>
          <cell r="C26">
            <v>4.2</v>
          </cell>
          <cell r="D26">
            <v>37</v>
          </cell>
          <cell r="E26" t="str">
            <v>MEDIO-ALTO</v>
          </cell>
          <cell r="F26" t="str">
            <v xml:space="preserve">FEDERAL               </v>
          </cell>
          <cell r="G26">
            <v>5.7763133820107462E-2</v>
          </cell>
          <cell r="H26">
            <v>36</v>
          </cell>
          <cell r="I26" t="str">
            <v>Alto</v>
          </cell>
          <cell r="J26">
            <v>1.0911570901124976</v>
          </cell>
          <cell r="K26">
            <v>16</v>
          </cell>
          <cell r="L26" t="str">
            <v>Mediano</v>
          </cell>
          <cell r="M26">
            <v>5.2937504914303511E-2</v>
          </cell>
          <cell r="N26">
            <v>36</v>
          </cell>
          <cell r="O26" t="str">
            <v>Alto</v>
          </cell>
          <cell r="P26">
            <v>18.890198954764184</v>
          </cell>
          <cell r="Q26">
            <v>36</v>
          </cell>
          <cell r="R26" t="str">
            <v>Muy Alto</v>
          </cell>
          <cell r="S26">
            <v>0.68788453741479361</v>
          </cell>
          <cell r="T26">
            <v>37</v>
          </cell>
          <cell r="U26" t="str">
            <v>Alto</v>
          </cell>
          <cell r="V26">
            <v>0.63366583716989633</v>
          </cell>
          <cell r="W26">
            <v>31</v>
          </cell>
          <cell r="X26" t="str">
            <v>Alto</v>
          </cell>
          <cell r="Y26">
            <v>3.5572022587787071E-2</v>
          </cell>
          <cell r="Z26">
            <v>29</v>
          </cell>
          <cell r="AA26" t="str">
            <v>Alto</v>
          </cell>
          <cell r="AB26">
            <v>8.6620003573712703E-2</v>
          </cell>
          <cell r="AC26">
            <v>24</v>
          </cell>
          <cell r="AD26" t="str">
            <v xml:space="preserve">Muy bajo </v>
          </cell>
          <cell r="AE26">
            <v>-8.0186804771791784E-2</v>
          </cell>
          <cell r="AF26">
            <v>9</v>
          </cell>
          <cell r="AG26" t="str">
            <v xml:space="preserve">Muy bajo </v>
          </cell>
          <cell r="AH26">
            <v>15.476824153109183</v>
          </cell>
          <cell r="AI26">
            <v>40</v>
          </cell>
          <cell r="AJ26" t="str">
            <v>Mediano</v>
          </cell>
          <cell r="AK26">
            <v>15.467952215774062</v>
          </cell>
          <cell r="AL26">
            <v>40</v>
          </cell>
          <cell r="AM26" t="str">
            <v>Mediano</v>
          </cell>
        </row>
        <row r="27">
          <cell r="B27" t="str">
            <v>FIVENEZ</v>
          </cell>
          <cell r="C27">
            <v>6.72</v>
          </cell>
          <cell r="D27">
            <v>26</v>
          </cell>
          <cell r="E27" t="str">
            <v>MEDIO-BAJO</v>
          </cell>
          <cell r="F27" t="str">
            <v>FIVENEZ</v>
          </cell>
          <cell r="G27">
            <v>0.22189703274376232</v>
          </cell>
          <cell r="H27">
            <v>5</v>
          </cell>
          <cell r="I27" t="str">
            <v xml:space="preserve">Muy bajo </v>
          </cell>
          <cell r="J27">
            <v>1.2606054957093935</v>
          </cell>
          <cell r="K27">
            <v>39</v>
          </cell>
          <cell r="L27" t="str">
            <v>Muy Alto</v>
          </cell>
          <cell r="M27">
            <v>0.17602416735371434</v>
          </cell>
          <cell r="N27">
            <v>7</v>
          </cell>
          <cell r="O27" t="str">
            <v xml:space="preserve">Muy bajo </v>
          </cell>
          <cell r="P27">
            <v>5.6810380928576434</v>
          </cell>
          <cell r="Q27">
            <v>7</v>
          </cell>
          <cell r="R27" t="str">
            <v xml:space="preserve">Muy bajo </v>
          </cell>
          <cell r="S27">
            <v>0.89935116596218712</v>
          </cell>
          <cell r="T27">
            <v>34</v>
          </cell>
          <cell r="U27" t="str">
            <v>Alto</v>
          </cell>
          <cell r="V27">
            <v>0.85146720386589292</v>
          </cell>
          <cell r="W27">
            <v>26</v>
          </cell>
          <cell r="X27" t="str">
            <v>Mediano</v>
          </cell>
          <cell r="Y27">
            <v>5.0799707446296236E-2</v>
          </cell>
          <cell r="Z27">
            <v>31</v>
          </cell>
          <cell r="AA27" t="str">
            <v>Alto</v>
          </cell>
          <cell r="AB27">
            <v>0.2356</v>
          </cell>
          <cell r="AC27">
            <v>35</v>
          </cell>
          <cell r="AD27" t="str">
            <v xml:space="preserve">Muy bajo </v>
          </cell>
          <cell r="AE27">
            <v>-6.920814224294275E-2</v>
          </cell>
          <cell r="AF27">
            <v>12</v>
          </cell>
          <cell r="AG27" t="str">
            <v xml:space="preserve">Muy bajo </v>
          </cell>
          <cell r="AH27">
            <v>3.3769982417672897</v>
          </cell>
          <cell r="AI27">
            <v>8</v>
          </cell>
          <cell r="AJ27" t="str">
            <v xml:space="preserve">Muy bajo </v>
          </cell>
          <cell r="AK27">
            <v>3.335193898925398</v>
          </cell>
          <cell r="AL27">
            <v>8</v>
          </cell>
          <cell r="AM27" t="str">
            <v xml:space="preserve">Muy bajo </v>
          </cell>
        </row>
        <row r="28">
          <cell r="B28" t="str">
            <v xml:space="preserve">GANADERO              </v>
          </cell>
          <cell r="C28">
            <v>9.24</v>
          </cell>
          <cell r="D28">
            <v>8</v>
          </cell>
          <cell r="E28" t="str">
            <v>MUY BAJO</v>
          </cell>
          <cell r="F28" t="str">
            <v xml:space="preserve">GANADERO              </v>
          </cell>
          <cell r="G28">
            <v>0.4587992399797397</v>
          </cell>
          <cell r="H28">
            <v>2</v>
          </cell>
          <cell r="I28" t="str">
            <v xml:space="preserve">Muy bajo </v>
          </cell>
          <cell r="J28">
            <v>1.1829859334545183</v>
          </cell>
          <cell r="K28">
            <v>32</v>
          </cell>
          <cell r="L28" t="str">
            <v>Muy Alto</v>
          </cell>
          <cell r="M28">
            <v>0.38783152614500543</v>
          </cell>
          <cell r="N28">
            <v>2</v>
          </cell>
          <cell r="O28" t="str">
            <v xml:space="preserve">Muy bajo </v>
          </cell>
          <cell r="P28">
            <v>2.5784391741947053</v>
          </cell>
          <cell r="Q28">
            <v>2</v>
          </cell>
          <cell r="R28" t="str">
            <v xml:space="preserve">Muy bajo </v>
          </cell>
          <cell r="S28">
            <v>25.047584263800477</v>
          </cell>
          <cell r="T28">
            <v>1</v>
          </cell>
          <cell r="U28" t="str">
            <v xml:space="preserve">Muy bajo </v>
          </cell>
          <cell r="V28">
            <v>2.5072923984825066</v>
          </cell>
          <cell r="W28">
            <v>7</v>
          </cell>
          <cell r="X28" t="str">
            <v xml:space="preserve">Muy bajo </v>
          </cell>
          <cell r="Y28">
            <v>-0.73602382193923754</v>
          </cell>
          <cell r="Z28">
            <v>2</v>
          </cell>
          <cell r="AA28" t="str">
            <v xml:space="preserve">Muy bajo </v>
          </cell>
          <cell r="AB28">
            <v>-2.1545239630346588E-2</v>
          </cell>
          <cell r="AC28">
            <v>7</v>
          </cell>
          <cell r="AD28" t="str">
            <v xml:space="preserve">Muy bajo </v>
          </cell>
          <cell r="AE28">
            <v>-9.2321408484737372E-3</v>
          </cell>
          <cell r="AF28">
            <v>32</v>
          </cell>
          <cell r="AG28" t="str">
            <v xml:space="preserve">Muy bajo </v>
          </cell>
          <cell r="AH28">
            <v>0.62036153663485127</v>
          </cell>
          <cell r="AI28">
            <v>2</v>
          </cell>
          <cell r="AJ28" t="str">
            <v xml:space="preserve">Muy bajo </v>
          </cell>
          <cell r="AK28">
            <v>0.60720490270006788</v>
          </cell>
          <cell r="AL28">
            <v>2</v>
          </cell>
          <cell r="AM28" t="str">
            <v xml:space="preserve">Muy bajo </v>
          </cell>
        </row>
        <row r="29">
          <cell r="B29" t="str">
            <v xml:space="preserve">GUAYANA               </v>
          </cell>
          <cell r="C29">
            <v>2.84</v>
          </cell>
          <cell r="D29">
            <v>41</v>
          </cell>
          <cell r="E29" t="str">
            <v>ALTO</v>
          </cell>
          <cell r="F29" t="str">
            <v xml:space="preserve">GUAYANA               </v>
          </cell>
          <cell r="G29">
            <v>5.3632577988571659E-3</v>
          </cell>
          <cell r="H29">
            <v>40</v>
          </cell>
          <cell r="I29" t="str">
            <v>Muy Alto</v>
          </cell>
          <cell r="J29">
            <v>1.2616555586554656</v>
          </cell>
          <cell r="K29">
            <v>40</v>
          </cell>
          <cell r="L29" t="str">
            <v>Muy Alto</v>
          </cell>
          <cell r="M29">
            <v>4.2509683106954632E-3</v>
          </cell>
          <cell r="N29">
            <v>40</v>
          </cell>
          <cell r="O29" t="str">
            <v>Muy Alto</v>
          </cell>
          <cell r="P29">
            <v>235.24052096177562</v>
          </cell>
          <cell r="Q29">
            <v>40</v>
          </cell>
          <cell r="R29" t="str">
            <v>Muy Alto</v>
          </cell>
          <cell r="S29">
            <v>0.41997538245120447</v>
          </cell>
          <cell r="T29">
            <v>40</v>
          </cell>
          <cell r="U29" t="str">
            <v>Muy Alto</v>
          </cell>
          <cell r="V29">
            <v>2.0497396754789465E-2</v>
          </cell>
          <cell r="W29">
            <v>40</v>
          </cell>
          <cell r="X29" t="str">
            <v>Muy Alto</v>
          </cell>
          <cell r="Y29">
            <v>0.28282128001167628</v>
          </cell>
          <cell r="Z29">
            <v>40</v>
          </cell>
          <cell r="AA29" t="str">
            <v>Muy Alto</v>
          </cell>
          <cell r="AB29">
            <v>1.3377384182341048</v>
          </cell>
          <cell r="AC29">
            <v>40</v>
          </cell>
          <cell r="AD29" t="str">
            <v>Muy Alto</v>
          </cell>
          <cell r="AE29">
            <v>-3.5054848434098153E-2</v>
          </cell>
          <cell r="AF29">
            <v>22</v>
          </cell>
          <cell r="AG29" t="str">
            <v xml:space="preserve">Muy bajo </v>
          </cell>
          <cell r="AH29">
            <v>11.662368112543962</v>
          </cell>
          <cell r="AI29">
            <v>37</v>
          </cell>
          <cell r="AJ29" t="str">
            <v>Bajo</v>
          </cell>
          <cell r="AK29">
            <v>11.474627365600401</v>
          </cell>
          <cell r="AL29">
            <v>36</v>
          </cell>
          <cell r="AM29" t="str">
            <v>Bajo</v>
          </cell>
        </row>
        <row r="30">
          <cell r="B30" t="str">
            <v xml:space="preserve">I.M.C.P.              </v>
          </cell>
          <cell r="C30">
            <v>3.72</v>
          </cell>
          <cell r="D30">
            <v>39</v>
          </cell>
          <cell r="E30" t="str">
            <v>ALTO</v>
          </cell>
          <cell r="F30" t="str">
            <v xml:space="preserve">I.M.C.P.              </v>
          </cell>
          <cell r="G30">
            <v>0.10014792084254609</v>
          </cell>
          <cell r="H30">
            <v>24</v>
          </cell>
          <cell r="I30" t="str">
            <v xml:space="preserve">Muy bajo </v>
          </cell>
          <cell r="J30">
            <v>1.1522000427059009</v>
          </cell>
          <cell r="K30">
            <v>31</v>
          </cell>
          <cell r="L30" t="str">
            <v>Muy Alto</v>
          </cell>
          <cell r="M30">
            <v>8.6918865761671252E-2</v>
          </cell>
          <cell r="N30">
            <v>24</v>
          </cell>
          <cell r="O30" t="str">
            <v>Bajo</v>
          </cell>
          <cell r="P30">
            <v>11.504982160512402</v>
          </cell>
          <cell r="Q30">
            <v>24</v>
          </cell>
          <cell r="R30" t="str">
            <v>Mediano</v>
          </cell>
          <cell r="S30">
            <v>-1.0359628770301623</v>
          </cell>
          <cell r="T30">
            <v>41</v>
          </cell>
          <cell r="U30" t="str">
            <v>Muy Alto</v>
          </cell>
          <cell r="V30">
            <v>0.65800192340329233</v>
          </cell>
          <cell r="W30">
            <v>30</v>
          </cell>
          <cell r="X30" t="str">
            <v>Alto</v>
          </cell>
          <cell r="Y30">
            <v>5.9942016225145223E-2</v>
          </cell>
          <cell r="Z30">
            <v>32</v>
          </cell>
          <cell r="AA30" t="str">
            <v>Alto</v>
          </cell>
          <cell r="AB30">
            <v>0.83393823504840803</v>
          </cell>
          <cell r="AC30">
            <v>39</v>
          </cell>
          <cell r="AD30" t="str">
            <v>Muy Alto</v>
          </cell>
          <cell r="AE30">
            <v>0.38069884866325582</v>
          </cell>
          <cell r="AF30">
            <v>41</v>
          </cell>
          <cell r="AG30" t="str">
            <v>Muy Alto</v>
          </cell>
          <cell r="AH30">
            <v>6.7879984711428207</v>
          </cell>
          <cell r="AI30">
            <v>21</v>
          </cell>
          <cell r="AJ30" t="str">
            <v xml:space="preserve">Muy bajo </v>
          </cell>
          <cell r="AK30">
            <v>6.762899732449994</v>
          </cell>
          <cell r="AL30">
            <v>21</v>
          </cell>
          <cell r="AM30" t="str">
            <v xml:space="preserve">Muy bajo </v>
          </cell>
        </row>
        <row r="31">
          <cell r="B31" t="str">
            <v xml:space="preserve">INDUSTRIAL DE VZLA.   </v>
          </cell>
          <cell r="C31">
            <v>4.3</v>
          </cell>
          <cell r="D31">
            <v>36</v>
          </cell>
          <cell r="E31" t="str">
            <v>MEDIO-ALTO</v>
          </cell>
          <cell r="F31" t="str">
            <v xml:space="preserve">INDUSTRIAL DE VZLA.   </v>
          </cell>
          <cell r="G31">
            <v>-0.15148050095112583</v>
          </cell>
          <cell r="H31">
            <v>41</v>
          </cell>
          <cell r="I31" t="str">
            <v>Muy Alto</v>
          </cell>
          <cell r="J31">
            <v>1.576733447213325</v>
          </cell>
          <cell r="K31">
            <v>41</v>
          </cell>
          <cell r="L31" t="str">
            <v>Muy Alto</v>
          </cell>
          <cell r="M31">
            <v>-9.6072358469244293E-2</v>
          </cell>
          <cell r="N31">
            <v>41</v>
          </cell>
          <cell r="O31" t="str">
            <v>Muy Alto</v>
          </cell>
          <cell r="P31">
            <v>1000</v>
          </cell>
          <cell r="Q31">
            <v>41</v>
          </cell>
          <cell r="R31" t="str">
            <v>Muy Alto</v>
          </cell>
          <cell r="S31">
            <v>2.0838955327362139</v>
          </cell>
          <cell r="T31">
            <v>12</v>
          </cell>
          <cell r="U31" t="str">
            <v xml:space="preserve">Muy bajo </v>
          </cell>
          <cell r="V31">
            <v>-0.26265253330295496</v>
          </cell>
          <cell r="W31">
            <v>41</v>
          </cell>
          <cell r="X31" t="str">
            <v>Muy Alto</v>
          </cell>
          <cell r="Y31">
            <v>1.0333593774291965</v>
          </cell>
          <cell r="Z31">
            <v>41</v>
          </cell>
          <cell r="AA31" t="str">
            <v>Muy Alto</v>
          </cell>
          <cell r="AB31">
            <v>0.75575683195419263</v>
          </cell>
          <cell r="AC31">
            <v>38</v>
          </cell>
          <cell r="AD31" t="str">
            <v>Muy Alto</v>
          </cell>
          <cell r="AE31">
            <v>-4.7814438159168554E-2</v>
          </cell>
          <cell r="AF31">
            <v>19</v>
          </cell>
          <cell r="AG31" t="str">
            <v xml:space="preserve">Muy bajo </v>
          </cell>
          <cell r="AH31">
            <v>2.4799770143129822</v>
          </cell>
          <cell r="AI31">
            <v>5</v>
          </cell>
          <cell r="AJ31" t="str">
            <v xml:space="preserve">Muy bajo </v>
          </cell>
          <cell r="AK31">
            <v>2.4523586865217126</v>
          </cell>
          <cell r="AL31">
            <v>5</v>
          </cell>
          <cell r="AM31" t="str">
            <v xml:space="preserve">Muy bajo </v>
          </cell>
        </row>
        <row r="32">
          <cell r="B32" t="str">
            <v xml:space="preserve">ING BANK              </v>
          </cell>
          <cell r="C32">
            <v>7.24</v>
          </cell>
          <cell r="D32">
            <v>24</v>
          </cell>
          <cell r="E32" t="str">
            <v>BAJO</v>
          </cell>
          <cell r="F32" t="str">
            <v xml:space="preserve">ING BANK              </v>
          </cell>
          <cell r="G32">
            <v>6.0125698157838997E-2</v>
          </cell>
          <cell r="H32">
            <v>35</v>
          </cell>
          <cell r="I32" t="str">
            <v>Mediano</v>
          </cell>
          <cell r="J32">
            <v>1.0181396101500906</v>
          </cell>
          <cell r="K32">
            <v>2</v>
          </cell>
          <cell r="L32" t="str">
            <v xml:space="preserve">Muy bajo </v>
          </cell>
          <cell r="M32">
            <v>5.9054473039287292E-2</v>
          </cell>
          <cell r="N32">
            <v>34</v>
          </cell>
          <cell r="O32" t="str">
            <v>Alto</v>
          </cell>
          <cell r="P32">
            <v>16.933518301564185</v>
          </cell>
          <cell r="Q32">
            <v>34</v>
          </cell>
          <cell r="R32" t="str">
            <v>Muy Alto</v>
          </cell>
          <cell r="S32">
            <v>3.9628182106263861</v>
          </cell>
          <cell r="T32">
            <v>8</v>
          </cell>
          <cell r="U32" t="str">
            <v xml:space="preserve">Muy bajo </v>
          </cell>
          <cell r="V32">
            <v>3.3146080682190879</v>
          </cell>
          <cell r="W32">
            <v>6</v>
          </cell>
          <cell r="X32" t="str">
            <v xml:space="preserve">Muy bajo </v>
          </cell>
          <cell r="Y32">
            <v>-5.3904667220080291E-2</v>
          </cell>
          <cell r="Z32">
            <v>12</v>
          </cell>
          <cell r="AA32" t="str">
            <v>Mediano</v>
          </cell>
          <cell r="AB32">
            <v>-0.27088089272040283</v>
          </cell>
          <cell r="AC32">
            <v>3</v>
          </cell>
          <cell r="AD32" t="str">
            <v xml:space="preserve">Muy bajo </v>
          </cell>
          <cell r="AE32">
            <v>-8.9862611000258941E-2</v>
          </cell>
          <cell r="AF32">
            <v>6</v>
          </cell>
          <cell r="AG32" t="str">
            <v xml:space="preserve">Muy bajo </v>
          </cell>
          <cell r="AH32">
            <v>15.001287069897797</v>
          </cell>
          <cell r="AI32">
            <v>39</v>
          </cell>
          <cell r="AJ32" t="str">
            <v>Mediano</v>
          </cell>
          <cell r="AK32">
            <v>12.463326123711028</v>
          </cell>
          <cell r="AL32">
            <v>38</v>
          </cell>
          <cell r="AM32" t="str">
            <v>Bajo</v>
          </cell>
        </row>
        <row r="33">
          <cell r="B33" t="str">
            <v>INTERBANK</v>
          </cell>
          <cell r="C33">
            <v>7.28</v>
          </cell>
          <cell r="D33">
            <v>23</v>
          </cell>
          <cell r="E33" t="str">
            <v>BAJO</v>
          </cell>
          <cell r="F33" t="str">
            <v>INTERBANK</v>
          </cell>
          <cell r="G33">
            <v>0.12152337479048413</v>
          </cell>
          <cell r="H33">
            <v>14</v>
          </cell>
          <cell r="I33" t="str">
            <v xml:space="preserve">Muy bajo </v>
          </cell>
          <cell r="J33">
            <v>1.1282966207765641</v>
          </cell>
          <cell r="K33">
            <v>25</v>
          </cell>
          <cell r="L33" t="str">
            <v>Muy Alto</v>
          </cell>
          <cell r="M33">
            <v>0.10770516595790579</v>
          </cell>
          <cell r="N33">
            <v>16</v>
          </cell>
          <cell r="O33" t="str">
            <v xml:space="preserve">Muy bajo </v>
          </cell>
          <cell r="P33">
            <v>9.2846057206840769</v>
          </cell>
          <cell r="Q33">
            <v>16</v>
          </cell>
          <cell r="R33" t="str">
            <v xml:space="preserve">Muy bajo </v>
          </cell>
          <cell r="S33">
            <v>1.1062843324498128</v>
          </cell>
          <cell r="T33">
            <v>26</v>
          </cell>
          <cell r="U33" t="str">
            <v>Bajo</v>
          </cell>
          <cell r="V33">
            <v>0.9472063570725211</v>
          </cell>
          <cell r="W33">
            <v>25</v>
          </cell>
          <cell r="X33" t="str">
            <v>Mediano</v>
          </cell>
          <cell r="Y33">
            <v>7.871425587695895E-3</v>
          </cell>
          <cell r="Z33">
            <v>25</v>
          </cell>
          <cell r="AA33" t="str">
            <v>Alto</v>
          </cell>
          <cell r="AB33">
            <v>0.115595781483358</v>
          </cell>
          <cell r="AC33">
            <v>28</v>
          </cell>
          <cell r="AD33" t="str">
            <v>Bajo</v>
          </cell>
          <cell r="AE33">
            <v>-0.10590781093527073</v>
          </cell>
          <cell r="AF33">
            <v>5</v>
          </cell>
          <cell r="AG33" t="str">
            <v xml:space="preserve">Muy bajo </v>
          </cell>
          <cell r="AH33">
            <v>6.6211944132083866</v>
          </cell>
          <cell r="AI33">
            <v>17</v>
          </cell>
          <cell r="AJ33" t="str">
            <v xml:space="preserve">Muy bajo </v>
          </cell>
          <cell r="AK33">
            <v>6.5579257201977113</v>
          </cell>
          <cell r="AL33">
            <v>17</v>
          </cell>
          <cell r="AM33" t="str">
            <v xml:space="preserve">Muy bajo </v>
          </cell>
        </row>
        <row r="34">
          <cell r="B34" t="str">
            <v>LARA</v>
          </cell>
          <cell r="C34">
            <v>8.08</v>
          </cell>
          <cell r="D34">
            <v>19</v>
          </cell>
          <cell r="E34" t="str">
            <v>MUY BAJO</v>
          </cell>
          <cell r="F34" t="str">
            <v>LARA</v>
          </cell>
          <cell r="G34">
            <v>7.770887385062028E-2</v>
          </cell>
          <cell r="H34">
            <v>31</v>
          </cell>
          <cell r="I34" t="str">
            <v>Mediano</v>
          </cell>
          <cell r="J34">
            <v>1.0196202159238241</v>
          </cell>
          <cell r="K34">
            <v>3</v>
          </cell>
          <cell r="L34" t="str">
            <v xml:space="preserve">Muy bajo </v>
          </cell>
          <cell r="M34">
            <v>7.6213547590572597E-2</v>
          </cell>
          <cell r="N34">
            <v>29</v>
          </cell>
          <cell r="O34" t="str">
            <v>Bajo</v>
          </cell>
          <cell r="P34">
            <v>13.12102679397773</v>
          </cell>
          <cell r="Q34">
            <v>29</v>
          </cell>
          <cell r="R34" t="str">
            <v>Alto</v>
          </cell>
          <cell r="S34">
            <v>2.0544011901810064</v>
          </cell>
          <cell r="T34">
            <v>13</v>
          </cell>
          <cell r="U34" t="str">
            <v xml:space="preserve">Muy bajo </v>
          </cell>
          <cell r="V34">
            <v>3.9606533461368003</v>
          </cell>
          <cell r="W34">
            <v>5</v>
          </cell>
          <cell r="X34" t="str">
            <v xml:space="preserve">Muy bajo </v>
          </cell>
          <cell r="Y34">
            <v>-6.4256723737645807E-2</v>
          </cell>
          <cell r="Z34">
            <v>11</v>
          </cell>
          <cell r="AA34" t="str">
            <v>Mediano</v>
          </cell>
          <cell r="AB34">
            <v>1.1057138662254992E-3</v>
          </cell>
          <cell r="AC34">
            <v>9</v>
          </cell>
          <cell r="AD34" t="str">
            <v xml:space="preserve">Muy bajo </v>
          </cell>
          <cell r="AE34">
            <v>-0.19462111583067185</v>
          </cell>
          <cell r="AF34">
            <v>1</v>
          </cell>
          <cell r="AG34" t="str">
            <v xml:space="preserve">Muy bajo </v>
          </cell>
          <cell r="AH34">
            <v>10.486804790811924</v>
          </cell>
          <cell r="AI34">
            <v>32</v>
          </cell>
          <cell r="AJ34" t="str">
            <v>Bajo</v>
          </cell>
          <cell r="AK34">
            <v>10.384175154800758</v>
          </cell>
          <cell r="AL34">
            <v>32</v>
          </cell>
          <cell r="AM34" t="str">
            <v>Bajo</v>
          </cell>
        </row>
        <row r="35">
          <cell r="B35" t="str">
            <v xml:space="preserve">MERCANTIL             </v>
          </cell>
          <cell r="C35">
            <v>8.2799999999999994</v>
          </cell>
          <cell r="D35">
            <v>16</v>
          </cell>
          <cell r="E35" t="str">
            <v>MUY BAJO</v>
          </cell>
          <cell r="F35" t="str">
            <v xml:space="preserve">MERCANTIL             </v>
          </cell>
          <cell r="G35">
            <v>0.11302416358822483</v>
          </cell>
          <cell r="H35">
            <v>19</v>
          </cell>
          <cell r="I35" t="str">
            <v xml:space="preserve">Muy bajo </v>
          </cell>
          <cell r="J35">
            <v>1.1111884157036527</v>
          </cell>
          <cell r="K35">
            <v>23</v>
          </cell>
          <cell r="L35" t="str">
            <v>Alto</v>
          </cell>
          <cell r="M35">
            <v>0.10171467051935834</v>
          </cell>
          <cell r="N35">
            <v>18</v>
          </cell>
          <cell r="O35" t="str">
            <v xml:space="preserve">Muy bajo </v>
          </cell>
          <cell r="P35">
            <v>9.8314234799559213</v>
          </cell>
          <cell r="Q35">
            <v>18</v>
          </cell>
          <cell r="R35" t="str">
            <v xml:space="preserve">Muy bajo </v>
          </cell>
          <cell r="S35">
            <v>1.2668365436130862</v>
          </cell>
          <cell r="T35">
            <v>24</v>
          </cell>
          <cell r="U35" t="str">
            <v>Bajo</v>
          </cell>
          <cell r="V35">
            <v>1.0165102441019116</v>
          </cell>
          <cell r="W35">
            <v>23</v>
          </cell>
          <cell r="X35" t="str">
            <v>Bajo</v>
          </cell>
          <cell r="Y35">
            <v>-2.1404954063273486E-3</v>
          </cell>
          <cell r="Z35">
            <v>23</v>
          </cell>
          <cell r="AA35" t="str">
            <v>Mediano</v>
          </cell>
          <cell r="AB35">
            <v>8.6590480031763575E-2</v>
          </cell>
          <cell r="AC35">
            <v>23</v>
          </cell>
          <cell r="AD35" t="str">
            <v xml:space="preserve">Muy bajo </v>
          </cell>
          <cell r="AE35">
            <v>-6.6085700275755152E-2</v>
          </cell>
          <cell r="AF35">
            <v>14</v>
          </cell>
          <cell r="AG35" t="str">
            <v xml:space="preserve">Muy bajo </v>
          </cell>
          <cell r="AH35">
            <v>6.980675415609956</v>
          </cell>
          <cell r="AI35">
            <v>22</v>
          </cell>
          <cell r="AJ35" t="str">
            <v xml:space="preserve">Muy bajo </v>
          </cell>
          <cell r="AK35">
            <v>6.844447303346497</v>
          </cell>
          <cell r="AL35">
            <v>22</v>
          </cell>
          <cell r="AM35" t="str">
            <v xml:space="preserve">Muy bajo </v>
          </cell>
        </row>
        <row r="36">
          <cell r="B36" t="str">
            <v xml:space="preserve">MONAGAS               </v>
          </cell>
          <cell r="C36">
            <v>8.76</v>
          </cell>
          <cell r="D36">
            <v>12</v>
          </cell>
          <cell r="E36" t="str">
            <v>MUY BAJO</v>
          </cell>
          <cell r="F36" t="str">
            <v xml:space="preserve">MONAGAS               </v>
          </cell>
          <cell r="G36">
            <v>0.17085794897607753</v>
          </cell>
          <cell r="H36">
            <v>9</v>
          </cell>
          <cell r="I36" t="str">
            <v xml:space="preserve">Muy bajo </v>
          </cell>
          <cell r="J36">
            <v>1.1035545871195063</v>
          </cell>
          <cell r="K36">
            <v>22</v>
          </cell>
          <cell r="L36" t="str">
            <v>Alto</v>
          </cell>
          <cell r="M36">
            <v>0.15482509970082248</v>
          </cell>
          <cell r="N36">
            <v>9</v>
          </cell>
          <cell r="O36" t="str">
            <v xml:space="preserve">Muy bajo </v>
          </cell>
          <cell r="P36">
            <v>6.4589010563039073</v>
          </cell>
          <cell r="Q36">
            <v>9</v>
          </cell>
          <cell r="R36" t="str">
            <v xml:space="preserve">Muy bajo </v>
          </cell>
          <cell r="S36">
            <v>2.9044148827566709</v>
          </cell>
          <cell r="T36">
            <v>10</v>
          </cell>
          <cell r="U36" t="str">
            <v xml:space="preserve">Muy bajo </v>
          </cell>
          <cell r="V36">
            <v>1.6499312462025517</v>
          </cell>
          <cell r="W36">
            <v>12</v>
          </cell>
          <cell r="X36" t="str">
            <v xml:space="preserve">Muy bajo </v>
          </cell>
          <cell r="Y36">
            <v>-8.5555284272207557E-2</v>
          </cell>
          <cell r="Z36">
            <v>9</v>
          </cell>
          <cell r="AA36" t="str">
            <v>Mediano</v>
          </cell>
          <cell r="AB36">
            <v>3.8558672671545627E-2</v>
          </cell>
          <cell r="AC36">
            <v>12</v>
          </cell>
          <cell r="AD36" t="str">
            <v xml:space="preserve">Muy bajo </v>
          </cell>
          <cell r="AE36">
            <v>-2.931967749436264E-2</v>
          </cell>
          <cell r="AF36">
            <v>25</v>
          </cell>
          <cell r="AG36" t="str">
            <v xml:space="preserve">Muy bajo </v>
          </cell>
          <cell r="AH36">
            <v>3.8988465718905299</v>
          </cell>
          <cell r="AI36">
            <v>9</v>
          </cell>
          <cell r="AJ36" t="str">
            <v xml:space="preserve">Muy bajo </v>
          </cell>
          <cell r="AK36">
            <v>3.8537476950364202</v>
          </cell>
          <cell r="AL36">
            <v>9</v>
          </cell>
          <cell r="AM36" t="str">
            <v xml:space="preserve">Muy bajo </v>
          </cell>
        </row>
        <row r="37">
          <cell r="B37" t="str">
            <v xml:space="preserve">NOROCO                </v>
          </cell>
          <cell r="C37">
            <v>7.72</v>
          </cell>
          <cell r="D37">
            <v>20</v>
          </cell>
          <cell r="E37" t="str">
            <v>BAJO</v>
          </cell>
          <cell r="F37" t="str">
            <v xml:space="preserve">NOROCO                </v>
          </cell>
          <cell r="G37">
            <v>0.10704945093002666</v>
          </cell>
          <cell r="H37">
            <v>23</v>
          </cell>
          <cell r="I37" t="str">
            <v xml:space="preserve">Muy bajo </v>
          </cell>
          <cell r="J37">
            <v>1.0913029636175946</v>
          </cell>
          <cell r="K37">
            <v>17</v>
          </cell>
          <cell r="L37" t="str">
            <v>Mediano</v>
          </cell>
          <cell r="M37">
            <v>9.8093246787459509E-2</v>
          </cell>
          <cell r="N37">
            <v>21</v>
          </cell>
          <cell r="O37" t="str">
            <v xml:space="preserve">Muy bajo </v>
          </cell>
          <cell r="P37">
            <v>10.194381700574342</v>
          </cell>
          <cell r="Q37">
            <v>21</v>
          </cell>
          <cell r="R37" t="str">
            <v>Mediano</v>
          </cell>
          <cell r="S37">
            <v>1.371838561442549</v>
          </cell>
          <cell r="T37">
            <v>21</v>
          </cell>
          <cell r="U37" t="str">
            <v xml:space="preserve">Muy bajo </v>
          </cell>
          <cell r="V37">
            <v>1.1724641423293034</v>
          </cell>
          <cell r="W37">
            <v>19</v>
          </cell>
          <cell r="X37" t="str">
            <v>Bajo</v>
          </cell>
          <cell r="Y37">
            <v>-1.8195037611820557E-2</v>
          </cell>
          <cell r="Z37">
            <v>19</v>
          </cell>
          <cell r="AA37" t="str">
            <v>Mediano</v>
          </cell>
          <cell r="AB37">
            <v>0.13152774353083335</v>
          </cell>
          <cell r="AC37">
            <v>29</v>
          </cell>
          <cell r="AD37" t="str">
            <v>Mediano</v>
          </cell>
          <cell r="AE37">
            <v>3.4068260180106787E-2</v>
          </cell>
          <cell r="AF37">
            <v>37</v>
          </cell>
          <cell r="AG37" t="str">
            <v>Bajo</v>
          </cell>
          <cell r="AH37">
            <v>7.7165464015013754</v>
          </cell>
          <cell r="AI37">
            <v>26</v>
          </cell>
          <cell r="AJ37" t="str">
            <v xml:space="preserve">Muy bajo </v>
          </cell>
          <cell r="AK37">
            <v>7.5435427789982121</v>
          </cell>
          <cell r="AL37">
            <v>27</v>
          </cell>
          <cell r="AM37" t="str">
            <v xml:space="preserve">Muy bajo </v>
          </cell>
        </row>
        <row r="38">
          <cell r="B38" t="str">
            <v xml:space="preserve">OCCIDENTAL DE DCTO.   </v>
          </cell>
          <cell r="C38">
            <v>7.44</v>
          </cell>
          <cell r="D38">
            <v>21</v>
          </cell>
          <cell r="E38" t="str">
            <v>BAJO</v>
          </cell>
          <cell r="F38" t="str">
            <v xml:space="preserve">OCCIDENTAL DE DCTO.   </v>
          </cell>
          <cell r="G38">
            <v>7.3515460973702429E-2</v>
          </cell>
          <cell r="H38">
            <v>32</v>
          </cell>
          <cell r="I38" t="str">
            <v>Mediano</v>
          </cell>
          <cell r="J38">
            <v>1.0648924106829005</v>
          </cell>
          <cell r="K38">
            <v>9</v>
          </cell>
          <cell r="L38" t="str">
            <v>Bajo</v>
          </cell>
          <cell r="M38">
            <v>6.9035576022706366E-2</v>
          </cell>
          <cell r="N38">
            <v>32</v>
          </cell>
          <cell r="O38" t="str">
            <v>Mediano</v>
          </cell>
          <cell r="P38">
            <v>14.485285089402192</v>
          </cell>
          <cell r="Q38">
            <v>32</v>
          </cell>
          <cell r="R38" t="str">
            <v>Alto</v>
          </cell>
          <cell r="S38">
            <v>1.3325952607328311</v>
          </cell>
          <cell r="T38">
            <v>23</v>
          </cell>
          <cell r="U38" t="str">
            <v xml:space="preserve">Muy bajo </v>
          </cell>
          <cell r="V38">
            <v>1.1328822615781493</v>
          </cell>
          <cell r="W38">
            <v>20</v>
          </cell>
          <cell r="X38" t="str">
            <v>Bajo</v>
          </cell>
          <cell r="Y38">
            <v>-9.4255327845426378E-3</v>
          </cell>
          <cell r="Z38">
            <v>20</v>
          </cell>
          <cell r="AA38" t="str">
            <v>Mediano</v>
          </cell>
          <cell r="AB38">
            <v>3.9625029126459987E-2</v>
          </cell>
          <cell r="AC38">
            <v>14</v>
          </cell>
          <cell r="AD38" t="str">
            <v xml:space="preserve">Muy bajo </v>
          </cell>
          <cell r="AE38">
            <v>-0.16777004384695143</v>
          </cell>
          <cell r="AF38">
            <v>3</v>
          </cell>
          <cell r="AG38" t="str">
            <v xml:space="preserve">Muy bajo </v>
          </cell>
          <cell r="AH38">
            <v>11.646791241952208</v>
          </cell>
          <cell r="AI38">
            <v>36</v>
          </cell>
          <cell r="AJ38" t="str">
            <v>Bajo</v>
          </cell>
          <cell r="AK38">
            <v>11.570052902648062</v>
          </cell>
          <cell r="AL38">
            <v>37</v>
          </cell>
          <cell r="AM38" t="str">
            <v>Bajo</v>
          </cell>
        </row>
        <row r="39">
          <cell r="B39" t="str">
            <v>OCCIDENTE</v>
          </cell>
          <cell r="C39">
            <v>8.76</v>
          </cell>
          <cell r="D39">
            <v>13</v>
          </cell>
          <cell r="E39" t="str">
            <v>MUY BAJO</v>
          </cell>
          <cell r="F39" t="str">
            <v>OCCIDENTE</v>
          </cell>
          <cell r="G39">
            <v>8.4188295884560435E-2</v>
          </cell>
          <cell r="H39">
            <v>29</v>
          </cell>
          <cell r="I39" t="str">
            <v>Bajo</v>
          </cell>
          <cell r="J39">
            <v>1.038848849320374</v>
          </cell>
          <cell r="K39">
            <v>7</v>
          </cell>
          <cell r="L39" t="str">
            <v xml:space="preserve">Muy bajo </v>
          </cell>
          <cell r="M39">
            <v>8.1039985691505861E-2</v>
          </cell>
          <cell r="N39">
            <v>27</v>
          </cell>
          <cell r="O39" t="str">
            <v>Bajo</v>
          </cell>
          <cell r="P39">
            <v>12.339587568619402</v>
          </cell>
          <cell r="Q39">
            <v>27</v>
          </cell>
          <cell r="R39" t="str">
            <v>Mediano</v>
          </cell>
          <cell r="S39">
            <v>5.2415633380240561</v>
          </cell>
          <cell r="T39">
            <v>7</v>
          </cell>
          <cell r="U39" t="str">
            <v xml:space="preserve">Muy bajo </v>
          </cell>
          <cell r="V39">
            <v>2.1670730885820149</v>
          </cell>
          <cell r="W39">
            <v>8</v>
          </cell>
          <cell r="X39" t="str">
            <v xml:space="preserve">Muy bajo </v>
          </cell>
          <cell r="Y39">
            <v>-5.1174010302619782E-2</v>
          </cell>
          <cell r="Z39">
            <v>13</v>
          </cell>
          <cell r="AA39" t="str">
            <v>Mediano</v>
          </cell>
          <cell r="AB39">
            <v>-8.0284362250653361E-3</v>
          </cell>
          <cell r="AC39">
            <v>8</v>
          </cell>
          <cell r="AD39" t="str">
            <v xml:space="preserve">Muy bajo </v>
          </cell>
          <cell r="AE39">
            <v>-0.18098098909392996</v>
          </cell>
          <cell r="AF39">
            <v>2</v>
          </cell>
          <cell r="AG39" t="str">
            <v xml:space="preserve">Muy bajo </v>
          </cell>
          <cell r="AH39">
            <v>8.678238008641781</v>
          </cell>
          <cell r="AI39">
            <v>30</v>
          </cell>
          <cell r="AJ39" t="str">
            <v xml:space="preserve">Muy bajo </v>
          </cell>
          <cell r="AK39">
            <v>8.5747814649153469</v>
          </cell>
          <cell r="AL39">
            <v>30</v>
          </cell>
          <cell r="AM39" t="str">
            <v xml:space="preserve">Muy bajo </v>
          </cell>
        </row>
        <row r="40">
          <cell r="B40" t="str">
            <v xml:space="preserve">ORINOCO               </v>
          </cell>
          <cell r="C40">
            <v>8.2799999999999994</v>
          </cell>
          <cell r="D40">
            <v>17</v>
          </cell>
          <cell r="E40" t="str">
            <v>MUY BAJO</v>
          </cell>
          <cell r="F40" t="str">
            <v xml:space="preserve">ORINOCO               </v>
          </cell>
          <cell r="G40">
            <v>0.12058511084170022</v>
          </cell>
          <cell r="H40">
            <v>15</v>
          </cell>
          <cell r="I40" t="str">
            <v xml:space="preserve">Muy bajo </v>
          </cell>
          <cell r="J40">
            <v>1.1170106221597293</v>
          </cell>
          <cell r="K40">
            <v>24</v>
          </cell>
          <cell r="L40" t="str">
            <v>Alto</v>
          </cell>
          <cell r="M40">
            <v>0.10795341463141153</v>
          </cell>
          <cell r="N40">
            <v>15</v>
          </cell>
          <cell r="O40" t="str">
            <v xml:space="preserve">Muy bajo </v>
          </cell>
          <cell r="P40">
            <v>9.2632549272695908</v>
          </cell>
          <cell r="Q40">
            <v>15</v>
          </cell>
          <cell r="R40" t="str">
            <v xml:space="preserve">Muy bajo </v>
          </cell>
          <cell r="S40">
            <v>1.0746473458018986</v>
          </cell>
          <cell r="T40">
            <v>28</v>
          </cell>
          <cell r="U40" t="str">
            <v>Bajo</v>
          </cell>
          <cell r="V40">
            <v>1.0305484118962416</v>
          </cell>
          <cell r="W40">
            <v>22</v>
          </cell>
          <cell r="X40" t="str">
            <v>Bajo</v>
          </cell>
          <cell r="Y40">
            <v>-4.1128989099496792E-3</v>
          </cell>
          <cell r="Z40">
            <v>22</v>
          </cell>
          <cell r="AA40" t="str">
            <v>Mediano</v>
          </cell>
          <cell r="AB40">
            <v>4.6716166625958094E-2</v>
          </cell>
          <cell r="AC40">
            <v>15</v>
          </cell>
          <cell r="AD40" t="str">
            <v xml:space="preserve">Muy bajo </v>
          </cell>
          <cell r="AE40">
            <v>-9.9657226208970627E-3</v>
          </cell>
          <cell r="AF40">
            <v>30</v>
          </cell>
          <cell r="AG40" t="str">
            <v xml:space="preserve">Muy bajo </v>
          </cell>
          <cell r="AH40">
            <v>7.1253051015362017</v>
          </cell>
          <cell r="AI40">
            <v>24</v>
          </cell>
          <cell r="AJ40" t="str">
            <v xml:space="preserve">Muy bajo </v>
          </cell>
          <cell r="AK40">
            <v>7.0616399184381775</v>
          </cell>
          <cell r="AL40">
            <v>24</v>
          </cell>
          <cell r="AM40" t="str">
            <v xml:space="preserve">Muy bajo </v>
          </cell>
        </row>
        <row r="41">
          <cell r="B41" t="str">
            <v xml:space="preserve">PLAZA                 </v>
          </cell>
          <cell r="C41">
            <v>9.76</v>
          </cell>
          <cell r="D41">
            <v>2</v>
          </cell>
          <cell r="E41" t="str">
            <v>MUY BAJO</v>
          </cell>
          <cell r="F41" t="str">
            <v xml:space="preserve">PLAZA                 </v>
          </cell>
          <cell r="G41">
            <v>0.15046314408221276</v>
          </cell>
          <cell r="H41">
            <v>11</v>
          </cell>
          <cell r="I41" t="str">
            <v xml:space="preserve">Muy bajo </v>
          </cell>
          <cell r="J41">
            <v>1.0207990250857917</v>
          </cell>
          <cell r="K41">
            <v>4</v>
          </cell>
          <cell r="L41" t="str">
            <v xml:space="preserve">Muy bajo </v>
          </cell>
          <cell r="M41">
            <v>0.14739742141658813</v>
          </cell>
          <cell r="N41">
            <v>10</v>
          </cell>
          <cell r="O41" t="str">
            <v xml:space="preserve">Muy bajo </v>
          </cell>
          <cell r="P41">
            <v>6.784379200052002</v>
          </cell>
          <cell r="Q41">
            <v>10</v>
          </cell>
          <cell r="R41" t="str">
            <v xml:space="preserve">Muy bajo </v>
          </cell>
          <cell r="S41">
            <v>8.2776164059091215</v>
          </cell>
          <cell r="T41">
            <v>5</v>
          </cell>
          <cell r="U41" t="str">
            <v xml:space="preserve">Muy bajo </v>
          </cell>
          <cell r="V41">
            <v>7.2341440746180732</v>
          </cell>
          <cell r="W41">
            <v>2</v>
          </cell>
          <cell r="X41" t="str">
            <v xml:space="preserve">Muy bajo </v>
          </cell>
          <cell r="Y41">
            <v>-0.15464368689952918</v>
          </cell>
          <cell r="Z41">
            <v>7</v>
          </cell>
          <cell r="AA41" t="str">
            <v>Bajo</v>
          </cell>
          <cell r="AB41">
            <v>3.5542607944610019E-2</v>
          </cell>
          <cell r="AC41">
            <v>11</v>
          </cell>
          <cell r="AD41" t="str">
            <v xml:space="preserve">Muy bajo </v>
          </cell>
          <cell r="AE41">
            <v>-5.5177871922577039E-2</v>
          </cell>
          <cell r="AF41">
            <v>16</v>
          </cell>
          <cell r="AG41" t="str">
            <v xml:space="preserve">Muy bajo </v>
          </cell>
          <cell r="AH41">
            <v>5.5443983258758802</v>
          </cell>
          <cell r="AI41">
            <v>14</v>
          </cell>
          <cell r="AJ41" t="str">
            <v xml:space="preserve">Muy bajo </v>
          </cell>
          <cell r="AK41">
            <v>5.4872821688311095</v>
          </cell>
          <cell r="AL41">
            <v>14</v>
          </cell>
          <cell r="AM41" t="str">
            <v xml:space="preserve">Muy bajo </v>
          </cell>
        </row>
        <row r="42">
          <cell r="B42" t="str">
            <v>POPULAR</v>
          </cell>
          <cell r="C42">
            <v>7.4</v>
          </cell>
          <cell r="D42">
            <v>22</v>
          </cell>
          <cell r="E42" t="str">
            <v>BAJO</v>
          </cell>
          <cell r="F42" t="str">
            <v>POPULAR</v>
          </cell>
          <cell r="G42">
            <v>0.15776646963181948</v>
          </cell>
          <cell r="H42">
            <v>10</v>
          </cell>
          <cell r="I42" t="str">
            <v xml:space="preserve">Muy bajo </v>
          </cell>
          <cell r="J42">
            <v>1.1500763189454246</v>
          </cell>
          <cell r="K42">
            <v>29</v>
          </cell>
          <cell r="L42" t="str">
            <v>Muy Alto</v>
          </cell>
          <cell r="M42">
            <v>0.13717913066541984</v>
          </cell>
          <cell r="N42">
            <v>11</v>
          </cell>
          <cell r="O42" t="str">
            <v xml:space="preserve">Muy bajo </v>
          </cell>
          <cell r="P42">
            <v>7.2897385713793588</v>
          </cell>
          <cell r="Q42">
            <v>11</v>
          </cell>
          <cell r="R42" t="str">
            <v xml:space="preserve">Muy bajo </v>
          </cell>
          <cell r="S42">
            <v>1.054138163948992</v>
          </cell>
          <cell r="T42">
            <v>29</v>
          </cell>
          <cell r="U42" t="str">
            <v>Bajo</v>
          </cell>
          <cell r="V42">
            <v>1.05124159987687</v>
          </cell>
          <cell r="W42">
            <v>21</v>
          </cell>
          <cell r="X42" t="str">
            <v>Bajo</v>
          </cell>
          <cell r="Y42">
            <v>-9.1785112802561814E-3</v>
          </cell>
          <cell r="Z42">
            <v>21</v>
          </cell>
          <cell r="AA42" t="str">
            <v>Mediano</v>
          </cell>
          <cell r="AB42">
            <v>0.23566217897150896</v>
          </cell>
          <cell r="AC42">
            <v>36</v>
          </cell>
          <cell r="AD42" t="str">
            <v>Muy Alto</v>
          </cell>
          <cell r="AE42">
            <v>-5.4591664498538951E-2</v>
          </cell>
          <cell r="AF42">
            <v>17</v>
          </cell>
          <cell r="AG42" t="str">
            <v xml:space="preserve">Muy bajo </v>
          </cell>
          <cell r="AH42">
            <v>5.3299915496773611</v>
          </cell>
          <cell r="AI42">
            <v>13</v>
          </cell>
          <cell r="AJ42" t="str">
            <v xml:space="preserve">Muy bajo </v>
          </cell>
          <cell r="AK42">
            <v>5.3035385994826587</v>
          </cell>
          <cell r="AL42">
            <v>13</v>
          </cell>
          <cell r="AM42" t="str">
            <v xml:space="preserve">Muy bajo </v>
          </cell>
        </row>
        <row r="43">
          <cell r="B43" t="str">
            <v xml:space="preserve">PROVINCIAL            </v>
          </cell>
          <cell r="C43">
            <v>8.1999999999999993</v>
          </cell>
          <cell r="D43">
            <v>18</v>
          </cell>
          <cell r="E43" t="str">
            <v>MUY BAJO</v>
          </cell>
          <cell r="F43" t="str">
            <v xml:space="preserve">PROVINCIAL            </v>
          </cell>
          <cell r="G43">
            <v>9.2498323827780851E-2</v>
          </cell>
          <cell r="H43">
            <v>26</v>
          </cell>
          <cell r="I43" t="str">
            <v>Bajo</v>
          </cell>
          <cell r="J43">
            <v>1.0719642657966606</v>
          </cell>
          <cell r="K43">
            <v>13</v>
          </cell>
          <cell r="L43" t="str">
            <v>Bajo</v>
          </cell>
          <cell r="M43">
            <v>8.6288626196917212E-2</v>
          </cell>
          <cell r="N43">
            <v>25</v>
          </cell>
          <cell r="O43" t="str">
            <v>Bajo</v>
          </cell>
          <cell r="P43">
            <v>11.589012875438808</v>
          </cell>
          <cell r="Q43">
            <v>25</v>
          </cell>
          <cell r="R43" t="str">
            <v>Mediano</v>
          </cell>
          <cell r="S43">
            <v>1.9745712560448743</v>
          </cell>
          <cell r="T43">
            <v>15</v>
          </cell>
          <cell r="U43" t="str">
            <v xml:space="preserve">Muy bajo </v>
          </cell>
          <cell r="V43">
            <v>1.2853368655096176</v>
          </cell>
          <cell r="W43">
            <v>16</v>
          </cell>
          <cell r="X43" t="str">
            <v xml:space="preserve">Muy bajo </v>
          </cell>
          <cell r="Y43">
            <v>-2.3624254420881639E-2</v>
          </cell>
          <cell r="Z43">
            <v>17</v>
          </cell>
          <cell r="AA43" t="str">
            <v>Mediano</v>
          </cell>
          <cell r="AB43">
            <v>0.13891159002635223</v>
          </cell>
          <cell r="AC43">
            <v>30</v>
          </cell>
          <cell r="AD43" t="str">
            <v>Mediano</v>
          </cell>
          <cell r="AE43">
            <v>-0.11233284558307914</v>
          </cell>
          <cell r="AF43">
            <v>4</v>
          </cell>
          <cell r="AG43" t="str">
            <v xml:space="preserve">Muy bajo </v>
          </cell>
          <cell r="AH43">
            <v>8.1597673243696391</v>
          </cell>
          <cell r="AI43">
            <v>29</v>
          </cell>
          <cell r="AJ43" t="str">
            <v xml:space="preserve">Muy bajo </v>
          </cell>
          <cell r="AK43">
            <v>7.9616139599272477</v>
          </cell>
          <cell r="AL43">
            <v>29</v>
          </cell>
          <cell r="AM43" t="str">
            <v xml:space="preserve">Muy bajo </v>
          </cell>
        </row>
        <row r="44">
          <cell r="B44" t="str">
            <v>REPUBLICA</v>
          </cell>
          <cell r="C44">
            <v>6.68</v>
          </cell>
          <cell r="D44">
            <v>27</v>
          </cell>
          <cell r="E44" t="str">
            <v>MEDIO-BAJO</v>
          </cell>
          <cell r="F44" t="str">
            <v>REPUBLICA</v>
          </cell>
          <cell r="G44">
            <v>9.4293791920818243E-2</v>
          </cell>
          <cell r="H44">
            <v>25</v>
          </cell>
          <cell r="I44" t="str">
            <v>Bajo</v>
          </cell>
          <cell r="J44">
            <v>1.1304975715412313</v>
          </cell>
          <cell r="K44">
            <v>26</v>
          </cell>
          <cell r="L44" t="str">
            <v>Muy Alto</v>
          </cell>
          <cell r="M44">
            <v>8.3409106126840687E-2</v>
          </cell>
          <cell r="N44">
            <v>26</v>
          </cell>
          <cell r="O44" t="str">
            <v>Bajo</v>
          </cell>
          <cell r="P44">
            <v>11.98909863006198</v>
          </cell>
          <cell r="Q44">
            <v>26</v>
          </cell>
          <cell r="R44" t="str">
            <v>Mediano</v>
          </cell>
          <cell r="S44">
            <v>1.3603479353397043</v>
          </cell>
          <cell r="T44">
            <v>22</v>
          </cell>
          <cell r="U44" t="str">
            <v xml:space="preserve">Muy bajo </v>
          </cell>
          <cell r="V44">
            <v>0.72257123873776918</v>
          </cell>
          <cell r="W44">
            <v>29</v>
          </cell>
          <cell r="X44" t="str">
            <v>Alto</v>
          </cell>
          <cell r="Y44">
            <v>4.2132998279669064E-2</v>
          </cell>
          <cell r="Z44">
            <v>30</v>
          </cell>
          <cell r="AA44" t="str">
            <v>Alto</v>
          </cell>
          <cell r="AB44">
            <v>-0.15152770539379629</v>
          </cell>
          <cell r="AC44">
            <v>4</v>
          </cell>
          <cell r="AD44" t="str">
            <v xml:space="preserve">Muy bajo </v>
          </cell>
          <cell r="AE44">
            <v>-9.8430538080299911E-3</v>
          </cell>
          <cell r="AF44">
            <v>31</v>
          </cell>
          <cell r="AG44" t="str">
            <v xml:space="preserve">Muy bajo </v>
          </cell>
          <cell r="AH44">
            <v>6.718739835945196</v>
          </cell>
          <cell r="AI44">
            <v>18</v>
          </cell>
          <cell r="AJ44" t="str">
            <v xml:space="preserve">Muy bajo </v>
          </cell>
          <cell r="AK44">
            <v>6.6325105588962838</v>
          </cell>
          <cell r="AL44">
            <v>19</v>
          </cell>
          <cell r="AM44" t="str">
            <v xml:space="preserve">Muy bajo </v>
          </cell>
        </row>
        <row r="45">
          <cell r="B45" t="str">
            <v xml:space="preserve">SOFITASA              </v>
          </cell>
          <cell r="C45">
            <v>6.92</v>
          </cell>
          <cell r="D45">
            <v>25</v>
          </cell>
          <cell r="E45" t="str">
            <v>MEDIO-BAJO</v>
          </cell>
          <cell r="F45" t="str">
            <v xml:space="preserve">SOFITASA              </v>
          </cell>
          <cell r="G45">
            <v>8.5470585889873107E-2</v>
          </cell>
          <cell r="H45">
            <v>27</v>
          </cell>
          <cell r="I45" t="str">
            <v>Bajo</v>
          </cell>
          <cell r="J45">
            <v>1.0894887899779584</v>
          </cell>
          <cell r="K45">
            <v>15</v>
          </cell>
          <cell r="L45" t="str">
            <v>Mediano</v>
          </cell>
          <cell r="M45">
            <v>7.8450174683855414E-2</v>
          </cell>
          <cell r="N45">
            <v>28</v>
          </cell>
          <cell r="O45" t="str">
            <v>Bajo</v>
          </cell>
          <cell r="P45">
            <v>12.746944210511671</v>
          </cell>
          <cell r="Q45">
            <v>28</v>
          </cell>
          <cell r="R45" t="str">
            <v>Alto</v>
          </cell>
          <cell r="S45">
            <v>1.0975801007208121</v>
          </cell>
          <cell r="T45">
            <v>27</v>
          </cell>
          <cell r="U45" t="str">
            <v>Bajo</v>
          </cell>
          <cell r="V45">
            <v>0.95509824091849937</v>
          </cell>
          <cell r="W45">
            <v>24</v>
          </cell>
          <cell r="X45" t="str">
            <v>Mediano</v>
          </cell>
          <cell r="Y45">
            <v>4.6338116676575428E-3</v>
          </cell>
          <cell r="Z45">
            <v>24</v>
          </cell>
          <cell r="AA45" t="str">
            <v>Alto</v>
          </cell>
          <cell r="AB45">
            <v>9.4929753076241033E-2</v>
          </cell>
          <cell r="AC45">
            <v>26</v>
          </cell>
          <cell r="AD45" t="str">
            <v xml:space="preserve">Muy bajo </v>
          </cell>
          <cell r="AE45">
            <v>-2.9594170563485039E-2</v>
          </cell>
          <cell r="AF45">
            <v>24</v>
          </cell>
          <cell r="AG45" t="str">
            <v xml:space="preserve">Muy bajo </v>
          </cell>
          <cell r="AH45">
            <v>9.9230798618539691</v>
          </cell>
          <cell r="AI45">
            <v>31</v>
          </cell>
          <cell r="AJ45" t="str">
            <v xml:space="preserve">Muy bajo </v>
          </cell>
          <cell r="AK45">
            <v>9.4719352669702612</v>
          </cell>
          <cell r="AL45">
            <v>31</v>
          </cell>
          <cell r="AM45" t="str">
            <v xml:space="preserve">Muy bajo </v>
          </cell>
        </row>
        <row r="46">
          <cell r="B46" t="str">
            <v>STANDARD CHARTERED</v>
          </cell>
          <cell r="C46">
            <v>9.52</v>
          </cell>
          <cell r="D46">
            <v>4</v>
          </cell>
          <cell r="E46" t="str">
            <v>MUY BAJO</v>
          </cell>
          <cell r="F46" t="str">
            <v>STANDARD CHARTERED</v>
          </cell>
          <cell r="G46">
            <v>0.17710556831293017</v>
          </cell>
          <cell r="H46">
            <v>8</v>
          </cell>
          <cell r="I46" t="str">
            <v xml:space="preserve">Muy bajo </v>
          </cell>
          <cell r="J46">
            <v>1.0355120092012691</v>
          </cell>
          <cell r="K46">
            <v>6</v>
          </cell>
          <cell r="L46" t="str">
            <v xml:space="preserve">Muy bajo </v>
          </cell>
          <cell r="M46">
            <v>0.1710318825269237</v>
          </cell>
          <cell r="N46">
            <v>8</v>
          </cell>
          <cell r="O46" t="str">
            <v xml:space="preserve">Muy bajo </v>
          </cell>
          <cell r="P46">
            <v>5.8468630832183051</v>
          </cell>
          <cell r="Q46">
            <v>8</v>
          </cell>
          <cell r="R46" t="str">
            <v xml:space="preserve">Muy bajo </v>
          </cell>
          <cell r="S46">
            <v>7.8180546362597028</v>
          </cell>
          <cell r="T46">
            <v>6</v>
          </cell>
          <cell r="U46" t="str">
            <v xml:space="preserve">Muy bajo </v>
          </cell>
          <cell r="V46">
            <v>4.9872021408070921</v>
          </cell>
          <cell r="W46">
            <v>4</v>
          </cell>
          <cell r="X46" t="str">
            <v xml:space="preserve">Muy bajo </v>
          </cell>
          <cell r="Y46">
            <v>-0.17613052902098722</v>
          </cell>
          <cell r="Z46">
            <v>6</v>
          </cell>
          <cell r="AA46" t="str">
            <v>Bajo</v>
          </cell>
          <cell r="AB46">
            <v>-0.10849451419522675</v>
          </cell>
          <cell r="AC46">
            <v>5</v>
          </cell>
          <cell r="AD46" t="str">
            <v xml:space="preserve">Muy bajo </v>
          </cell>
          <cell r="AE46">
            <v>1.3722958632937793E-2</v>
          </cell>
          <cell r="AF46">
            <v>36</v>
          </cell>
          <cell r="AG46" t="str">
            <v>Bajo</v>
          </cell>
          <cell r="AH46">
            <v>4.3048721121080291</v>
          </cell>
          <cell r="AI46">
            <v>10</v>
          </cell>
          <cell r="AJ46" t="str">
            <v xml:space="preserve">Muy bajo </v>
          </cell>
          <cell r="AK46">
            <v>4.264653760825686</v>
          </cell>
          <cell r="AL46">
            <v>10</v>
          </cell>
          <cell r="AM46" t="str">
            <v xml:space="preserve">Muy bajo </v>
          </cell>
        </row>
        <row r="47">
          <cell r="B47" t="str">
            <v xml:space="preserve">TEQUENDAMA            </v>
          </cell>
          <cell r="C47">
            <v>9.76</v>
          </cell>
          <cell r="D47">
            <v>3</v>
          </cell>
          <cell r="E47" t="str">
            <v>MUY BAJO</v>
          </cell>
          <cell r="F47" t="str">
            <v xml:space="preserve">TEQUENDAMA            </v>
          </cell>
          <cell r="G47">
            <v>0.22125210606843973</v>
          </cell>
          <cell r="H47">
            <v>6</v>
          </cell>
          <cell r="I47" t="str">
            <v xml:space="preserve">Muy bajo </v>
          </cell>
          <cell r="J47">
            <v>1.0321727936573772</v>
          </cell>
          <cell r="K47">
            <v>5</v>
          </cell>
          <cell r="L47" t="str">
            <v xml:space="preserve">Muy bajo </v>
          </cell>
          <cell r="M47">
            <v>0.21435568485046008</v>
          </cell>
          <cell r="N47">
            <v>5</v>
          </cell>
          <cell r="O47" t="str">
            <v xml:space="preserve">Muy bajo </v>
          </cell>
          <cell r="P47">
            <v>4.6651433606606938</v>
          </cell>
          <cell r="Q47">
            <v>5</v>
          </cell>
          <cell r="R47" t="str">
            <v xml:space="preserve">Muy bajo </v>
          </cell>
          <cell r="S47">
            <v>14.392326445321572</v>
          </cell>
          <cell r="T47">
            <v>4</v>
          </cell>
          <cell r="U47" t="str">
            <v xml:space="preserve">Muy bajo </v>
          </cell>
          <cell r="V47">
            <v>6.8769939105896354</v>
          </cell>
          <cell r="W47">
            <v>3</v>
          </cell>
          <cell r="X47" t="str">
            <v xml:space="preserve">Muy bajo </v>
          </cell>
          <cell r="Y47">
            <v>-0.24977591382971476</v>
          </cell>
          <cell r="Z47">
            <v>4</v>
          </cell>
          <cell r="AA47" t="str">
            <v>Bajo</v>
          </cell>
          <cell r="AB47">
            <v>-4.8481281880639299E-2</v>
          </cell>
          <cell r="AC47">
            <v>6</v>
          </cell>
          <cell r="AD47" t="str">
            <v xml:space="preserve">Muy bajo </v>
          </cell>
          <cell r="AE47">
            <v>-4.5371867828724217E-2</v>
          </cell>
          <cell r="AF47">
            <v>20</v>
          </cell>
          <cell r="AG47" t="str">
            <v xml:space="preserve">Muy bajo </v>
          </cell>
          <cell r="AH47">
            <v>3.2201080052107067</v>
          </cell>
          <cell r="AI47">
            <v>6</v>
          </cell>
          <cell r="AJ47" t="str">
            <v xml:space="preserve">Muy bajo </v>
          </cell>
          <cell r="AK47">
            <v>3.1946069989635046</v>
          </cell>
          <cell r="AL47">
            <v>6</v>
          </cell>
          <cell r="AM47" t="str">
            <v xml:space="preserve">Muy bajo </v>
          </cell>
        </row>
        <row r="48">
          <cell r="B48" t="str">
            <v xml:space="preserve">UNION                 </v>
          </cell>
          <cell r="C48">
            <v>3.02</v>
          </cell>
          <cell r="D48">
            <v>40</v>
          </cell>
          <cell r="E48" t="str">
            <v>ALTO</v>
          </cell>
          <cell r="F48" t="str">
            <v xml:space="preserve">UNION                 </v>
          </cell>
          <cell r="G48">
            <v>5.6012686580898897E-2</v>
          </cell>
          <cell r="H48">
            <v>37</v>
          </cell>
          <cell r="I48" t="str">
            <v>Alto</v>
          </cell>
          <cell r="J48">
            <v>1.1871883340813121</v>
          </cell>
          <cell r="K48">
            <v>33</v>
          </cell>
          <cell r="L48" t="str">
            <v>Muy Alto</v>
          </cell>
          <cell r="M48">
            <v>4.7180961076612564E-2</v>
          </cell>
          <cell r="N48">
            <v>38</v>
          </cell>
          <cell r="O48" t="str">
            <v>Muy Alto</v>
          </cell>
          <cell r="P48">
            <v>21.194990037956146</v>
          </cell>
          <cell r="Q48">
            <v>38</v>
          </cell>
          <cell r="R48" t="str">
            <v>Muy Alto</v>
          </cell>
          <cell r="S48">
            <v>0.507213953947105</v>
          </cell>
          <cell r="T48">
            <v>39</v>
          </cell>
          <cell r="U48" t="str">
            <v>Muy Alto</v>
          </cell>
          <cell r="V48">
            <v>0.29923171684709676</v>
          </cell>
          <cell r="W48">
            <v>39</v>
          </cell>
          <cell r="X48" t="str">
            <v>Muy Alto</v>
          </cell>
          <cell r="Y48">
            <v>0.14434688668713683</v>
          </cell>
          <cell r="Z48">
            <v>38</v>
          </cell>
          <cell r="AA48" t="str">
            <v>Muy Alto</v>
          </cell>
          <cell r="AB48">
            <v>0.1778011531051692</v>
          </cell>
          <cell r="AC48">
            <v>32</v>
          </cell>
          <cell r="AD48" t="str">
            <v>Alto</v>
          </cell>
          <cell r="AE48">
            <v>-3.564854063125563E-2</v>
          </cell>
          <cell r="AF48">
            <v>21</v>
          </cell>
          <cell r="AG48" t="str">
            <v xml:space="preserve">Muy bajo </v>
          </cell>
          <cell r="AH48">
            <v>11.21851185610168</v>
          </cell>
          <cell r="AI48">
            <v>35</v>
          </cell>
          <cell r="AJ48" t="str">
            <v>Bajo</v>
          </cell>
          <cell r="AK48">
            <v>11.103607852307208</v>
          </cell>
          <cell r="AL48">
            <v>35</v>
          </cell>
          <cell r="AM48" t="str">
            <v>Bajo</v>
          </cell>
        </row>
        <row r="49">
          <cell r="B49" t="str">
            <v xml:space="preserve">VENEZOLANO DE CREDITO </v>
          </cell>
          <cell r="C49">
            <v>9.36</v>
          </cell>
          <cell r="D49">
            <v>5</v>
          </cell>
          <cell r="E49" t="str">
            <v>MUY BAJO</v>
          </cell>
          <cell r="F49" t="str">
            <v xml:space="preserve">VENEZOLANO DE CREDITO </v>
          </cell>
          <cell r="G49">
            <v>0.19757067534177539</v>
          </cell>
          <cell r="H49">
            <v>7</v>
          </cell>
          <cell r="I49" t="str">
            <v xml:space="preserve">Muy bajo </v>
          </cell>
          <cell r="J49">
            <v>1.0926386940387187</v>
          </cell>
          <cell r="K49">
            <v>18</v>
          </cell>
          <cell r="L49" t="str">
            <v>Mediano</v>
          </cell>
          <cell r="M49">
            <v>0.18081976816279058</v>
          </cell>
          <cell r="N49">
            <v>6</v>
          </cell>
          <cell r="O49" t="str">
            <v xml:space="preserve">Muy bajo </v>
          </cell>
          <cell r="P49">
            <v>5.5303687763812865</v>
          </cell>
          <cell r="Q49">
            <v>6</v>
          </cell>
          <cell r="R49" t="str">
            <v xml:space="preserve">Muy bajo </v>
          </cell>
          <cell r="S49">
            <v>3.7923865185449825</v>
          </cell>
          <cell r="T49">
            <v>9</v>
          </cell>
          <cell r="U49" t="str">
            <v xml:space="preserve">Muy bajo </v>
          </cell>
          <cell r="V49">
            <v>2.1327014309938361</v>
          </cell>
          <cell r="W49">
            <v>9</v>
          </cell>
          <cell r="X49" t="str">
            <v xml:space="preserve">Muy bajo </v>
          </cell>
          <cell r="Y49">
            <v>-0.13727034738948371</v>
          </cell>
          <cell r="Z49">
            <v>8</v>
          </cell>
          <cell r="AA49" t="str">
            <v>Bajo</v>
          </cell>
          <cell r="AB49">
            <v>5.4796917018314829E-2</v>
          </cell>
          <cell r="AC49">
            <v>16</v>
          </cell>
          <cell r="AD49" t="str">
            <v xml:space="preserve">Muy bajo </v>
          </cell>
          <cell r="AE49">
            <v>-3.2059807709070104E-2</v>
          </cell>
          <cell r="AF49">
            <v>23</v>
          </cell>
          <cell r="AG49" t="str">
            <v xml:space="preserve">Muy bajo </v>
          </cell>
          <cell r="AH49">
            <v>3.3543949161006061</v>
          </cell>
          <cell r="AI49">
            <v>7</v>
          </cell>
          <cell r="AJ49" t="str">
            <v xml:space="preserve">Muy bajo </v>
          </cell>
          <cell r="AK49">
            <v>3.3285796576733833</v>
          </cell>
          <cell r="AL49">
            <v>7</v>
          </cell>
          <cell r="AM49" t="str">
            <v xml:space="preserve">Muy bajo </v>
          </cell>
        </row>
        <row r="50">
          <cell r="F50" t="str">
            <v>VENEZUELA</v>
          </cell>
          <cell r="G50">
            <v>0.11936075634094463</v>
          </cell>
          <cell r="H50">
            <v>16</v>
          </cell>
          <cell r="I50" t="str">
            <v xml:space="preserve">Muy bajo </v>
          </cell>
          <cell r="J50">
            <v>1.2143033449440794</v>
          </cell>
          <cell r="K50">
            <v>36</v>
          </cell>
          <cell r="L50" t="str">
            <v>Muy Alto</v>
          </cell>
          <cell r="M50">
            <v>9.8295666266522044E-2</v>
          </cell>
          <cell r="N50">
            <v>20</v>
          </cell>
          <cell r="O50" t="str">
            <v xml:space="preserve">Muy bajo </v>
          </cell>
          <cell r="P50">
            <v>10.173388491905307</v>
          </cell>
          <cell r="Q50">
            <v>20</v>
          </cell>
          <cell r="R50" t="str">
            <v>Mediano</v>
          </cell>
          <cell r="S50">
            <v>0.91987824032371746</v>
          </cell>
          <cell r="T50">
            <v>33</v>
          </cell>
          <cell r="U50" t="str">
            <v>Mediano</v>
          </cell>
          <cell r="V50">
            <v>0.55697103734937403</v>
          </cell>
          <cell r="W50">
            <v>33</v>
          </cell>
          <cell r="X50" t="str">
            <v>Alto</v>
          </cell>
          <cell r="Y50">
            <v>0.11403232285380879</v>
          </cell>
          <cell r="Z50">
            <v>37</v>
          </cell>
          <cell r="AA50" t="str">
            <v>Muy Alto</v>
          </cell>
          <cell r="AB50">
            <v>0.1783716150835552</v>
          </cell>
          <cell r="AC50">
            <v>33</v>
          </cell>
          <cell r="AD50" t="str">
            <v>Alto</v>
          </cell>
          <cell r="AE50">
            <v>-5.7736951164737774E-2</v>
          </cell>
          <cell r="AF50">
            <v>15</v>
          </cell>
          <cell r="AG50" t="str">
            <v xml:space="preserve">Muy bajo </v>
          </cell>
          <cell r="AH50">
            <v>5.2550942360682944</v>
          </cell>
          <cell r="AI50">
            <v>12</v>
          </cell>
          <cell r="AJ50" t="str">
            <v xml:space="preserve">Muy bajo </v>
          </cell>
          <cell r="AK50">
            <v>5.2079517795163071</v>
          </cell>
          <cell r="AL50">
            <v>12</v>
          </cell>
          <cell r="AM50" t="str">
            <v xml:space="preserve">Muy bajo 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>
        <row r="10">
          <cell r="H10" t="str">
            <v>Var. Relativa</v>
          </cell>
        </row>
        <row r="11">
          <cell r="C11" t="str">
            <v>ESTADO DE GANANCIAS Y PERDIDAS (*)</v>
          </cell>
          <cell r="E11">
            <v>35947</v>
          </cell>
          <cell r="F11" t="str">
            <v>jul-98(*)</v>
          </cell>
          <cell r="G11" t="str">
            <v>Ago-98 (*)</v>
          </cell>
          <cell r="H11" t="str">
            <v>Jun-98/Dic-97</v>
          </cell>
        </row>
        <row r="13">
          <cell r="C13" t="str">
            <v>Ingresos Financieros</v>
          </cell>
          <cell r="E13">
            <v>50719.49</v>
          </cell>
          <cell r="F13">
            <v>13477.452449</v>
          </cell>
          <cell r="G13">
            <v>15772.708390000002</v>
          </cell>
          <cell r="H13">
            <v>0.45819186473133433</v>
          </cell>
        </row>
        <row r="14">
          <cell r="C14" t="str">
            <v xml:space="preserve"> -  Gastos Financieros</v>
          </cell>
          <cell r="E14">
            <v>12195.75</v>
          </cell>
          <cell r="F14">
            <v>4944.2334519999995</v>
          </cell>
          <cell r="G14">
            <v>5921.4109149999995</v>
          </cell>
          <cell r="H14">
            <v>0.99442184947333812</v>
          </cell>
        </row>
        <row r="15">
          <cell r="C15" t="str">
            <v>Margen Financiero Bruto</v>
          </cell>
          <cell r="E15">
            <v>38523.74</v>
          </cell>
          <cell r="F15">
            <v>8533.2189969999999</v>
          </cell>
          <cell r="G15">
            <v>9851.297475000003</v>
          </cell>
          <cell r="H15">
            <v>0.34381125289408487</v>
          </cell>
        </row>
        <row r="16">
          <cell r="C16" t="str">
            <v xml:space="preserve"> + Ing. por Recuperaciones de Activos Financ.</v>
          </cell>
          <cell r="E16">
            <v>1.1100000000000001</v>
          </cell>
          <cell r="F16">
            <v>0.57562199999999997</v>
          </cell>
          <cell r="G16">
            <v>0.51815900000000004</v>
          </cell>
          <cell r="H16">
            <v>1.7959697732997482</v>
          </cell>
        </row>
        <row r="17">
          <cell r="C17" t="str">
            <v xml:space="preserve"> - Gastos por Incob.y Desv. de Inv.Financ.  </v>
          </cell>
          <cell r="E17">
            <v>2850.39</v>
          </cell>
          <cell r="F17">
            <v>625</v>
          </cell>
          <cell r="G17">
            <v>821.46533499999998</v>
          </cell>
          <cell r="H17">
            <v>0.69307200630092969</v>
          </cell>
        </row>
        <row r="18">
          <cell r="C18" t="str">
            <v>Margen Financiero Neto</v>
          </cell>
          <cell r="E18">
            <v>35674.46</v>
          </cell>
          <cell r="F18">
            <v>7908.7946190000002</v>
          </cell>
          <cell r="G18">
            <v>9030.3502990000015</v>
          </cell>
          <cell r="H18">
            <v>0.32204215041758077</v>
          </cell>
        </row>
        <row r="19">
          <cell r="C19" t="str">
            <v xml:space="preserve"> - Gastos de Transformación</v>
          </cell>
          <cell r="E19">
            <v>23515.599999999999</v>
          </cell>
          <cell r="F19">
            <v>4819.3530689999998</v>
          </cell>
          <cell r="G19">
            <v>4866.992564000001</v>
          </cell>
          <cell r="H19">
            <v>0.24818059032366513</v>
          </cell>
        </row>
        <row r="20">
          <cell r="C20" t="str">
            <v xml:space="preserve">       Gastos de Personal</v>
          </cell>
          <cell r="E20">
            <v>9992.01</v>
          </cell>
          <cell r="F20">
            <v>1977.20874</v>
          </cell>
          <cell r="G20">
            <v>2071.5884980000001</v>
          </cell>
          <cell r="H20">
            <v>0.21078494217392896</v>
          </cell>
        </row>
        <row r="21">
          <cell r="C21" t="str">
            <v xml:space="preserve">       Gastos Operativos</v>
          </cell>
          <cell r="E21">
            <v>10827.44</v>
          </cell>
          <cell r="F21">
            <v>2271.6853120000001</v>
          </cell>
          <cell r="G21">
            <v>2256.4018700000001</v>
          </cell>
          <cell r="H21">
            <v>0.19428719989472798</v>
          </cell>
        </row>
        <row r="22">
          <cell r="C22" t="str">
            <v xml:space="preserve">       Gastos por aporte a la SUDEBAN</v>
          </cell>
          <cell r="E22">
            <v>2646.51</v>
          </cell>
          <cell r="F22">
            <v>561.95478500000002</v>
          </cell>
          <cell r="G22">
            <v>530.49796400000002</v>
          </cell>
          <cell r="H22">
            <v>0.77542456738235743</v>
          </cell>
        </row>
        <row r="23">
          <cell r="C23" t="str">
            <v xml:space="preserve">       Gastos por aporte a FOGADE</v>
          </cell>
          <cell r="E23">
            <v>49.65</v>
          </cell>
          <cell r="F23">
            <v>8.504232</v>
          </cell>
          <cell r="G23">
            <v>8.504232</v>
          </cell>
          <cell r="H23">
            <v>0.61547471855274272</v>
          </cell>
        </row>
        <row r="24">
          <cell r="C24" t="str">
            <v>Margen de Intermediación</v>
          </cell>
          <cell r="E24">
            <v>12158.86</v>
          </cell>
          <cell r="F24">
            <v>3089.4415500000005</v>
          </cell>
          <cell r="G24">
            <v>4163.3577350000005</v>
          </cell>
          <cell r="H24">
            <v>0.49290001776668446</v>
          </cell>
        </row>
        <row r="25">
          <cell r="C25" t="str">
            <v xml:space="preserve"> + Otros ingresos operativos</v>
          </cell>
          <cell r="E25">
            <v>7281.74</v>
          </cell>
          <cell r="F25">
            <v>728.96160299999997</v>
          </cell>
          <cell r="G25">
            <v>864.10752200000002</v>
          </cell>
          <cell r="H25">
            <v>2.0134239130884599</v>
          </cell>
        </row>
        <row r="26">
          <cell r="C26" t="str">
            <v xml:space="preserve"> - Otros gastos operativos</v>
          </cell>
          <cell r="E26">
            <v>2572.96</v>
          </cell>
          <cell r="F26">
            <v>222.69689099999999</v>
          </cell>
          <cell r="G26">
            <v>1103.814922</v>
          </cell>
          <cell r="H26">
            <v>1.1762346073201448</v>
          </cell>
        </row>
        <row r="27">
          <cell r="C27" t="str">
            <v>Margen del Negocio</v>
          </cell>
          <cell r="E27">
            <v>16867.64</v>
          </cell>
          <cell r="F27">
            <v>3595.7062620000002</v>
          </cell>
          <cell r="G27">
            <v>3923.6503350000007</v>
          </cell>
          <cell r="H27">
            <v>0.79852583415506206</v>
          </cell>
        </row>
        <row r="28">
          <cell r="C28" t="str">
            <v xml:space="preserve">Ingresos extraordinarios </v>
          </cell>
          <cell r="E28">
            <v>65</v>
          </cell>
          <cell r="F28">
            <v>0</v>
          </cell>
          <cell r="G28">
            <v>0</v>
          </cell>
          <cell r="H28">
            <v>25.369168356997974</v>
          </cell>
        </row>
        <row r="29">
          <cell r="C29" t="str">
            <v xml:space="preserve"> -Gastos extraordinarios</v>
          </cell>
          <cell r="E29">
            <v>172.87</v>
          </cell>
          <cell r="F29">
            <v>85.33</v>
          </cell>
          <cell r="G29">
            <v>22.13</v>
          </cell>
          <cell r="H29">
            <v>0.14426609300016557</v>
          </cell>
        </row>
        <row r="30">
          <cell r="C30" t="str">
            <v>Resultado Neto</v>
          </cell>
          <cell r="E30">
            <v>14009.76</v>
          </cell>
          <cell r="F30">
            <v>3510.3762620000002</v>
          </cell>
          <cell r="G30">
            <v>3901.5343639999987</v>
          </cell>
          <cell r="H30">
            <v>0.51513784908384452</v>
          </cell>
        </row>
        <row r="31">
          <cell r="C31" t="str">
            <v xml:space="preserve">(*) Mensual </v>
          </cell>
        </row>
      </sheetData>
      <sheetData sheetId="13" refreshError="1"/>
      <sheetData sheetId="14" refreshError="1">
        <row r="12">
          <cell r="A12" t="str">
            <v>Dinámica de Cuota de Mercado</v>
          </cell>
        </row>
        <row r="14">
          <cell r="C14" t="str">
            <v>Var. Absoluta</v>
          </cell>
          <cell r="F14" t="str">
            <v>T%</v>
          </cell>
        </row>
        <row r="15">
          <cell r="C15" t="str">
            <v>Jun-98/Dic-97</v>
          </cell>
          <cell r="D15" t="str">
            <v>Jul-98/Jun-98</v>
          </cell>
          <cell r="E15" t="str">
            <v>Ago-98/Jul-98</v>
          </cell>
          <cell r="F15" t="str">
            <v>Jun-98/Dic-97</v>
          </cell>
          <cell r="G15" t="str">
            <v>Dic-97/Jun-97</v>
          </cell>
          <cell r="H15" t="str">
            <v>Jun-98/Dic-97</v>
          </cell>
        </row>
        <row r="16">
          <cell r="C16" t="str">
            <v>( Cifras en MM Bs. )</v>
          </cell>
          <cell r="F16" t="str">
            <v>( % )</v>
          </cell>
        </row>
        <row r="17">
          <cell r="B17" t="str">
            <v>Captaciones del Banco</v>
          </cell>
          <cell r="C17">
            <v>26170.718999999983</v>
          </cell>
          <cell r="D17">
            <v>-318.0559999999823</v>
          </cell>
          <cell r="E17">
            <v>12391.456000000006</v>
          </cell>
          <cell r="F17">
            <v>3.8400371739427501E-2</v>
          </cell>
          <cell r="G17" t="str">
            <v>N.A.</v>
          </cell>
          <cell r="H17" t="str">
            <v>N.A.</v>
          </cell>
        </row>
        <row r="18">
          <cell r="B18" t="str">
            <v>Captaciones del Sistema</v>
          </cell>
          <cell r="C18">
            <v>681522.54300000053</v>
          </cell>
          <cell r="D18">
            <v>-241250.07300000079</v>
          </cell>
          <cell r="E18">
            <v>-327420.22999999858</v>
          </cell>
          <cell r="F18">
            <v>1</v>
          </cell>
          <cell r="G18">
            <v>1</v>
          </cell>
          <cell r="H18">
            <v>1</v>
          </cell>
        </row>
        <row r="19">
          <cell r="A19" t="str">
            <v>|</v>
          </cell>
          <cell r="B19" t="str">
            <v>Captaciones a la Vista del Banco</v>
          </cell>
          <cell r="C19">
            <v>14946.603999999992</v>
          </cell>
          <cell r="D19">
            <v>-9438.44</v>
          </cell>
          <cell r="E19">
            <v>6587.19</v>
          </cell>
          <cell r="F19">
            <v>3.3840948864396474E-2</v>
          </cell>
          <cell r="G19" t="str">
            <v>N.A.</v>
          </cell>
          <cell r="H19" t="str">
            <v>N.A.</v>
          </cell>
        </row>
        <row r="20">
          <cell r="B20" t="str">
            <v>Captaciones a la Vista del Sistema</v>
          </cell>
          <cell r="C20">
            <v>441672.13099999912</v>
          </cell>
          <cell r="D20">
            <v>-398746.63100000005</v>
          </cell>
          <cell r="E20">
            <v>-317458.07999999914</v>
          </cell>
          <cell r="F20">
            <v>1</v>
          </cell>
          <cell r="G20">
            <v>1</v>
          </cell>
          <cell r="H20">
            <v>1</v>
          </cell>
        </row>
        <row r="21">
          <cell r="B21" t="str">
            <v>Captaciones de Ahorro del Banco</v>
          </cell>
          <cell r="C21">
            <v>-3347.3669999999984</v>
          </cell>
          <cell r="D21">
            <v>-4645.1389999999956</v>
          </cell>
          <cell r="E21">
            <v>348.44899999999325</v>
          </cell>
          <cell r="F21" t="str">
            <v>N.A.</v>
          </cell>
          <cell r="G21" t="str">
            <v>N.A.</v>
          </cell>
          <cell r="H21" t="str">
            <v>N.A.</v>
          </cell>
        </row>
        <row r="22">
          <cell r="B22" t="str">
            <v>Captaciones de Ahorro del Sistema</v>
          </cell>
          <cell r="C22">
            <v>-89402.654000000097</v>
          </cell>
          <cell r="D22">
            <v>-62668.63599999994</v>
          </cell>
          <cell r="E22">
            <v>-91793.589999999851</v>
          </cell>
          <cell r="F22">
            <v>1</v>
          </cell>
          <cell r="G22">
            <v>1</v>
          </cell>
          <cell r="H22">
            <v>1</v>
          </cell>
        </row>
        <row r="23">
          <cell r="B23" t="str">
            <v>Captaciones a Plazo del Banco</v>
          </cell>
          <cell r="C23">
            <v>14571.482000000004</v>
          </cell>
          <cell r="D23">
            <v>13765.523000000001</v>
          </cell>
          <cell r="E23">
            <v>5455.8169999999955</v>
          </cell>
          <cell r="F23">
            <v>4.4256177101172349E-2</v>
          </cell>
          <cell r="G23">
            <v>6.2523611248015989E-2</v>
          </cell>
          <cell r="H23">
            <v>6.6671404047148622E-2</v>
          </cell>
        </row>
        <row r="24">
          <cell r="B24" t="str">
            <v>Captaciones a Plazo del Sistema</v>
          </cell>
          <cell r="C24">
            <v>329253.06600000034</v>
          </cell>
          <cell r="D24">
            <v>220165.19399999967</v>
          </cell>
          <cell r="E24">
            <v>81831.439999999944</v>
          </cell>
          <cell r="F24">
            <v>1</v>
          </cell>
          <cell r="G24">
            <v>1</v>
          </cell>
          <cell r="H24">
            <v>1</v>
          </cell>
        </row>
        <row r="25">
          <cell r="B25" t="str">
            <v>Colocaciones del Banco</v>
          </cell>
          <cell r="C25">
            <v>33611.101000000024</v>
          </cell>
          <cell r="D25">
            <v>2721.4699999999721</v>
          </cell>
          <cell r="E25">
            <v>10661.14</v>
          </cell>
          <cell r="F25">
            <v>5.6894086774845483E-2</v>
          </cell>
          <cell r="G25" t="str">
            <v>N.A.</v>
          </cell>
          <cell r="H25" t="str">
            <v>N.A.</v>
          </cell>
        </row>
        <row r="26">
          <cell r="B26" t="str">
            <v>Colocaciones del Sistema</v>
          </cell>
          <cell r="C26">
            <v>590766.15700000059</v>
          </cell>
          <cell r="D26">
            <v>-114902.54700000118</v>
          </cell>
          <cell r="E26">
            <v>-20584.709999999031</v>
          </cell>
          <cell r="F26">
            <v>1</v>
          </cell>
          <cell r="G26">
            <v>1</v>
          </cell>
          <cell r="H26">
            <v>1</v>
          </cell>
        </row>
      </sheetData>
      <sheetData sheetId="15" refreshError="1"/>
      <sheetData sheetId="16" refreshError="1"/>
      <sheetData sheetId="17" refreshError="1"/>
      <sheetData sheetId="18" refreshError="1">
        <row r="5">
          <cell r="F5" t="str">
            <v>Comparación</v>
          </cell>
        </row>
        <row r="6">
          <cell r="F6" t="str">
            <v>Medianos</v>
          </cell>
          <cell r="G6" t="str">
            <v>Privada</v>
          </cell>
        </row>
        <row r="7">
          <cell r="B7" t="str">
            <v xml:space="preserve">C a l i d a d   d e l   A c t i v o </v>
          </cell>
          <cell r="C7">
            <v>35947</v>
          </cell>
          <cell r="D7">
            <v>35977</v>
          </cell>
          <cell r="E7">
            <v>36008</v>
          </cell>
          <cell r="F7">
            <v>36008</v>
          </cell>
        </row>
        <row r="8">
          <cell r="B8" t="str">
            <v>1.- Cartera de Crédito Neta</v>
          </cell>
          <cell r="C8">
            <v>299836</v>
          </cell>
          <cell r="D8">
            <v>302557.92</v>
          </cell>
          <cell r="E8">
            <v>313219.06</v>
          </cell>
          <cell r="F8">
            <v>1087133.52</v>
          </cell>
          <cell r="G8">
            <v>3282186.39</v>
          </cell>
        </row>
        <row r="9">
          <cell r="B9" t="str">
            <v>2.- Cartera de Crédito Bruta</v>
          </cell>
          <cell r="C9">
            <v>303630</v>
          </cell>
          <cell r="D9">
            <v>306055.40599999996</v>
          </cell>
          <cell r="E9">
            <v>316885.49</v>
          </cell>
          <cell r="F9">
            <v>1098872.8799999999</v>
          </cell>
          <cell r="G9">
            <v>3332640.48</v>
          </cell>
        </row>
        <row r="10">
          <cell r="B10" t="str">
            <v>3.- Cartera Inmovilizada Neta</v>
          </cell>
          <cell r="C10">
            <v>-1661</v>
          </cell>
          <cell r="D10">
            <v>-1106.8900000000001</v>
          </cell>
          <cell r="E10">
            <v>-448.51</v>
          </cell>
          <cell r="F10">
            <v>-3468.06</v>
          </cell>
          <cell r="G10">
            <v>-21810.49</v>
          </cell>
        </row>
        <row r="11">
          <cell r="B11" t="str">
            <v>4.- Indice de Morosidad</v>
          </cell>
          <cell r="C11">
            <v>-5.5385066957207999E-3</v>
          </cell>
          <cell r="D11">
            <v>-3.6584400104284149E-3</v>
          </cell>
          <cell r="E11">
            <v>-1.4319371241328679E-3</v>
          </cell>
          <cell r="F11">
            <v>-3.1900957299154983E-3</v>
          </cell>
          <cell r="G11">
            <v>-6.6451101212445171E-3</v>
          </cell>
        </row>
        <row r="12">
          <cell r="B12" t="str">
            <v>5.- Prop.Demanda Endóg. Fondos</v>
          </cell>
          <cell r="C12">
            <v>0.15629999999999999</v>
          </cell>
          <cell r="D12">
            <v>0.15011236510777468</v>
          </cell>
          <cell r="E12">
            <v>0.16287744915653626</v>
          </cell>
          <cell r="F12">
            <v>0.2394</v>
          </cell>
          <cell r="G12">
            <v>0.16550000000000001</v>
          </cell>
        </row>
        <row r="13">
          <cell r="B13" t="str">
            <v>6.- Prov.Ctra.Créd. s/Ctra Cred.B</v>
          </cell>
          <cell r="C13">
            <v>2.90122089435608E-2</v>
          </cell>
          <cell r="D13">
            <v>3.0809640395634774E-2</v>
          </cell>
          <cell r="E13">
            <v>3.1831119815552297E-2</v>
          </cell>
          <cell r="F13">
            <v>3.9667900439948986E-2</v>
          </cell>
          <cell r="G13">
            <v>4.1538816092157656E-2</v>
          </cell>
        </row>
        <row r="14">
          <cell r="B14" t="str">
            <v>7.- Prov.Ctra.Créd. s/Ctra.inmv.B</v>
          </cell>
          <cell r="C14">
            <v>1.23251030654031</v>
          </cell>
          <cell r="D14">
            <v>1.1329986289086047</v>
          </cell>
          <cell r="E14">
            <v>1.046534091557545</v>
          </cell>
          <cell r="F14">
            <v>1.0864380368636397</v>
          </cell>
          <cell r="G14">
            <v>1.1870163333360486</v>
          </cell>
        </row>
        <row r="15">
          <cell r="B15" t="str">
            <v>8.- Vulnerabilidad del Patrimonio</v>
          </cell>
          <cell r="C15">
            <v>-2.7642819958070001E-2</v>
          </cell>
          <cell r="D15">
            <v>-1.7389473220511296E-2</v>
          </cell>
          <cell r="E15">
            <v>-6.8557412992876331E-3</v>
          </cell>
          <cell r="F15">
            <v>-1.2045479442424838E-2</v>
          </cell>
          <cell r="G15">
            <v>-2.7897172692103157E-2</v>
          </cell>
        </row>
        <row r="16">
          <cell r="B16" t="str">
            <v>9.- % de Otros Activos en Tot.Activ.</v>
          </cell>
          <cell r="C16">
            <v>9.9425935833716006E-3</v>
          </cell>
          <cell r="D16">
            <v>1.1352537905957253E-2</v>
          </cell>
          <cell r="E16">
            <v>1.5148858426140303E-2</v>
          </cell>
          <cell r="F16">
            <v>2.2684911937073896E-2</v>
          </cell>
          <cell r="G16">
            <v>1.726791380109929E-2</v>
          </cell>
        </row>
        <row r="17">
          <cell r="B17" t="str">
            <v>10.-% de Acts.Inmov.en T.A. Neto</v>
          </cell>
          <cell r="C17">
            <v>9.2922532322957496E-2</v>
          </cell>
          <cell r="D17">
            <v>9.3814880069657075E-2</v>
          </cell>
          <cell r="E17">
            <v>0.10302481159078078</v>
          </cell>
          <cell r="F17">
            <v>0.15031540974692292</v>
          </cell>
          <cell r="G17">
            <v>0.12173410943846728</v>
          </cell>
        </row>
        <row r="18">
          <cell r="B18" t="str">
            <v>11.-% de Acts.Inmov.en T.A. Bruto</v>
          </cell>
          <cell r="C18">
            <v>0.11911304035224</v>
          </cell>
          <cell r="D18">
            <v>0.12148896913144704</v>
          </cell>
          <cell r="E18">
            <v>0.13325109126824847</v>
          </cell>
          <cell r="F18">
            <v>0.17906832897850458</v>
          </cell>
          <cell r="G18">
            <v>0.15047154065256987</v>
          </cell>
        </row>
        <row r="19">
          <cell r="B19" t="str">
            <v>12.-% de Acts Fijos en el Tot.Acts</v>
          </cell>
          <cell r="C19">
            <v>4.1540025367008702E-2</v>
          </cell>
          <cell r="D19">
            <v>4.2113645763469792E-2</v>
          </cell>
          <cell r="E19">
            <v>4.1296699916880973E-2</v>
          </cell>
          <cell r="F19">
            <v>5.5971674204437494E-2</v>
          </cell>
          <cell r="G19">
            <v>4.6619923104098598E-2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6">
          <cell r="B6" t="str">
            <v xml:space="preserve">                                                                                      (%)</v>
          </cell>
        </row>
        <row r="8">
          <cell r="F8" t="str">
            <v>Estrato de Comp.</v>
          </cell>
        </row>
        <row r="9">
          <cell r="F9" t="str">
            <v>Medianos</v>
          </cell>
          <cell r="G9" t="str">
            <v>Privada</v>
          </cell>
        </row>
        <row r="10">
          <cell r="B10" t="str">
            <v>Tasa Activa Promedio Ponderada</v>
          </cell>
          <cell r="C10">
            <v>35947</v>
          </cell>
          <cell r="D10">
            <v>35977</v>
          </cell>
          <cell r="E10">
            <v>36008</v>
          </cell>
          <cell r="F10">
            <v>35976</v>
          </cell>
        </row>
        <row r="11">
          <cell r="B11" t="str">
            <v>Cartera de Crédito</v>
          </cell>
          <cell r="C11">
            <v>0.34807117034667751</v>
          </cell>
          <cell r="D11">
            <v>0.45006481417329208</v>
          </cell>
          <cell r="E11">
            <v>0.46089856811889068</v>
          </cell>
          <cell r="F11">
            <v>0.35566837657182138</v>
          </cell>
          <cell r="G11">
            <v>0.38457824796819884</v>
          </cell>
        </row>
        <row r="12">
          <cell r="B12" t="str">
            <v>Cartera de Inversiones</v>
          </cell>
          <cell r="C12">
            <v>0.25560206086921078</v>
          </cell>
          <cell r="D12">
            <v>0.27242007731153806</v>
          </cell>
          <cell r="E12">
            <v>0.36082035881723945</v>
          </cell>
          <cell r="F12">
            <v>0.32787462026112268</v>
          </cell>
          <cell r="G12">
            <v>0.29674160230209612</v>
          </cell>
        </row>
        <row r="13">
          <cell r="B13" t="str">
            <v>% de Activos Productivos</v>
          </cell>
        </row>
        <row r="14">
          <cell r="B14" t="str">
            <v>Cartera de Crédito</v>
          </cell>
          <cell r="C14">
            <v>0.95132630828957632</v>
          </cell>
          <cell r="D14">
            <v>0.95459058530801622</v>
          </cell>
          <cell r="E14">
            <v>0.95767363064540578</v>
          </cell>
          <cell r="F14">
            <v>0.88123364906752244</v>
          </cell>
          <cell r="G14">
            <v>0.88236111649712501</v>
          </cell>
        </row>
        <row r="15">
          <cell r="B15" t="str">
            <v>Cartera de Inversiones</v>
          </cell>
          <cell r="C15">
            <v>7.9624113996626722E-2</v>
          </cell>
          <cell r="D15">
            <v>7.7328062955459978E-2</v>
          </cell>
          <cell r="E15">
            <v>7.5173370900748299E-2</v>
          </cell>
          <cell r="F15">
            <v>0.23220421718609718</v>
          </cell>
          <cell r="G15">
            <v>0.21417465910999037</v>
          </cell>
        </row>
        <row r="16">
          <cell r="B16" t="str">
            <v>Ing. como % de los Activos Productivos</v>
          </cell>
        </row>
        <row r="17">
          <cell r="B17" t="str">
            <v>Cartera de Crédito</v>
          </cell>
          <cell r="C17">
            <v>0.33112926150793698</v>
          </cell>
          <cell r="D17">
            <v>0.42962763438822643</v>
          </cell>
          <cell r="E17">
            <v>0.44139040508968691</v>
          </cell>
          <cell r="F17">
            <v>0.31342694134430787</v>
          </cell>
          <cell r="G17">
            <v>0.33933689225772812</v>
          </cell>
        </row>
        <row r="18">
          <cell r="B18" t="str">
            <v>Cartera de Inversiones</v>
          </cell>
          <cell r="C18">
            <v>2.0352087632422761E-2</v>
          </cell>
          <cell r="D18">
            <v>2.106571688867789E-2</v>
          </cell>
          <cell r="E18">
            <v>2.7124082661909427E-2</v>
          </cell>
          <cell r="F18">
            <v>7.6133869532922865E-2</v>
          </cell>
          <cell r="G18">
            <v>6.3554531516803764E-2</v>
          </cell>
        </row>
        <row r="19">
          <cell r="B19" t="str">
            <v>Otros Ingresos</v>
          </cell>
          <cell r="C19">
            <v>9.1883521387288395E-3</v>
          </cell>
          <cell r="D19">
            <v>1.1212189762240636E-2</v>
          </cell>
          <cell r="E19">
            <v>1.1043320116242469E-2</v>
          </cell>
          <cell r="F19">
            <v>3.4189092963117819E-2</v>
          </cell>
          <cell r="G19">
            <v>1.7547978897398588E-2</v>
          </cell>
        </row>
        <row r="20">
          <cell r="B20" t="str">
            <v>Relación de Apartados como % del Activo Productivo</v>
          </cell>
        </row>
        <row r="21">
          <cell r="B21" t="str">
            <v>Cartera de Crédito</v>
          </cell>
          <cell r="C21">
            <v>1.7116267617867477E-2</v>
          </cell>
          <cell r="D21">
            <v>2.1613139690559561E-2</v>
          </cell>
          <cell r="E21">
            <v>2.335845039608174E-2</v>
          </cell>
          <cell r="F21">
            <v>1.7557869707598713E-2</v>
          </cell>
          <cell r="G21">
            <v>2.5612600317922257E-2</v>
          </cell>
        </row>
        <row r="22">
          <cell r="B22" t="str">
            <v>Cartera de Inversiones</v>
          </cell>
          <cell r="C22">
            <v>3.153118303124907E-3</v>
          </cell>
          <cell r="D22">
            <v>1.5565206814029283E-3</v>
          </cell>
          <cell r="E22">
            <v>1.5416976179683274E-3</v>
          </cell>
          <cell r="F22">
            <v>8.6278284507616283E-3</v>
          </cell>
          <cell r="G22">
            <v>9.2454430800373126E-3</v>
          </cell>
        </row>
        <row r="23">
          <cell r="B23" t="str">
            <v>Otros Ingresos</v>
          </cell>
          <cell r="C23">
            <v>1.8296491439544125E-2</v>
          </cell>
          <cell r="D23">
            <v>1.3722422479367358E-2</v>
          </cell>
          <cell r="E23">
            <v>2.2693009117229882E-2</v>
          </cell>
          <cell r="F23">
            <v>9.0568911556753503E-3</v>
          </cell>
          <cell r="G23">
            <v>8.611235723781618E-3</v>
          </cell>
        </row>
        <row r="24">
          <cell r="B24" t="str">
            <v>Ing. Financ. Neto como % de los Activos Productivos</v>
          </cell>
        </row>
        <row r="25">
          <cell r="B25" t="str">
            <v>Cartera de Crédito</v>
          </cell>
          <cell r="C25">
            <v>0.31401299389006948</v>
          </cell>
          <cell r="D25">
            <v>0.40801449469766687</v>
          </cell>
          <cell r="E25">
            <v>0.41803195469360516</v>
          </cell>
          <cell r="F25">
            <v>0.29586907163670917</v>
          </cell>
          <cell r="G25">
            <v>0.31372429193980589</v>
          </cell>
        </row>
        <row r="26">
          <cell r="B26" t="str">
            <v>Cartera de Inversiones</v>
          </cell>
          <cell r="C26">
            <v>1.7198969329297854E-2</v>
          </cell>
          <cell r="D26">
            <v>1.9509196207274961E-2</v>
          </cell>
          <cell r="E26">
            <v>2.55823850439411E-2</v>
          </cell>
          <cell r="F26">
            <v>6.7506041082161239E-2</v>
          </cell>
          <cell r="G26">
            <v>5.4309088436766448E-2</v>
          </cell>
        </row>
        <row r="27">
          <cell r="B27" t="str">
            <v>Otros Ingresos</v>
          </cell>
          <cell r="C27">
            <v>-9.1081393008152853E-3</v>
          </cell>
          <cell r="D27">
            <v>-2.510232717126722E-3</v>
          </cell>
          <cell r="E27">
            <v>-1.1649689000987413E-2</v>
          </cell>
          <cell r="F27">
            <v>2.5132201807442467E-2</v>
          </cell>
          <cell r="G27">
            <v>8.9367431736169702E-3</v>
          </cell>
        </row>
        <row r="28">
          <cell r="B28" t="str">
            <v>Ingr. Fciero Neto/Act. Produc</v>
          </cell>
          <cell r="C28">
            <v>0.32210382391855208</v>
          </cell>
          <cell r="D28">
            <v>0.42501345818781511</v>
          </cell>
          <cell r="E28">
            <v>0.43196465073655888</v>
          </cell>
          <cell r="F28">
            <v>0.38850731452631287</v>
          </cell>
          <cell r="G28">
            <v>0.37697012355018933</v>
          </cell>
        </row>
        <row r="29">
          <cell r="B29" t="str">
            <v>Tasa Pasiva Promedio Ponderada</v>
          </cell>
        </row>
        <row r="30">
          <cell r="B30" t="str">
            <v>Captaciones de Público (Vista remunerado, de ahorro y a plazo)</v>
          </cell>
          <cell r="C30">
            <v>0.12824418244135449</v>
          </cell>
          <cell r="D30">
            <v>0.20856302044520472</v>
          </cell>
          <cell r="E30">
            <v>0.21593932022450202</v>
          </cell>
          <cell r="F30">
            <v>0.1757237101271496</v>
          </cell>
          <cell r="G30">
            <v>0.17013547067656942</v>
          </cell>
        </row>
        <row r="31">
          <cell r="B31" t="str">
            <v>Otros Pasivos con Costo</v>
          </cell>
          <cell r="C31">
            <v>1.1234509999500564E-2</v>
          </cell>
          <cell r="D31">
            <v>5.5171299293213127E-2</v>
          </cell>
          <cell r="E31">
            <v>5.8134211679208063E-2</v>
          </cell>
          <cell r="F31">
            <v>7.6464649828819717E-2</v>
          </cell>
          <cell r="G31">
            <v>0.11192257838687279</v>
          </cell>
        </row>
        <row r="32">
          <cell r="B32" t="str">
            <v>Porcentaje de Pasivos con Costo</v>
          </cell>
        </row>
        <row r="33">
          <cell r="B33" t="str">
            <v>Captaciones de Público (Vista remunerado, de ahorro y a plazo)</v>
          </cell>
          <cell r="C33">
            <v>0.85728490675963021</v>
          </cell>
          <cell r="D33">
            <v>0.86021439337163896</v>
          </cell>
          <cell r="E33">
            <v>0.86416540011800502</v>
          </cell>
          <cell r="F33">
            <v>0.87491641533714148</v>
          </cell>
          <cell r="G33">
            <v>0.85265837602099592</v>
          </cell>
        </row>
        <row r="34">
          <cell r="B34" t="str">
            <v>Otros Pasivos con Costo</v>
          </cell>
          <cell r="C34">
            <v>0.14271509324036979</v>
          </cell>
          <cell r="D34">
            <v>0.13978560662836109</v>
          </cell>
          <cell r="E34">
            <v>0.1358345998819952</v>
          </cell>
          <cell r="F34">
            <v>0.12508358466285865</v>
          </cell>
          <cell r="G34">
            <v>0.14734162397900416</v>
          </cell>
        </row>
        <row r="35">
          <cell r="B35" t="str">
            <v>Tasa de Gasto Financiero Promedio</v>
          </cell>
        </row>
        <row r="36">
          <cell r="B36" t="str">
            <v>Captaciones de Público (Vista remunerado, de ahorro y a plazo)</v>
          </cell>
          <cell r="C36">
            <v>0.10994180198670159</v>
          </cell>
          <cell r="D36">
            <v>0.1794089121120285</v>
          </cell>
          <cell r="E36">
            <v>0.1866072890630168</v>
          </cell>
          <cell r="F36">
            <v>0.15374355855418867</v>
          </cell>
          <cell r="G36">
            <v>0.14506743413065146</v>
          </cell>
        </row>
        <row r="37">
          <cell r="B37" t="str">
            <v>Otros Pasivos con Costo</v>
          </cell>
          <cell r="C37">
            <v>1.6033341420885899E-3</v>
          </cell>
          <cell r="D37">
            <v>7.7121535401766667E-3</v>
          </cell>
          <cell r="E37">
            <v>7.8966373829004403E-3</v>
          </cell>
          <cell r="F37">
            <v>9.5644725005790115E-3</v>
          </cell>
          <cell r="G37">
            <v>1.6490854459439229E-2</v>
          </cell>
        </row>
        <row r="38">
          <cell r="B38" t="str">
            <v>Costo Promedio de los Fondos</v>
          </cell>
          <cell r="C38">
            <v>0.11154513612879018</v>
          </cell>
          <cell r="D38">
            <v>0.18712106565220515</v>
          </cell>
          <cell r="E38">
            <v>0.19450392644591724</v>
          </cell>
          <cell r="F38">
            <v>0.16330803105476768</v>
          </cell>
          <cell r="G38">
            <v>0.16155828859009069</v>
          </cell>
        </row>
        <row r="39">
          <cell r="B39" t="str">
            <v>Margen de Intermediacion</v>
          </cell>
          <cell r="C39">
            <v>0.21055868778976189</v>
          </cell>
          <cell r="D39">
            <v>0.23789239253560995</v>
          </cell>
          <cell r="E39">
            <v>0.23746072429064163</v>
          </cell>
          <cell r="F39">
            <v>0.22519928347154519</v>
          </cell>
          <cell r="G39">
            <v>0.21541183496009864</v>
          </cell>
        </row>
        <row r="40">
          <cell r="B40" t="str">
            <v>Porcentaje Total de Activos</v>
          </cell>
        </row>
        <row r="41">
          <cell r="B41" t="str">
            <v>Activos Productivos</v>
          </cell>
          <cell r="C41">
            <v>0.67833722667145779</v>
          </cell>
          <cell r="D41">
            <v>0.67744006910634202</v>
          </cell>
          <cell r="E41">
            <v>0.67708326127599416</v>
          </cell>
          <cell r="F41">
            <v>0.61567786624561316</v>
          </cell>
          <cell r="G41">
            <v>0.6322059952602922</v>
          </cell>
        </row>
        <row r="42">
          <cell r="B42" t="str">
            <v>Activos Improductivos</v>
          </cell>
          <cell r="C42">
            <v>0.32166277332854221</v>
          </cell>
          <cell r="D42">
            <v>0.32255993089365798</v>
          </cell>
          <cell r="E42">
            <v>0.32291673872400584</v>
          </cell>
          <cell r="F42">
            <v>0.38432213375438684</v>
          </cell>
          <cell r="G42">
            <v>0.3677940047397078</v>
          </cell>
        </row>
        <row r="43">
          <cell r="B43" t="str">
            <v>Aporte de los Activos Productivos</v>
          </cell>
          <cell r="C43">
            <v>0.14282979632688841</v>
          </cell>
          <cell r="D43">
            <v>0.16115783883919665</v>
          </cell>
          <cell r="E43">
            <v>0.16078068162766732</v>
          </cell>
          <cell r="F43">
            <v>0.13865021432780192</v>
          </cell>
          <cell r="G43">
            <v>0.13618465351179496</v>
          </cell>
        </row>
        <row r="44">
          <cell r="B44" t="str">
            <v>Activos Improductivos</v>
          </cell>
        </row>
        <row r="45">
          <cell r="B45" t="str">
            <v>Disponibilidades</v>
          </cell>
          <cell r="C45">
            <v>0.39723207101392</v>
          </cell>
          <cell r="D45">
            <v>0.37956610706666344</v>
          </cell>
          <cell r="E45">
            <v>0.36458837205901706</v>
          </cell>
          <cell r="F45">
            <v>0.38754251902021203</v>
          </cell>
          <cell r="G45">
            <v>0.43921279423765996</v>
          </cell>
        </row>
        <row r="46">
          <cell r="B46" t="str">
            <v>Otras Ctas por Cobrar</v>
          </cell>
          <cell r="C46">
            <v>2.9051696123119815E-2</v>
          </cell>
          <cell r="D46">
            <v>2.4318114343884246E-2</v>
          </cell>
          <cell r="E46">
            <v>3.3289464064038023E-2</v>
          </cell>
          <cell r="F46">
            <v>2.1825614402229934E-2</v>
          </cell>
          <cell r="G46">
            <v>2.1855743018562107E-2</v>
          </cell>
        </row>
        <row r="47">
          <cell r="B47" t="str">
            <v>Bienes Realizables</v>
          </cell>
          <cell r="C47">
            <v>2.8031115759879275E-3</v>
          </cell>
          <cell r="D47">
            <v>2.732959098583349E-3</v>
          </cell>
          <cell r="E47">
            <v>2.6935520986213907E-3</v>
          </cell>
          <cell r="F47">
            <v>1.382138233289792E-3</v>
          </cell>
          <cell r="G47">
            <v>6.158167710090031E-3</v>
          </cell>
        </row>
        <row r="48">
          <cell r="B48" t="str">
            <v>Bienes de Uso</v>
          </cell>
          <cell r="C48">
            <v>6.5728731816404706E-2</v>
          </cell>
          <cell r="D48">
            <v>6.5532132381402527E-2</v>
          </cell>
          <cell r="E48">
            <v>6.5096097827149355E-2</v>
          </cell>
          <cell r="F48">
            <v>8.5641326419368363E-2</v>
          </cell>
          <cell r="G48">
            <v>5.9977922531165372E-2</v>
          </cell>
        </row>
        <row r="49">
          <cell r="B49" t="str">
            <v xml:space="preserve">Otros Activos </v>
          </cell>
          <cell r="C49">
            <v>1.6319401428453218E-2</v>
          </cell>
          <cell r="D49">
            <v>1.840215979003209E-2</v>
          </cell>
          <cell r="E49">
            <v>2.486726085982793E-2</v>
          </cell>
          <cell r="F49">
            <v>3.5901223060011048E-2</v>
          </cell>
          <cell r="G49">
            <v>2.8035843013595862E-2</v>
          </cell>
        </row>
        <row r="50">
          <cell r="B50" t="str">
            <v>Peso de los Activos Improductivos</v>
          </cell>
          <cell r="C50">
            <v>-1.6836559539148796E-2</v>
          </cell>
          <cell r="D50">
            <v>-2.7215556094612365E-2</v>
          </cell>
          <cell r="E50">
            <v>-2.6660237834844266E-2</v>
          </cell>
          <cell r="F50">
            <v>-8.7548436919981012E-3</v>
          </cell>
          <cell r="G50">
            <v>-1.1838433163863026E-2</v>
          </cell>
        </row>
        <row r="51">
          <cell r="B51" t="str">
            <v>Margen en Activos</v>
          </cell>
          <cell r="C51">
            <v>0.15966635586603722</v>
          </cell>
          <cell r="D51">
            <v>0.18837339493380903</v>
          </cell>
          <cell r="E51">
            <v>0.18744091946251157</v>
          </cell>
          <cell r="F51">
            <v>0.14740505801980003</v>
          </cell>
          <cell r="G51">
            <v>0.14802308667565797</v>
          </cell>
        </row>
        <row r="52">
          <cell r="B52" t="str">
            <v>Otros Ingresos y Egresos (% ATP)</v>
          </cell>
        </row>
        <row r="53">
          <cell r="B53" t="str">
            <v>Otros Ingresos Operativos</v>
          </cell>
          <cell r="C53">
            <v>3.5124940866659474E-2</v>
          </cell>
          <cell r="D53">
            <v>2.7717340682964473E-2</v>
          </cell>
          <cell r="E53">
            <v>2.8281918094885786E-2</v>
          </cell>
          <cell r="F53">
            <v>3.2445951064022351E-2</v>
          </cell>
          <cell r="G53">
            <v>1.8146953672963151E-2</v>
          </cell>
        </row>
        <row r="54">
          <cell r="B54" t="str">
            <v>Ingresos Extraordinarios</v>
          </cell>
          <cell r="C54">
            <v>3.1889491257513423E-4</v>
          </cell>
          <cell r="D54">
            <v>1.6542577049095939E-4</v>
          </cell>
          <cell r="E54">
            <v>1.6271692581032644E-4</v>
          </cell>
          <cell r="F54">
            <v>5.6953968951355335E-3</v>
          </cell>
          <cell r="G54">
            <v>2.7376391711969052E-3</v>
          </cell>
        </row>
        <row r="55">
          <cell r="B55" t="str">
            <v>Gastos Extraordinarios</v>
          </cell>
          <cell r="C55">
            <v>8.3387329506675928E-4</v>
          </cell>
          <cell r="D55">
            <v>1.6286049592729374E-3</v>
          </cell>
          <cell r="E55">
            <v>1.1613200440228424E-3</v>
          </cell>
          <cell r="F55">
            <v>8.925154422420072E-4</v>
          </cell>
          <cell r="G55">
            <v>7.9391486155044996E-4</v>
          </cell>
        </row>
        <row r="56">
          <cell r="B56" t="str">
            <v>Gastos de Transformación</v>
          </cell>
          <cell r="C56">
            <v>0.11343228551052717</v>
          </cell>
          <cell r="D56">
            <v>0.12468507398451074</v>
          </cell>
          <cell r="E56">
            <v>0.12328317264256858</v>
          </cell>
          <cell r="F56">
            <v>0.12534194848974572</v>
          </cell>
          <cell r="G56">
            <v>0.10718353255735218</v>
          </cell>
        </row>
        <row r="57">
          <cell r="B57" t="str">
            <v>Gastos de personal</v>
          </cell>
          <cell r="C57">
            <v>4.8198474593856705E-2</v>
          </cell>
          <cell r="D57">
            <v>5.1972824408258095E-2</v>
          </cell>
          <cell r="E57">
            <v>5.1912710051686725E-2</v>
          </cell>
          <cell r="F57">
            <v>4.903887974340379E-2</v>
          </cell>
          <cell r="G57">
            <v>4.3276831951588088E-2</v>
          </cell>
        </row>
        <row r="58">
          <cell r="B58" t="str">
            <v xml:space="preserve">Gastos operativos  </v>
          </cell>
          <cell r="C58">
            <v>5.2228339619006373E-2</v>
          </cell>
          <cell r="D58">
            <v>5.8161188976293084E-2</v>
          </cell>
          <cell r="E58">
            <v>5.7243409013777315E-2</v>
          </cell>
          <cell r="F58">
            <v>6.3189237286334465E-2</v>
          </cell>
          <cell r="G58">
            <v>5.2391154281032672E-2</v>
          </cell>
        </row>
        <row r="59">
          <cell r="B59" t="str">
            <v>Gastos por aporte a Fogade</v>
          </cell>
          <cell r="C59">
            <v>1.2765974513374958E-2</v>
          </cell>
          <cell r="D59">
            <v>1.4311649863757561E-2</v>
          </cell>
          <cell r="E59">
            <v>1.3890978159296434E-2</v>
          </cell>
          <cell r="F59">
            <v>1.2868833535577018E-2</v>
          </cell>
          <cell r="G59">
            <v>1.1272667082141492E-2</v>
          </cell>
        </row>
        <row r="60">
          <cell r="B60" t="str">
            <v>Gastos por aporte a la Sudeban</v>
          </cell>
          <cell r="C60">
            <v>2.3949678428914558E-4</v>
          </cell>
          <cell r="D60">
            <v>2.3941073620201064E-4</v>
          </cell>
          <cell r="E60">
            <v>2.3607541780809067E-4</v>
          </cell>
          <cell r="F60">
            <v>2.4499792443045921E-4</v>
          </cell>
          <cell r="G60">
            <v>2.428792425899186E-4</v>
          </cell>
        </row>
        <row r="61">
          <cell r="B61" t="str">
            <v>Utilidad antes del ISRL</v>
          </cell>
          <cell r="C61">
            <v>8.0844032839677893E-2</v>
          </cell>
          <cell r="D61">
            <v>8.9942482443480756E-2</v>
          </cell>
          <cell r="E61">
            <v>9.1441061796616263E-2</v>
          </cell>
          <cell r="F61">
            <v>5.9311942046970184E-2</v>
          </cell>
          <cell r="G61">
            <v>6.0930232100915402E-2</v>
          </cell>
        </row>
        <row r="62">
          <cell r="B62" t="str">
            <v>Impuesto s/la Renta/Activo Total Promedio</v>
          </cell>
          <cell r="C62">
            <v>1.3265179391644519E-2</v>
          </cell>
          <cell r="D62">
            <v>6.5396271271089693E-3</v>
          </cell>
          <cell r="E62">
            <v>6.4485211934635373E-3</v>
          </cell>
          <cell r="F62">
            <v>2.9228546051727386E-3</v>
          </cell>
          <cell r="G62">
            <v>5.1600723309496816E-3</v>
          </cell>
        </row>
        <row r="63">
          <cell r="B63" t="str">
            <v>R.O.A.</v>
          </cell>
          <cell r="C63">
            <v>6.7578853448033369E-2</v>
          </cell>
          <cell r="D63">
            <v>8.3402855316371788E-2</v>
          </cell>
          <cell r="E63">
            <v>8.4992540603152728E-2</v>
          </cell>
          <cell r="F63">
            <v>5.6389087441797443E-2</v>
          </cell>
          <cell r="G63">
            <v>5.5770159769965723E-2</v>
          </cell>
        </row>
        <row r="64">
          <cell r="B64" t="str">
            <v>Apalancamiento Financiero ( Leverage Prom. )</v>
          </cell>
          <cell r="C64">
            <v>8.8197923505378331</v>
          </cell>
          <cell r="D64">
            <v>8.6433502063887957</v>
          </cell>
          <cell r="E64">
            <v>8.5820597443701345</v>
          </cell>
          <cell r="F64">
            <v>8.1260019006770676</v>
          </cell>
          <cell r="G64">
            <v>9.8871752179249839</v>
          </cell>
        </row>
        <row r="65">
          <cell r="B65" t="str">
            <v>R.O.E.</v>
          </cell>
          <cell r="C65">
            <v>0.59603145469908192</v>
          </cell>
          <cell r="D65">
            <v>0.72088008671217696</v>
          </cell>
          <cell r="E65">
            <v>0.72941106128206112</v>
          </cell>
          <cell r="F65">
            <v>0.45821783172949138</v>
          </cell>
          <cell r="G65">
            <v>0.55140934157732202</v>
          </cell>
        </row>
        <row r="66">
          <cell r="B66" t="str">
            <v>RENTABILIDAD RECURSOS PROPIOS</v>
          </cell>
          <cell r="C66">
            <v>0.59603188013954655</v>
          </cell>
          <cell r="D66">
            <v>0.72088029225504058</v>
          </cell>
          <cell r="E66">
            <v>0.72941210949210311</v>
          </cell>
          <cell r="F66">
            <v>0.45822356654587659</v>
          </cell>
          <cell r="G66">
            <v>0.551411697201039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4">
          <cell r="B4" t="str">
            <v>INDICE DE SOLVENCIA</v>
          </cell>
          <cell r="J4" t="str">
            <v>INDICE DE CAPITALIZACION NETO</v>
          </cell>
          <cell r="Z4" t="str">
            <v>COBERTURA PATRIMONIAL AJUSTADA</v>
          </cell>
          <cell r="AH4" t="str">
            <v>PROPORCION DEMANDA ENDOGENA DE FONDOS</v>
          </cell>
          <cell r="AP4" t="str">
            <v>% DE ACTIVOS INMOVILIZADOS EN EL TOTAL ACTIVO</v>
          </cell>
          <cell r="AX4" t="str">
            <v>% DE ACTIVOS INMOVILIZADOS EN EL TOTAL ACTIVO</v>
          </cell>
        </row>
        <row r="5">
          <cell r="B5" t="str">
            <v>Agosto-98/Junio-97</v>
          </cell>
          <cell r="J5" t="str">
            <v>Agosto-98/Julio-97</v>
          </cell>
          <cell r="Z5" t="str">
            <v>Agosto-98/Junio-98</v>
          </cell>
          <cell r="AH5" t="str">
            <v>Agosto-98/Agosto-97</v>
          </cell>
          <cell r="AP5" t="str">
            <v>(Expresado en Términos Netos)</v>
          </cell>
          <cell r="AX5" t="str">
            <v>(Expresado en Términos Brutos)</v>
          </cell>
          <cell r="BF5" t="str">
            <v>INTERMEDIACION EN CREDITOS</v>
          </cell>
          <cell r="BN5" t="str">
            <v>INTERMEDIACION EN INVERSIONES</v>
          </cell>
          <cell r="BV5" t="str">
            <v>BANCA UNIVERSAL Y COMERCIAL</v>
          </cell>
        </row>
        <row r="6">
          <cell r="R6" t="str">
            <v>Agosto-98/Junio-98</v>
          </cell>
          <cell r="AB6" t="str">
            <v>COBERTURA</v>
          </cell>
          <cell r="AD6" t="str">
            <v>COBERTURA</v>
          </cell>
          <cell r="AJ6" t="str">
            <v>PROPORCION</v>
          </cell>
          <cell r="AL6" t="str">
            <v>PROPORCION</v>
          </cell>
          <cell r="AP6" t="str">
            <v>Agosto-98/Junio-98</v>
          </cell>
          <cell r="AX6" t="str">
            <v>Agosto-98/Junio-98</v>
          </cell>
          <cell r="BF6" t="str">
            <v>Agosto-98/Junio-98</v>
          </cell>
          <cell r="BN6" t="str">
            <v>Agosto-98/Junio-98</v>
          </cell>
          <cell r="BV6" t="str">
            <v>PRUEBA ACIDA DE LIQUIDEZ</v>
          </cell>
        </row>
        <row r="7">
          <cell r="L7" t="str">
            <v>INDICE DE</v>
          </cell>
          <cell r="N7" t="str">
            <v>INDICE DE</v>
          </cell>
          <cell r="AB7" t="str">
            <v>PATRIMONIAL</v>
          </cell>
          <cell r="AD7" t="str">
            <v>PATRIMONIAL</v>
          </cell>
          <cell r="AJ7" t="str">
            <v xml:space="preserve">DEMANDA </v>
          </cell>
          <cell r="AL7" t="str">
            <v xml:space="preserve">DEMANDA </v>
          </cell>
          <cell r="BV7" t="str">
            <v>Agosto-98/Junio-98</v>
          </cell>
        </row>
        <row r="8">
          <cell r="D8" t="str">
            <v xml:space="preserve">INDICE DE </v>
          </cell>
          <cell r="F8" t="str">
            <v xml:space="preserve">INDICE DE </v>
          </cell>
          <cell r="L8" t="str">
            <v>CAPITALIZACION</v>
          </cell>
          <cell r="N8" t="str">
            <v>CAPITALIZACION</v>
          </cell>
          <cell r="R8" t="str">
            <v>BANCOS</v>
          </cell>
          <cell r="T8" t="str">
            <v>APALANCAMIENTO</v>
          </cell>
          <cell r="V8" t="str">
            <v>APALANCAMIENTO</v>
          </cell>
          <cell r="Z8" t="str">
            <v>BANCOS</v>
          </cell>
          <cell r="AA8" t="str">
            <v>RK</v>
          </cell>
          <cell r="AB8" t="str">
            <v>ACT. INMOV.</v>
          </cell>
          <cell r="AC8" t="str">
            <v>RK</v>
          </cell>
          <cell r="AD8" t="str">
            <v>ACT. INMOV.</v>
          </cell>
          <cell r="AH8" t="str">
            <v>BANCOS</v>
          </cell>
          <cell r="AI8" t="str">
            <v>RK</v>
          </cell>
          <cell r="AJ8" t="str">
            <v>ENDOGENA</v>
          </cell>
          <cell r="AK8" t="str">
            <v>RK</v>
          </cell>
          <cell r="AL8" t="str">
            <v>ENDOGENA</v>
          </cell>
          <cell r="AP8" t="str">
            <v>BANCOS</v>
          </cell>
          <cell r="AR8" t="str">
            <v>% de Activos</v>
          </cell>
          <cell r="AT8" t="str">
            <v>% de Activos</v>
          </cell>
          <cell r="AX8" t="str">
            <v>BANCOS</v>
          </cell>
          <cell r="AZ8" t="str">
            <v>% de Activos</v>
          </cell>
          <cell r="BB8" t="str">
            <v>% de Activos</v>
          </cell>
          <cell r="BF8" t="str">
            <v>BANCOS</v>
          </cell>
          <cell r="BH8" t="str">
            <v>Intermediación</v>
          </cell>
          <cell r="BJ8" t="str">
            <v>Intermediación</v>
          </cell>
          <cell r="BN8" t="str">
            <v>BANCOS</v>
          </cell>
          <cell r="BP8" t="str">
            <v>Intermediación</v>
          </cell>
          <cell r="BR8" t="str">
            <v>Intermediación</v>
          </cell>
          <cell r="BV8" t="str">
            <v>BANCOS</v>
          </cell>
          <cell r="BX8" t="str">
            <v>Prueba Acida</v>
          </cell>
          <cell r="BZ8" t="str">
            <v>Prueba Acida</v>
          </cell>
        </row>
        <row r="9">
          <cell r="B9" t="str">
            <v>BANCOS</v>
          </cell>
          <cell r="C9" t="str">
            <v>RK</v>
          </cell>
          <cell r="D9" t="str">
            <v>SOLVENCIA</v>
          </cell>
          <cell r="E9" t="str">
            <v>RK</v>
          </cell>
          <cell r="F9" t="str">
            <v>SOLVENCIA</v>
          </cell>
          <cell r="J9" t="str">
            <v>BANCOS</v>
          </cell>
          <cell r="K9" t="str">
            <v>RK</v>
          </cell>
          <cell r="L9" t="str">
            <v>NETO</v>
          </cell>
          <cell r="M9" t="str">
            <v>RK</v>
          </cell>
          <cell r="N9" t="str">
            <v>NETO</v>
          </cell>
          <cell r="S9" t="str">
            <v>RK</v>
          </cell>
          <cell r="T9" t="str">
            <v>FINANCIERO</v>
          </cell>
          <cell r="U9" t="str">
            <v>RK</v>
          </cell>
          <cell r="V9" t="str">
            <v>FINANCIERO</v>
          </cell>
          <cell r="AB9" t="str">
            <v>AJUSTADA</v>
          </cell>
          <cell r="AD9" t="str">
            <v>AJUSTADA</v>
          </cell>
          <cell r="AJ9" t="str">
            <v>DE FONDOS</v>
          </cell>
          <cell r="AL9" t="str">
            <v>DE FONDOS</v>
          </cell>
          <cell r="AQ9" t="str">
            <v>RK</v>
          </cell>
          <cell r="AR9" t="str">
            <v>Inmovilizados</v>
          </cell>
          <cell r="AS9" t="str">
            <v>RK</v>
          </cell>
          <cell r="AT9" t="str">
            <v>Inmovilizados</v>
          </cell>
          <cell r="AY9" t="str">
            <v>RK</v>
          </cell>
          <cell r="AZ9" t="str">
            <v>Inmovilizados</v>
          </cell>
          <cell r="BA9" t="str">
            <v>RK</v>
          </cell>
          <cell r="BB9" t="str">
            <v>Inmovilizados</v>
          </cell>
          <cell r="BG9" t="str">
            <v>RK</v>
          </cell>
          <cell r="BH9" t="str">
            <v>en Créditos</v>
          </cell>
          <cell r="BI9" t="str">
            <v>RK</v>
          </cell>
          <cell r="BJ9" t="str">
            <v>en Créditos</v>
          </cell>
          <cell r="BO9" t="str">
            <v>RK</v>
          </cell>
          <cell r="BP9" t="str">
            <v>en Inversiones</v>
          </cell>
          <cell r="BQ9" t="str">
            <v>RK</v>
          </cell>
          <cell r="BR9" t="str">
            <v>en Inversiones</v>
          </cell>
          <cell r="BW9" t="str">
            <v>RK</v>
          </cell>
          <cell r="BX9" t="str">
            <v>de Liquidez</v>
          </cell>
          <cell r="BY9" t="str">
            <v>RK</v>
          </cell>
          <cell r="BZ9" t="str">
            <v>de Liquidez</v>
          </cell>
        </row>
        <row r="10">
          <cell r="C10">
            <v>35976</v>
          </cell>
          <cell r="E10">
            <v>36007</v>
          </cell>
          <cell r="L10">
            <v>35976</v>
          </cell>
          <cell r="N10">
            <v>36006</v>
          </cell>
          <cell r="S10">
            <v>35976</v>
          </cell>
          <cell r="U10">
            <v>35977</v>
          </cell>
          <cell r="AA10">
            <v>35947</v>
          </cell>
          <cell r="AC10">
            <v>36007</v>
          </cell>
          <cell r="AJ10" t="str">
            <v>jun-98/Jun-97</v>
          </cell>
          <cell r="AL10" t="str">
            <v>jul-98/Jul-97</v>
          </cell>
          <cell r="AQ10">
            <v>35947</v>
          </cell>
          <cell r="AS10">
            <v>36006</v>
          </cell>
          <cell r="AY10">
            <v>35947</v>
          </cell>
          <cell r="BA10">
            <v>35977</v>
          </cell>
          <cell r="BG10">
            <v>35947</v>
          </cell>
          <cell r="BI10">
            <v>35977</v>
          </cell>
          <cell r="BO10">
            <v>35947</v>
          </cell>
          <cell r="BQ10">
            <v>35977</v>
          </cell>
          <cell r="BW10">
            <v>35582</v>
          </cell>
          <cell r="BY10">
            <v>35612</v>
          </cell>
        </row>
        <row r="12">
          <cell r="B12" t="str">
            <v>ABN AMRO BANK</v>
          </cell>
          <cell r="C12">
            <v>41</v>
          </cell>
          <cell r="D12">
            <v>4.875591633834845E-2</v>
          </cell>
          <cell r="E12">
            <v>41</v>
          </cell>
          <cell r="F12">
            <v>4.302849107168287E-2</v>
          </cell>
          <cell r="J12" t="str">
            <v>ABN AMRO BANK</v>
          </cell>
          <cell r="K12">
            <v>39</v>
          </cell>
          <cell r="L12">
            <v>2.9453965369778231E-2</v>
          </cell>
          <cell r="M12">
            <v>39</v>
          </cell>
          <cell r="N12">
            <v>2.2455680055248308E-2</v>
          </cell>
          <cell r="R12" t="str">
            <v>ABN AMRO BANK</v>
          </cell>
          <cell r="S12">
            <v>39</v>
          </cell>
          <cell r="T12">
            <v>33.951285928585627</v>
          </cell>
          <cell r="U12">
            <v>39</v>
          </cell>
          <cell r="V12">
            <v>44.532162799775975</v>
          </cell>
          <cell r="Z12" t="str">
            <v>ABN AMRO BANK</v>
          </cell>
          <cell r="AA12">
            <v>37</v>
          </cell>
          <cell r="AB12">
            <v>0.48694261910349684</v>
          </cell>
          <cell r="AC12">
            <v>38</v>
          </cell>
          <cell r="AD12">
            <v>0.32090008687150906</v>
          </cell>
          <cell r="AH12" t="str">
            <v>ABN AMRO BANK</v>
          </cell>
          <cell r="AI12">
            <v>13</v>
          </cell>
          <cell r="AJ12">
            <v>3.9078891392144793E-2</v>
          </cell>
          <cell r="AK12">
            <v>17</v>
          </cell>
          <cell r="AL12">
            <v>5.3337988457149273E-2</v>
          </cell>
          <cell r="AP12" t="str">
            <v>ABN AMRO BANK</v>
          </cell>
          <cell r="AQ12">
            <v>10</v>
          </cell>
          <cell r="AR12">
            <v>4.6976198660537212E-2</v>
          </cell>
          <cell r="AS12">
            <v>14</v>
          </cell>
          <cell r="AT12">
            <v>5.6359034999593272E-2</v>
          </cell>
          <cell r="AX12" t="str">
            <v>ABN AMRO BANK</v>
          </cell>
          <cell r="AY12">
            <v>9</v>
          </cell>
          <cell r="AZ12">
            <v>6.6645828060725332E-2</v>
          </cell>
          <cell r="BA12">
            <v>11</v>
          </cell>
          <cell r="BB12">
            <v>7.7779127857287897E-2</v>
          </cell>
          <cell r="BF12" t="str">
            <v>ABN AMRO BANK</v>
          </cell>
          <cell r="BG12">
            <v>22</v>
          </cell>
          <cell r="BH12">
            <v>0.67644386588672567</v>
          </cell>
          <cell r="BI12">
            <v>8</v>
          </cell>
          <cell r="BJ12">
            <v>0.96760312736049625</v>
          </cell>
          <cell r="BN12" t="str">
            <v>ABN AMRO BANK</v>
          </cell>
          <cell r="BO12">
            <v>7</v>
          </cell>
          <cell r="BP12">
            <v>0.66482272241891249</v>
          </cell>
          <cell r="BQ12">
            <v>4</v>
          </cell>
          <cell r="BR12">
            <v>1.081522145623198</v>
          </cell>
          <cell r="BV12" t="str">
            <v>ABN AMRO BANK</v>
          </cell>
          <cell r="BW12">
            <v>35</v>
          </cell>
          <cell r="BX12">
            <v>0.1447809450034474</v>
          </cell>
          <cell r="BY12">
            <v>36</v>
          </cell>
          <cell r="BZ12">
            <v>0.14945004790100971</v>
          </cell>
        </row>
        <row r="13">
          <cell r="B13" t="str">
            <v>BANCOEX</v>
          </cell>
          <cell r="C13">
            <v>1</v>
          </cell>
          <cell r="D13">
            <v>0.97204244574407994</v>
          </cell>
          <cell r="E13">
            <v>1</v>
          </cell>
          <cell r="F13">
            <v>0.96988185748769562</v>
          </cell>
          <cell r="J13" t="str">
            <v>BANCOEX</v>
          </cell>
          <cell r="K13">
            <v>1</v>
          </cell>
          <cell r="L13">
            <v>0.96098747430221976</v>
          </cell>
          <cell r="M13">
            <v>1</v>
          </cell>
          <cell r="N13">
            <v>0.96527223963720665</v>
          </cell>
          <cell r="R13" t="str">
            <v>BANCOEX</v>
          </cell>
          <cell r="S13">
            <v>1</v>
          </cell>
          <cell r="T13">
            <v>1.04059628948453</v>
          </cell>
          <cell r="U13">
            <v>1</v>
          </cell>
          <cell r="V13">
            <v>1.0359771667895947</v>
          </cell>
          <cell r="Z13" t="str">
            <v>BANCOEX</v>
          </cell>
          <cell r="AA13">
            <v>1</v>
          </cell>
          <cell r="AB13">
            <v>84.49778633647685</v>
          </cell>
          <cell r="AC13">
            <v>1</v>
          </cell>
          <cell r="AD13">
            <v>203.09710330138444</v>
          </cell>
          <cell r="AH13" t="str">
            <v>BANCOEX</v>
          </cell>
          <cell r="AI13">
            <v>41</v>
          </cell>
          <cell r="AJ13" t="str">
            <v>NA</v>
          </cell>
          <cell r="AK13">
            <v>8</v>
          </cell>
          <cell r="AL13">
            <v>4.775458840732192E-3</v>
          </cell>
          <cell r="AP13" t="str">
            <v>BANCOEX</v>
          </cell>
          <cell r="AQ13">
            <v>2</v>
          </cell>
          <cell r="AR13">
            <v>1.1503762262757159E-2</v>
          </cell>
          <cell r="AS13">
            <v>1</v>
          </cell>
          <cell r="AT13">
            <v>4.775458840732192E-3</v>
          </cell>
          <cell r="AX13" t="str">
            <v>BANCOEX</v>
          </cell>
          <cell r="AY13">
            <v>7</v>
          </cell>
          <cell r="AZ13">
            <v>4.2492223718404193E-2</v>
          </cell>
          <cell r="BA13">
            <v>5</v>
          </cell>
          <cell r="BB13">
            <v>4.7649314714027821E-2</v>
          </cell>
          <cell r="BF13" t="str">
            <v>BANCOEX</v>
          </cell>
          <cell r="BG13">
            <v>41</v>
          </cell>
          <cell r="BH13" t="str">
            <v>NA</v>
          </cell>
          <cell r="BI13">
            <v>41</v>
          </cell>
          <cell r="BJ13" t="str">
            <v>NA</v>
          </cell>
          <cell r="BN13" t="str">
            <v>BANCOEX</v>
          </cell>
          <cell r="BO13">
            <v>41</v>
          </cell>
          <cell r="BP13" t="str">
            <v>NA</v>
          </cell>
          <cell r="BQ13">
            <v>41</v>
          </cell>
          <cell r="BR13" t="str">
            <v>NA</v>
          </cell>
          <cell r="BV13" t="str">
            <v>BANCOEX</v>
          </cell>
          <cell r="BW13">
            <v>41</v>
          </cell>
          <cell r="BX13" t="str">
            <v>NA</v>
          </cell>
          <cell r="BY13">
            <v>41</v>
          </cell>
          <cell r="BZ13" t="str">
            <v>NA</v>
          </cell>
        </row>
        <row r="14">
          <cell r="B14" t="str">
            <v xml:space="preserve">BANESCO               </v>
          </cell>
          <cell r="C14">
            <v>25</v>
          </cell>
          <cell r="D14">
            <v>0.12091369826055252</v>
          </cell>
          <cell r="E14">
            <v>26</v>
          </cell>
          <cell r="F14">
            <v>0.12295056590809381</v>
          </cell>
          <cell r="J14" t="str">
            <v xml:space="preserve">BANESCO               </v>
          </cell>
          <cell r="K14">
            <v>22</v>
          </cell>
          <cell r="L14">
            <v>9.2914296556023318E-2</v>
          </cell>
          <cell r="M14">
            <v>23</v>
          </cell>
          <cell r="N14">
            <v>9.3889150098147245E-2</v>
          </cell>
          <cell r="R14" t="str">
            <v xml:space="preserve">BANESCO               </v>
          </cell>
          <cell r="S14">
            <v>22</v>
          </cell>
          <cell r="T14">
            <v>10.762606370237577</v>
          </cell>
          <cell r="U14">
            <v>23</v>
          </cell>
          <cell r="V14">
            <v>10.650857942101378</v>
          </cell>
          <cell r="Z14" t="str">
            <v xml:space="preserve">BANESCO               </v>
          </cell>
          <cell r="AA14">
            <v>34</v>
          </cell>
          <cell r="AB14">
            <v>0.54475736408213116</v>
          </cell>
          <cell r="AC14">
            <v>34</v>
          </cell>
          <cell r="AD14">
            <v>0.53173122191876188</v>
          </cell>
          <cell r="AH14" t="str">
            <v xml:space="preserve">BANESCO               </v>
          </cell>
          <cell r="AI14">
            <v>37</v>
          </cell>
          <cell r="AJ14">
            <v>0.39778098017190766</v>
          </cell>
          <cell r="AK14">
            <v>38</v>
          </cell>
          <cell r="AL14">
            <v>0.55335025688386552</v>
          </cell>
          <cell r="AP14" t="str">
            <v xml:space="preserve">BANESCO               </v>
          </cell>
          <cell r="AQ14">
            <v>39</v>
          </cell>
          <cell r="AR14">
            <v>0.19674093483865904</v>
          </cell>
          <cell r="AS14">
            <v>39</v>
          </cell>
          <cell r="AT14">
            <v>0.20550791686573555</v>
          </cell>
          <cell r="AX14" t="str">
            <v xml:space="preserve">BANESCO               </v>
          </cell>
          <cell r="AY14">
            <v>38</v>
          </cell>
          <cell r="AZ14">
            <v>0.22360249192661383</v>
          </cell>
          <cell r="BA14">
            <v>38</v>
          </cell>
          <cell r="BB14">
            <v>0.2324755795378933</v>
          </cell>
          <cell r="BF14" t="str">
            <v xml:space="preserve">BANESCO               </v>
          </cell>
          <cell r="BG14">
            <v>30</v>
          </cell>
          <cell r="BH14">
            <v>0.51973410334080428</v>
          </cell>
          <cell r="BI14">
            <v>30</v>
          </cell>
          <cell r="BJ14">
            <v>0.52384528518003981</v>
          </cell>
          <cell r="BN14" t="str">
            <v xml:space="preserve">BANESCO               </v>
          </cell>
          <cell r="BO14">
            <v>22</v>
          </cell>
          <cell r="BP14">
            <v>0.22726865684288608</v>
          </cell>
          <cell r="BQ14">
            <v>25</v>
          </cell>
          <cell r="BR14">
            <v>0.2114783564479816</v>
          </cell>
          <cell r="BV14" t="str">
            <v xml:space="preserve">BANESCO               </v>
          </cell>
          <cell r="BW14">
            <v>23</v>
          </cell>
          <cell r="BX14">
            <v>0.19627219074120239</v>
          </cell>
          <cell r="BY14">
            <v>31</v>
          </cell>
          <cell r="BZ14">
            <v>0.18831024722097625</v>
          </cell>
        </row>
        <row r="15">
          <cell r="B15" t="str">
            <v xml:space="preserve">BANFOANDES            </v>
          </cell>
          <cell r="C15">
            <v>33</v>
          </cell>
          <cell r="D15">
            <v>8.3851741383785316E-2</v>
          </cell>
          <cell r="E15">
            <v>33</v>
          </cell>
          <cell r="F15">
            <v>9.3579920505208775E-2</v>
          </cell>
          <cell r="J15" t="str">
            <v xml:space="preserve">BANFOANDES            </v>
          </cell>
          <cell r="K15">
            <v>35</v>
          </cell>
          <cell r="L15">
            <v>5.668015526761716E-2</v>
          </cell>
          <cell r="M15">
            <v>34</v>
          </cell>
          <cell r="N15">
            <v>6.3862177219806526E-2</v>
          </cell>
          <cell r="R15" t="str">
            <v xml:space="preserve">BANFOANDES            </v>
          </cell>
          <cell r="S15">
            <v>35</v>
          </cell>
          <cell r="T15">
            <v>17.642859220806084</v>
          </cell>
          <cell r="U15">
            <v>34</v>
          </cell>
          <cell r="V15">
            <v>15.658720756702531</v>
          </cell>
          <cell r="Z15" t="str">
            <v xml:space="preserve">BANFOANDES            </v>
          </cell>
          <cell r="AA15">
            <v>27</v>
          </cell>
          <cell r="AB15">
            <v>0.84826341952943574</v>
          </cell>
          <cell r="AC15">
            <v>27</v>
          </cell>
          <cell r="AD15">
            <v>0.90769922577617912</v>
          </cell>
          <cell r="AH15" t="str">
            <v xml:space="preserve">BANFOANDES            </v>
          </cell>
          <cell r="AI15">
            <v>17</v>
          </cell>
          <cell r="AJ15">
            <v>5.615141847738557E-2</v>
          </cell>
          <cell r="AK15">
            <v>10</v>
          </cell>
          <cell r="AL15">
            <v>6.9696266837136886E-3</v>
          </cell>
          <cell r="AP15" t="str">
            <v xml:space="preserve">BANFOANDES            </v>
          </cell>
          <cell r="AQ15">
            <v>11</v>
          </cell>
          <cell r="AR15">
            <v>4.8490442090846374E-2</v>
          </cell>
          <cell r="AS15">
            <v>12</v>
          </cell>
          <cell r="AT15">
            <v>5.0796089350048486E-2</v>
          </cell>
          <cell r="AX15" t="str">
            <v xml:space="preserve">BANFOANDES            </v>
          </cell>
          <cell r="AY15">
            <v>13</v>
          </cell>
          <cell r="AZ15">
            <v>7.5657340622655098E-2</v>
          </cell>
          <cell r="BA15">
            <v>15</v>
          </cell>
          <cell r="BB15">
            <v>8.3272949872285798E-2</v>
          </cell>
          <cell r="BF15" t="str">
            <v xml:space="preserve">BANFOANDES            </v>
          </cell>
          <cell r="BG15">
            <v>27</v>
          </cell>
          <cell r="BH15">
            <v>0.59311352202688072</v>
          </cell>
          <cell r="BI15">
            <v>23</v>
          </cell>
          <cell r="BJ15">
            <v>0.6239462177704902</v>
          </cell>
          <cell r="BN15" t="str">
            <v xml:space="preserve">BANFOANDES            </v>
          </cell>
          <cell r="BO15">
            <v>25</v>
          </cell>
          <cell r="BP15">
            <v>0.1553269153917243</v>
          </cell>
          <cell r="BQ15">
            <v>26</v>
          </cell>
          <cell r="BR15">
            <v>0.18006019156754957</v>
          </cell>
          <cell r="BV15" t="str">
            <v xml:space="preserve">BANFOANDES            </v>
          </cell>
          <cell r="BW15">
            <v>12</v>
          </cell>
          <cell r="BX15">
            <v>0.22081869444839325</v>
          </cell>
          <cell r="BY15">
            <v>23</v>
          </cell>
          <cell r="BZ15">
            <v>0.20793847707413204</v>
          </cell>
        </row>
        <row r="16">
          <cell r="B16" t="str">
            <v xml:space="preserve">BANFOCORO             </v>
          </cell>
          <cell r="C16">
            <v>28</v>
          </cell>
          <cell r="D16">
            <v>0.11297608634255464</v>
          </cell>
          <cell r="E16">
            <v>29</v>
          </cell>
          <cell r="F16">
            <v>0.11975029885427504</v>
          </cell>
          <cell r="J16" t="str">
            <v xml:space="preserve">BANFOCORO             </v>
          </cell>
          <cell r="K16">
            <v>30</v>
          </cell>
          <cell r="L16">
            <v>7.4108019992281435E-2</v>
          </cell>
          <cell r="M16">
            <v>30</v>
          </cell>
          <cell r="N16">
            <v>8.0700771041332914E-2</v>
          </cell>
          <cell r="R16" t="str">
            <v xml:space="preserve">BANFOCORO             </v>
          </cell>
          <cell r="S16">
            <v>30</v>
          </cell>
          <cell r="T16">
            <v>13.493816190260553</v>
          </cell>
          <cell r="U16">
            <v>30</v>
          </cell>
          <cell r="V16">
            <v>12.39145533675044</v>
          </cell>
          <cell r="Z16" t="str">
            <v xml:space="preserve">BANFOCORO             </v>
          </cell>
          <cell r="AA16">
            <v>32</v>
          </cell>
          <cell r="AB16">
            <v>0.60060142504894276</v>
          </cell>
          <cell r="AC16">
            <v>30</v>
          </cell>
          <cell r="AD16">
            <v>0.73321930280180769</v>
          </cell>
          <cell r="AH16" t="str">
            <v xml:space="preserve">BANFOCORO             </v>
          </cell>
          <cell r="AI16">
            <v>34</v>
          </cell>
          <cell r="AJ16">
            <v>0.22570876079332056</v>
          </cell>
          <cell r="AK16">
            <v>28</v>
          </cell>
          <cell r="AL16">
            <v>0.13210799547485019</v>
          </cell>
          <cell r="AP16" t="str">
            <v xml:space="preserve">BANFOCORO             </v>
          </cell>
          <cell r="AQ16">
            <v>27</v>
          </cell>
          <cell r="AR16">
            <v>0.11232094732956814</v>
          </cell>
          <cell r="AS16">
            <v>23</v>
          </cell>
          <cell r="AT16">
            <v>9.4607037085988069E-2</v>
          </cell>
          <cell r="AX16" t="str">
            <v xml:space="preserve">BANFOCORO             </v>
          </cell>
          <cell r="AY16">
            <v>29</v>
          </cell>
          <cell r="AZ16">
            <v>0.13955797257950694</v>
          </cell>
          <cell r="BA16">
            <v>26</v>
          </cell>
          <cell r="BB16">
            <v>0.12542133099615385</v>
          </cell>
          <cell r="BF16" t="str">
            <v xml:space="preserve">BANFOCORO             </v>
          </cell>
          <cell r="BG16">
            <v>28</v>
          </cell>
          <cell r="BH16">
            <v>0.53821970084748494</v>
          </cell>
          <cell r="BI16">
            <v>27</v>
          </cell>
          <cell r="BJ16">
            <v>0.5722115888188507</v>
          </cell>
          <cell r="BN16" t="str">
            <v xml:space="preserve">BANFOCORO             </v>
          </cell>
          <cell r="BO16">
            <v>16</v>
          </cell>
          <cell r="BP16">
            <v>0.31248014018536274</v>
          </cell>
          <cell r="BQ16">
            <v>17</v>
          </cell>
          <cell r="BR16">
            <v>0.28349286578174981</v>
          </cell>
          <cell r="BV16" t="str">
            <v xml:space="preserve">BANFOCORO             </v>
          </cell>
          <cell r="BW16">
            <v>34</v>
          </cell>
          <cell r="BX16">
            <v>0.15326633050873434</v>
          </cell>
          <cell r="BY16">
            <v>25</v>
          </cell>
          <cell r="BZ16">
            <v>0.20254452702663125</v>
          </cell>
        </row>
        <row r="17">
          <cell r="B17" t="str">
            <v xml:space="preserve">BRASIL                </v>
          </cell>
          <cell r="C17">
            <v>3</v>
          </cell>
          <cell r="D17">
            <v>0.52039077088894747</v>
          </cell>
          <cell r="E17">
            <v>3</v>
          </cell>
          <cell r="F17">
            <v>0.60340286482908212</v>
          </cell>
          <cell r="J17" t="str">
            <v xml:space="preserve">BRASIL                </v>
          </cell>
          <cell r="K17">
            <v>4</v>
          </cell>
          <cell r="L17">
            <v>0.26157469957530127</v>
          </cell>
          <cell r="M17">
            <v>3</v>
          </cell>
          <cell r="N17">
            <v>0.2981406968517864</v>
          </cell>
          <cell r="R17" t="str">
            <v xml:space="preserve">BRASIL                </v>
          </cell>
          <cell r="S17">
            <v>4</v>
          </cell>
          <cell r="T17">
            <v>3.8229997076308342</v>
          </cell>
          <cell r="U17">
            <v>3</v>
          </cell>
          <cell r="V17">
            <v>3.3541210930258418</v>
          </cell>
          <cell r="Z17" t="str">
            <v xml:space="preserve">BRASIL                </v>
          </cell>
          <cell r="AA17">
            <v>13</v>
          </cell>
          <cell r="AB17">
            <v>1.4034247886861617</v>
          </cell>
          <cell r="AC17">
            <v>15</v>
          </cell>
          <cell r="AD17">
            <v>1.3856152067814029</v>
          </cell>
          <cell r="AH17" t="str">
            <v xml:space="preserve">BRASIL                </v>
          </cell>
          <cell r="AI17">
            <v>2</v>
          </cell>
          <cell r="AJ17">
            <v>-0.2744229470422313</v>
          </cell>
          <cell r="AK17">
            <v>39</v>
          </cell>
          <cell r="AL17">
            <v>1.435549952726128</v>
          </cell>
          <cell r="AP17" t="str">
            <v xml:space="preserve">BRASIL                </v>
          </cell>
          <cell r="AQ17">
            <v>9</v>
          </cell>
          <cell r="AR17">
            <v>3.0185108596207589E-2</v>
          </cell>
          <cell r="AS17">
            <v>11</v>
          </cell>
          <cell r="AT17">
            <v>5.06345159790983E-2</v>
          </cell>
          <cell r="AX17" t="str">
            <v xml:space="preserve">BRASIL                </v>
          </cell>
          <cell r="AY17">
            <v>5</v>
          </cell>
          <cell r="AZ17">
            <v>3.9666127758769786E-2</v>
          </cell>
          <cell r="BA17">
            <v>8</v>
          </cell>
          <cell r="BB17">
            <v>6.1201566219242526E-2</v>
          </cell>
          <cell r="BF17" t="str">
            <v xml:space="preserve">BRASIL                </v>
          </cell>
          <cell r="BG17">
            <v>1</v>
          </cell>
          <cell r="BH17">
            <v>2.781926240120344</v>
          </cell>
          <cell r="BI17">
            <v>1</v>
          </cell>
          <cell r="BJ17">
            <v>3.1148992154888173</v>
          </cell>
          <cell r="BN17" t="str">
            <v xml:space="preserve">BRASIL                </v>
          </cell>
          <cell r="BO17">
            <v>40</v>
          </cell>
          <cell r="BP17">
            <v>0</v>
          </cell>
          <cell r="BQ17">
            <v>40</v>
          </cell>
          <cell r="BR17">
            <v>0</v>
          </cell>
          <cell r="BV17" t="str">
            <v xml:space="preserve">BRASIL                </v>
          </cell>
          <cell r="BW17">
            <v>3</v>
          </cell>
          <cell r="BX17">
            <v>0.34566260243853691</v>
          </cell>
          <cell r="BY17">
            <v>5</v>
          </cell>
          <cell r="BZ17">
            <v>0.31858138829948468</v>
          </cell>
        </row>
        <row r="18">
          <cell r="B18" t="str">
            <v xml:space="preserve">CANARIAS DE VENEZUELA </v>
          </cell>
          <cell r="C18">
            <v>34</v>
          </cell>
          <cell r="D18">
            <v>8.3527214760210022E-2</v>
          </cell>
          <cell r="E18">
            <v>36</v>
          </cell>
          <cell r="F18">
            <v>8.4246947082767989E-2</v>
          </cell>
          <cell r="J18" t="str">
            <v xml:space="preserve">CANARIAS DE VENEZUELA </v>
          </cell>
          <cell r="K18">
            <v>33</v>
          </cell>
          <cell r="L18">
            <v>6.2071775045480969E-2</v>
          </cell>
          <cell r="M18">
            <v>35</v>
          </cell>
          <cell r="N18">
            <v>6.2360473449302602E-2</v>
          </cell>
          <cell r="R18" t="str">
            <v xml:space="preserve">CANARIAS DE VENEZUELA </v>
          </cell>
          <cell r="S18">
            <v>33</v>
          </cell>
          <cell r="T18">
            <v>16.110381880770838</v>
          </cell>
          <cell r="U18">
            <v>35</v>
          </cell>
          <cell r="V18">
            <v>16.035798714917924</v>
          </cell>
          <cell r="Z18" t="str">
            <v xml:space="preserve">CANARIAS DE VENEZUELA </v>
          </cell>
          <cell r="AA18">
            <v>36</v>
          </cell>
          <cell r="AB18">
            <v>0.52382958643702182</v>
          </cell>
          <cell r="AC18">
            <v>36</v>
          </cell>
          <cell r="AD18">
            <v>0.48728238624863507</v>
          </cell>
          <cell r="AH18" t="str">
            <v xml:space="preserve">CANARIAS DE VENEZUELA </v>
          </cell>
          <cell r="AI18">
            <v>25</v>
          </cell>
          <cell r="AJ18">
            <v>8.9435736391494908E-2</v>
          </cell>
          <cell r="AK18">
            <v>23</v>
          </cell>
          <cell r="AL18">
            <v>8.7477964733388411E-2</v>
          </cell>
          <cell r="AP18" t="str">
            <v xml:space="preserve">CANARIAS DE VENEZUELA </v>
          </cell>
          <cell r="AQ18">
            <v>31</v>
          </cell>
          <cell r="AR18">
            <v>0.12131351551768797</v>
          </cell>
          <cell r="AS18">
            <v>30</v>
          </cell>
          <cell r="AT18">
            <v>0.13402288312736077</v>
          </cell>
          <cell r="AX18" t="str">
            <v xml:space="preserve">CANARIAS DE VENEZUELA </v>
          </cell>
          <cell r="AY18">
            <v>27</v>
          </cell>
          <cell r="AZ18">
            <v>0.13054217075208374</v>
          </cell>
          <cell r="BA18">
            <v>28</v>
          </cell>
          <cell r="BB18">
            <v>0.14453873140440304</v>
          </cell>
          <cell r="BF18" t="str">
            <v xml:space="preserve">CANARIAS DE VENEZUELA </v>
          </cell>
          <cell r="BG18">
            <v>21</v>
          </cell>
          <cell r="BH18">
            <v>0.67904490389372818</v>
          </cell>
          <cell r="BI18">
            <v>20</v>
          </cell>
          <cell r="BJ18">
            <v>0.67812871037918854</v>
          </cell>
          <cell r="BN18" t="str">
            <v xml:space="preserve">CANARIAS DE VENEZUELA </v>
          </cell>
          <cell r="BO18">
            <v>39</v>
          </cell>
          <cell r="BP18">
            <v>3.1222154149445465E-2</v>
          </cell>
          <cell r="BQ18">
            <v>38</v>
          </cell>
          <cell r="BR18">
            <v>2.9197850448359996E-2</v>
          </cell>
          <cell r="BV18" t="str">
            <v xml:space="preserve">CANARIAS DE VENEZUELA </v>
          </cell>
          <cell r="BW18">
            <v>15</v>
          </cell>
          <cell r="BX18">
            <v>0.21599265492999964</v>
          </cell>
          <cell r="BY18">
            <v>10</v>
          </cell>
          <cell r="BZ18">
            <v>0.26158814906677369</v>
          </cell>
        </row>
        <row r="19">
          <cell r="B19" t="str">
            <v>CAPITAL</v>
          </cell>
          <cell r="C19">
            <v>38</v>
          </cell>
          <cell r="D19">
            <v>6.8895240490018925E-2</v>
          </cell>
          <cell r="E19">
            <v>39</v>
          </cell>
          <cell r="F19">
            <v>7.0925002352965116E-2</v>
          </cell>
          <cell r="J19" t="str">
            <v>CAPITAL</v>
          </cell>
          <cell r="K19">
            <v>37</v>
          </cell>
          <cell r="L19">
            <v>4.8995559931887929E-2</v>
          </cell>
          <cell r="M19">
            <v>37</v>
          </cell>
          <cell r="N19">
            <v>5.139917520752272E-2</v>
          </cell>
          <cell r="R19" t="str">
            <v>CAPITAL</v>
          </cell>
          <cell r="S19">
            <v>37</v>
          </cell>
          <cell r="T19">
            <v>20.410012690745209</v>
          </cell>
          <cell r="U19">
            <v>37</v>
          </cell>
          <cell r="V19">
            <v>19.455565112913355</v>
          </cell>
          <cell r="Z19" t="str">
            <v>CAPITAL</v>
          </cell>
          <cell r="AA19">
            <v>28</v>
          </cell>
          <cell r="AB19">
            <v>0.74080175631482026</v>
          </cell>
          <cell r="AC19">
            <v>28</v>
          </cell>
          <cell r="AD19">
            <v>0.90516463643217027</v>
          </cell>
          <cell r="AH19" t="str">
            <v>CAPITAL</v>
          </cell>
          <cell r="AI19">
            <v>20</v>
          </cell>
          <cell r="AJ19">
            <v>7.6578344338919052E-2</v>
          </cell>
          <cell r="AK19">
            <v>12</v>
          </cell>
          <cell r="AL19">
            <v>3.06770802605877E-2</v>
          </cell>
          <cell r="AP19" t="str">
            <v>CAPITAL</v>
          </cell>
          <cell r="AQ19">
            <v>12</v>
          </cell>
          <cell r="AR19">
            <v>5.4392982753716679E-2</v>
          </cell>
          <cell r="AS19">
            <v>9</v>
          </cell>
          <cell r="AT19">
            <v>4.3771475069172214E-2</v>
          </cell>
          <cell r="AX19" t="str">
            <v>CAPITAL</v>
          </cell>
          <cell r="AY19">
            <v>14</v>
          </cell>
          <cell r="AZ19">
            <v>8.34534177755724E-2</v>
          </cell>
          <cell r="BA19">
            <v>9</v>
          </cell>
          <cell r="BB19">
            <v>7.2834903196101641E-2</v>
          </cell>
          <cell r="BF19" t="str">
            <v>CAPITAL</v>
          </cell>
          <cell r="BG19">
            <v>38</v>
          </cell>
          <cell r="BH19">
            <v>0.19912345038796686</v>
          </cell>
          <cell r="BI19">
            <v>38</v>
          </cell>
          <cell r="BJ19">
            <v>0.19718325448012011</v>
          </cell>
          <cell r="BN19" t="str">
            <v>CAPITAL</v>
          </cell>
          <cell r="BO19">
            <v>10</v>
          </cell>
          <cell r="BP19">
            <v>0.47089432439635626</v>
          </cell>
          <cell r="BQ19">
            <v>11</v>
          </cell>
          <cell r="BR19">
            <v>0.43941279916524478</v>
          </cell>
          <cell r="BV19" t="str">
            <v>CAPITAL</v>
          </cell>
          <cell r="BW19">
            <v>19</v>
          </cell>
          <cell r="BX19">
            <v>0.20568461562880302</v>
          </cell>
          <cell r="BY19">
            <v>28</v>
          </cell>
          <cell r="BZ19">
            <v>0.19427052384471535</v>
          </cell>
        </row>
        <row r="20">
          <cell r="B20" t="str">
            <v>CARACAS</v>
          </cell>
          <cell r="C20">
            <v>23</v>
          </cell>
          <cell r="D20">
            <v>0.12360307770457647</v>
          </cell>
          <cell r="E20">
            <v>28</v>
          </cell>
          <cell r="F20">
            <v>0.11993894735495726</v>
          </cell>
          <cell r="J20" t="str">
            <v>CARACAS</v>
          </cell>
          <cell r="K20">
            <v>19</v>
          </cell>
          <cell r="L20">
            <v>9.9481350034246643E-2</v>
          </cell>
          <cell r="M20">
            <v>21</v>
          </cell>
          <cell r="N20">
            <v>9.7502274315651269E-2</v>
          </cell>
          <cell r="R20" t="str">
            <v>CARACAS</v>
          </cell>
          <cell r="S20">
            <v>19</v>
          </cell>
          <cell r="T20">
            <v>10.052135396792949</v>
          </cell>
          <cell r="U20">
            <v>21</v>
          </cell>
          <cell r="V20">
            <v>10.256171017740844</v>
          </cell>
          <cell r="Z20" t="str">
            <v>CARACAS</v>
          </cell>
          <cell r="AA20">
            <v>14</v>
          </cell>
          <cell r="AB20">
            <v>1.3698956515885783</v>
          </cell>
          <cell r="AC20">
            <v>17</v>
          </cell>
          <cell r="AD20">
            <v>1.3196006396617361</v>
          </cell>
          <cell r="AH20" t="str">
            <v>CARACAS</v>
          </cell>
          <cell r="AI20">
            <v>19</v>
          </cell>
          <cell r="AJ20">
            <v>7.0346034812561645E-2</v>
          </cell>
          <cell r="AK20">
            <v>20</v>
          </cell>
          <cell r="AL20">
            <v>6.7972851360737288E-2</v>
          </cell>
          <cell r="AP20" t="str">
            <v>CARACAS</v>
          </cell>
          <cell r="AQ20">
            <v>17</v>
          </cell>
          <cell r="AR20">
            <v>6.197450794750043E-2</v>
          </cell>
          <cell r="AS20">
            <v>16</v>
          </cell>
          <cell r="AT20">
            <v>6.5124992082528949E-2</v>
          </cell>
          <cell r="AX20" t="str">
            <v>CARACAS</v>
          </cell>
          <cell r="AY20">
            <v>15</v>
          </cell>
          <cell r="AZ20">
            <v>8.5479888698486939E-2</v>
          </cell>
          <cell r="BA20">
            <v>18</v>
          </cell>
          <cell r="BB20">
            <v>8.9178977305994653E-2</v>
          </cell>
          <cell r="BF20" t="str">
            <v>CARACAS</v>
          </cell>
          <cell r="BG20">
            <v>8</v>
          </cell>
          <cell r="BH20">
            <v>0.89448165982239136</v>
          </cell>
          <cell r="BI20">
            <v>11</v>
          </cell>
          <cell r="BJ20">
            <v>0.83921202784775539</v>
          </cell>
          <cell r="BN20" t="str">
            <v>CARACAS</v>
          </cell>
          <cell r="BO20">
            <v>33</v>
          </cell>
          <cell r="BP20">
            <v>6.7223043062833873E-2</v>
          </cell>
          <cell r="BQ20">
            <v>29</v>
          </cell>
          <cell r="BR20">
            <v>0.12274690060868716</v>
          </cell>
          <cell r="BV20" t="str">
            <v>CARACAS</v>
          </cell>
          <cell r="BW20">
            <v>30</v>
          </cell>
          <cell r="BX20">
            <v>0.17716656797017163</v>
          </cell>
          <cell r="BY20">
            <v>26</v>
          </cell>
          <cell r="BZ20">
            <v>0.2020589576844771</v>
          </cell>
        </row>
        <row r="21">
          <cell r="B21" t="str">
            <v xml:space="preserve">CARIBE                </v>
          </cell>
          <cell r="C21">
            <v>19</v>
          </cell>
          <cell r="D21">
            <v>0.12937162014827383</v>
          </cell>
          <cell r="E21">
            <v>20</v>
          </cell>
          <cell r="F21">
            <v>0.13784519400925255</v>
          </cell>
          <cell r="J21" t="str">
            <v xml:space="preserve">CARIBE                </v>
          </cell>
          <cell r="K21">
            <v>13</v>
          </cell>
          <cell r="L21">
            <v>0.11550373413419952</v>
          </cell>
          <cell r="M21">
            <v>14</v>
          </cell>
          <cell r="N21">
            <v>0.12311618554019677</v>
          </cell>
          <cell r="R21" t="str">
            <v xml:space="preserve">CARIBE                </v>
          </cell>
          <cell r="S21">
            <v>13</v>
          </cell>
          <cell r="T21">
            <v>8.6577287521989277</v>
          </cell>
          <cell r="U21">
            <v>14</v>
          </cell>
          <cell r="V21">
            <v>8.1224088905313376</v>
          </cell>
          <cell r="Z21" t="str">
            <v xml:space="preserve">CARIBE                </v>
          </cell>
          <cell r="AA21">
            <v>15</v>
          </cell>
          <cell r="AB21">
            <v>1.3221433934178561</v>
          </cell>
          <cell r="AC21">
            <v>14</v>
          </cell>
          <cell r="AD21">
            <v>1.3970629920642299</v>
          </cell>
          <cell r="AH21" t="str">
            <v xml:space="preserve">CARIBE                </v>
          </cell>
          <cell r="AI21">
            <v>31</v>
          </cell>
          <cell r="AJ21">
            <v>0.15625086996196902</v>
          </cell>
          <cell r="AK21">
            <v>31</v>
          </cell>
          <cell r="AL21">
            <v>0.15011500667839639</v>
          </cell>
          <cell r="AP21" t="str">
            <v xml:space="preserve">CARIBE                </v>
          </cell>
          <cell r="AQ21">
            <v>24</v>
          </cell>
          <cell r="AR21">
            <v>9.2912001205640027E-2</v>
          </cell>
          <cell r="AS21">
            <v>22</v>
          </cell>
          <cell r="AT21">
            <v>9.3814883384993886E-2</v>
          </cell>
          <cell r="AX21" t="str">
            <v xml:space="preserve">CARIBE                </v>
          </cell>
          <cell r="AY21">
            <v>25</v>
          </cell>
          <cell r="AZ21">
            <v>0.11905647998068153</v>
          </cell>
          <cell r="BA21">
            <v>22</v>
          </cell>
          <cell r="BB21">
            <v>0.12148898297501559</v>
          </cell>
          <cell r="BF21" t="str">
            <v xml:space="preserve">CARIBE                </v>
          </cell>
          <cell r="BG21">
            <v>12</v>
          </cell>
          <cell r="BH21">
            <v>0.82552533587147936</v>
          </cell>
          <cell r="BI21">
            <v>12</v>
          </cell>
          <cell r="BJ21">
            <v>0.82972945247825836</v>
          </cell>
          <cell r="BN21" t="str">
            <v xml:space="preserve">CARIBE                </v>
          </cell>
          <cell r="BO21">
            <v>36</v>
          </cell>
          <cell r="BP21">
            <v>5.9272456288928098E-2</v>
          </cell>
          <cell r="BQ21">
            <v>36</v>
          </cell>
          <cell r="BR21">
            <v>5.4254447139397539E-2</v>
          </cell>
          <cell r="BV21" t="str">
            <v xml:space="preserve">CARIBE                </v>
          </cell>
          <cell r="BW21">
            <v>13</v>
          </cell>
          <cell r="BX21">
            <v>0.22029919812898768</v>
          </cell>
          <cell r="BY21">
            <v>9</v>
          </cell>
          <cell r="BZ21">
            <v>0.26816381666952821</v>
          </cell>
        </row>
        <row r="22">
          <cell r="B22" t="str">
            <v xml:space="preserve">CARONI                </v>
          </cell>
          <cell r="C22">
            <v>20</v>
          </cell>
          <cell r="D22">
            <v>0.12896390798178781</v>
          </cell>
          <cell r="E22">
            <v>17</v>
          </cell>
          <cell r="F22">
            <v>0.14831046713587301</v>
          </cell>
          <cell r="J22" t="str">
            <v xml:space="preserve">CARONI                </v>
          </cell>
          <cell r="K22">
            <v>17</v>
          </cell>
          <cell r="L22">
            <v>0.10633828812205431</v>
          </cell>
          <cell r="M22">
            <v>15</v>
          </cell>
          <cell r="N22">
            <v>0.12217803649859903</v>
          </cell>
          <cell r="R22" t="str">
            <v xml:space="preserve">CARONI                </v>
          </cell>
          <cell r="S22">
            <v>17</v>
          </cell>
          <cell r="T22">
            <v>9.4039505211162258</v>
          </cell>
          <cell r="U22">
            <v>15</v>
          </cell>
          <cell r="V22">
            <v>8.1847771388228736</v>
          </cell>
          <cell r="Z22" t="str">
            <v xml:space="preserve">CARONI                </v>
          </cell>
          <cell r="AA22">
            <v>17</v>
          </cell>
          <cell r="AB22">
            <v>1.2538859988870648</v>
          </cell>
          <cell r="AC22">
            <v>16</v>
          </cell>
          <cell r="AD22">
            <v>1.3275626721594207</v>
          </cell>
          <cell r="AH22" t="str">
            <v xml:space="preserve">CARONI                </v>
          </cell>
          <cell r="AI22">
            <v>27</v>
          </cell>
          <cell r="AJ22">
            <v>9.5146821923945663E-2</v>
          </cell>
          <cell r="AK22">
            <v>22</v>
          </cell>
          <cell r="AL22">
            <v>8.0941455002484314E-2</v>
          </cell>
          <cell r="AP22" t="str">
            <v xml:space="preserve">CARONI                </v>
          </cell>
          <cell r="AQ22">
            <v>19</v>
          </cell>
          <cell r="AR22">
            <v>7.989396912045349E-2</v>
          </cell>
          <cell r="AS22">
            <v>20</v>
          </cell>
          <cell r="AT22">
            <v>8.761176772484254E-2</v>
          </cell>
          <cell r="AX22" t="str">
            <v xml:space="preserve">CARONI                </v>
          </cell>
          <cell r="AY22">
            <v>20</v>
          </cell>
          <cell r="AZ22">
            <v>0.10394845630487422</v>
          </cell>
          <cell r="BA22">
            <v>20</v>
          </cell>
          <cell r="BB22">
            <v>0.11461050212033216</v>
          </cell>
          <cell r="BF22" t="str">
            <v xml:space="preserve">CARONI                </v>
          </cell>
          <cell r="BG22">
            <v>34</v>
          </cell>
          <cell r="BH22">
            <v>0.38287969085156659</v>
          </cell>
          <cell r="BI22">
            <v>33</v>
          </cell>
          <cell r="BJ22">
            <v>0.424624550183472</v>
          </cell>
          <cell r="BN22" t="str">
            <v xml:space="preserve">CARONI                </v>
          </cell>
          <cell r="BO22">
            <v>8</v>
          </cell>
          <cell r="BP22">
            <v>0.62255866558535233</v>
          </cell>
          <cell r="BQ22">
            <v>9</v>
          </cell>
          <cell r="BR22">
            <v>0.61275126100470756</v>
          </cell>
          <cell r="BV22" t="str">
            <v xml:space="preserve">CARONI                </v>
          </cell>
          <cell r="BW22">
            <v>32</v>
          </cell>
          <cell r="BX22">
            <v>0.15518413057605143</v>
          </cell>
          <cell r="BY22">
            <v>35</v>
          </cell>
          <cell r="BZ22">
            <v>0.15577340601516423</v>
          </cell>
        </row>
        <row r="23">
          <cell r="B23" t="str">
            <v xml:space="preserve">CITIBANK              </v>
          </cell>
          <cell r="C23">
            <v>15</v>
          </cell>
          <cell r="D23">
            <v>0.14153988212982033</v>
          </cell>
          <cell r="E23">
            <v>16</v>
          </cell>
          <cell r="F23">
            <v>0.15038414334237174</v>
          </cell>
          <cell r="J23" t="str">
            <v xml:space="preserve">CITIBANK              </v>
          </cell>
          <cell r="K23">
            <v>12</v>
          </cell>
          <cell r="L23">
            <v>0.12061614016556868</v>
          </cell>
          <cell r="M23">
            <v>12</v>
          </cell>
          <cell r="N23">
            <v>0.12827618573195132</v>
          </cell>
          <cell r="R23" t="str">
            <v xml:space="preserve">CITIBANK              </v>
          </cell>
          <cell r="S23">
            <v>12</v>
          </cell>
          <cell r="T23">
            <v>8.2907643921228882</v>
          </cell>
          <cell r="U23">
            <v>12</v>
          </cell>
          <cell r="V23">
            <v>7.7956792548355116</v>
          </cell>
          <cell r="Z23" t="str">
            <v xml:space="preserve">CITIBANK              </v>
          </cell>
          <cell r="AA23">
            <v>10</v>
          </cell>
          <cell r="AB23">
            <v>1.8989553156422672</v>
          </cell>
          <cell r="AC23">
            <v>11</v>
          </cell>
          <cell r="AD23">
            <v>1.8699084547335068</v>
          </cell>
          <cell r="AH23" t="str">
            <v xml:space="preserve">CITIBANK              </v>
          </cell>
          <cell r="AI23">
            <v>18</v>
          </cell>
          <cell r="AJ23">
            <v>6.2252414401760006E-2</v>
          </cell>
          <cell r="AK23">
            <v>19</v>
          </cell>
          <cell r="AL23">
            <v>6.5513698753650165E-2</v>
          </cell>
          <cell r="AP23" t="str">
            <v xml:space="preserve">CITIBANK              </v>
          </cell>
          <cell r="AQ23">
            <v>13</v>
          </cell>
          <cell r="AR23">
            <v>5.5082227705610054E-2</v>
          </cell>
          <cell r="AS23">
            <v>15</v>
          </cell>
          <cell r="AT23">
            <v>6.0992802598197504E-2</v>
          </cell>
          <cell r="AX23" t="str">
            <v xml:space="preserve">CITIBANK              </v>
          </cell>
          <cell r="AY23">
            <v>12</v>
          </cell>
          <cell r="AZ23">
            <v>7.4965336378652853E-2</v>
          </cell>
          <cell r="BA23">
            <v>14</v>
          </cell>
          <cell r="BB23">
            <v>8.1311472667744203E-2</v>
          </cell>
          <cell r="BF23" t="str">
            <v xml:space="preserve">CITIBANK              </v>
          </cell>
          <cell r="BG23">
            <v>14</v>
          </cell>
          <cell r="BH23">
            <v>0.80758685459941593</v>
          </cell>
          <cell r="BI23">
            <v>10</v>
          </cell>
          <cell r="BJ23">
            <v>0.84064542957932697</v>
          </cell>
          <cell r="BN23" t="str">
            <v xml:space="preserve">CITIBANK              </v>
          </cell>
          <cell r="BO23">
            <v>27</v>
          </cell>
          <cell r="BP23">
            <v>0.14891641792624702</v>
          </cell>
          <cell r="BQ23">
            <v>31</v>
          </cell>
          <cell r="BR23">
            <v>0.11619206878178179</v>
          </cell>
          <cell r="BV23" t="str">
            <v xml:space="preserve">CITIBANK              </v>
          </cell>
          <cell r="BW23">
            <v>9</v>
          </cell>
          <cell r="BX23">
            <v>0.24988933892242712</v>
          </cell>
          <cell r="BY23">
            <v>8</v>
          </cell>
          <cell r="BZ23">
            <v>0.27079175034939396</v>
          </cell>
        </row>
        <row r="24">
          <cell r="B24" t="str">
            <v xml:space="preserve">CONFEDERADO           </v>
          </cell>
          <cell r="C24">
            <v>27</v>
          </cell>
          <cell r="D24">
            <v>0.11463504338093045</v>
          </cell>
          <cell r="E24">
            <v>25</v>
          </cell>
          <cell r="F24">
            <v>0.12724901518218143</v>
          </cell>
          <cell r="J24" t="str">
            <v xml:space="preserve">CONFEDERADO           </v>
          </cell>
          <cell r="K24">
            <v>31</v>
          </cell>
          <cell r="L24">
            <v>7.070326874592027E-2</v>
          </cell>
          <cell r="M24">
            <v>31</v>
          </cell>
          <cell r="N24">
            <v>7.8544055236639779E-2</v>
          </cell>
          <cell r="R24" t="str">
            <v xml:space="preserve">CONFEDERADO           </v>
          </cell>
          <cell r="S24">
            <v>31</v>
          </cell>
          <cell r="T24">
            <v>14.143617653571386</v>
          </cell>
          <cell r="U24">
            <v>31</v>
          </cell>
          <cell r="V24">
            <v>12.731708300356678</v>
          </cell>
          <cell r="Z24" t="str">
            <v xml:space="preserve">CONFEDERADO           </v>
          </cell>
          <cell r="AA24">
            <v>35</v>
          </cell>
          <cell r="AB24">
            <v>0.53713907261552873</v>
          </cell>
          <cell r="AC24">
            <v>35</v>
          </cell>
          <cell r="AD24">
            <v>0.51157825266240664</v>
          </cell>
          <cell r="AH24" t="str">
            <v xml:space="preserve">CONFEDERADO           </v>
          </cell>
          <cell r="AI24">
            <v>10</v>
          </cell>
          <cell r="AJ24">
            <v>2.8422460125202966E-2</v>
          </cell>
          <cell r="AK24">
            <v>21</v>
          </cell>
          <cell r="AL24">
            <v>7.8857236765930719E-2</v>
          </cell>
          <cell r="AP24" t="str">
            <v xml:space="preserve">CONFEDERADO           </v>
          </cell>
          <cell r="AQ24">
            <v>29</v>
          </cell>
          <cell r="AR24">
            <v>0.11836756072741958</v>
          </cell>
          <cell r="AS24">
            <v>31</v>
          </cell>
          <cell r="AT24">
            <v>0.14692213914558291</v>
          </cell>
          <cell r="AX24" t="str">
            <v xml:space="preserve">CONFEDERADO           </v>
          </cell>
          <cell r="AY24">
            <v>28</v>
          </cell>
          <cell r="AZ24">
            <v>0.13536656971635677</v>
          </cell>
          <cell r="BA24">
            <v>31</v>
          </cell>
          <cell r="BB24">
            <v>0.16573920795603639</v>
          </cell>
          <cell r="BF24" t="str">
            <v xml:space="preserve">CONFEDERADO           </v>
          </cell>
          <cell r="BG24">
            <v>19</v>
          </cell>
          <cell r="BH24">
            <v>0.68306801471430345</v>
          </cell>
          <cell r="BI24">
            <v>19</v>
          </cell>
          <cell r="BJ24">
            <v>0.68036072048830254</v>
          </cell>
          <cell r="BN24" t="str">
            <v xml:space="preserve">CONFEDERADO           </v>
          </cell>
          <cell r="BO24">
            <v>35</v>
          </cell>
          <cell r="BP24">
            <v>6.6198331584902723E-2</v>
          </cell>
          <cell r="BQ24">
            <v>35</v>
          </cell>
          <cell r="BR24">
            <v>7.241608609124521E-2</v>
          </cell>
          <cell r="BV24" t="str">
            <v xml:space="preserve">CONFEDERADO           </v>
          </cell>
          <cell r="BW24">
            <v>7</v>
          </cell>
          <cell r="BX24">
            <v>0.25178301910567624</v>
          </cell>
          <cell r="BY24">
            <v>7</v>
          </cell>
          <cell r="BZ24">
            <v>0.27232778023811133</v>
          </cell>
        </row>
        <row r="25">
          <cell r="B25" t="str">
            <v>CORP BANCA</v>
          </cell>
          <cell r="C25">
            <v>11</v>
          </cell>
          <cell r="D25">
            <v>0.16993323739884347</v>
          </cell>
          <cell r="E25">
            <v>12</v>
          </cell>
          <cell r="F25">
            <v>0.1667203920529006</v>
          </cell>
          <cell r="J25" t="str">
            <v>CORP BANCA</v>
          </cell>
          <cell r="K25">
            <v>23</v>
          </cell>
          <cell r="L25">
            <v>8.7079977174583129E-2</v>
          </cell>
          <cell r="M25">
            <v>27</v>
          </cell>
          <cell r="N25">
            <v>8.7620237311553523E-2</v>
          </cell>
          <cell r="R25" t="str">
            <v>CORP BANCA</v>
          </cell>
          <cell r="S25">
            <v>23</v>
          </cell>
          <cell r="T25">
            <v>11.483696165826277</v>
          </cell>
          <cell r="U25">
            <v>27</v>
          </cell>
          <cell r="V25">
            <v>11.412888513920299</v>
          </cell>
          <cell r="Z25" t="str">
            <v>CORP BANCA</v>
          </cell>
          <cell r="AA25">
            <v>38</v>
          </cell>
          <cell r="AB25">
            <v>0.4350846862461813</v>
          </cell>
          <cell r="AC25">
            <v>37</v>
          </cell>
          <cell r="AD25">
            <v>0.46636218221302944</v>
          </cell>
          <cell r="AH25" t="str">
            <v>CORP BANCA</v>
          </cell>
          <cell r="AI25">
            <v>1</v>
          </cell>
          <cell r="AJ25">
            <v>-1.4637990397548468</v>
          </cell>
          <cell r="AK25">
            <v>1</v>
          </cell>
          <cell r="AL25">
            <v>-2.3820352141717325</v>
          </cell>
          <cell r="AP25" t="str">
            <v>CORP BANCA</v>
          </cell>
          <cell r="AQ25">
            <v>38</v>
          </cell>
          <cell r="AR25">
            <v>0.18916288533839407</v>
          </cell>
          <cell r="AS25">
            <v>36</v>
          </cell>
          <cell r="AT25">
            <v>0.17251587189884129</v>
          </cell>
          <cell r="AX25" t="str">
            <v>CORP BANCA</v>
          </cell>
          <cell r="AY25">
            <v>37</v>
          </cell>
          <cell r="AZ25">
            <v>0.20970815504507445</v>
          </cell>
          <cell r="BA25">
            <v>33</v>
          </cell>
          <cell r="BB25">
            <v>0.19385892187317696</v>
          </cell>
          <cell r="BF25" t="str">
            <v>CORP BANCA</v>
          </cell>
          <cell r="BG25">
            <v>17</v>
          </cell>
          <cell r="BH25">
            <v>0.73658223242036291</v>
          </cell>
          <cell r="BI25">
            <v>17</v>
          </cell>
          <cell r="BJ25">
            <v>0.70778026951128359</v>
          </cell>
          <cell r="BN25" t="str">
            <v>CORP BANCA</v>
          </cell>
          <cell r="BO25">
            <v>21</v>
          </cell>
          <cell r="BP25">
            <v>0.22893423912291874</v>
          </cell>
          <cell r="BQ25">
            <v>20</v>
          </cell>
          <cell r="BR25">
            <v>0.23694003688945112</v>
          </cell>
          <cell r="BV25" t="str">
            <v>CORPBANCA</v>
          </cell>
          <cell r="BW25">
            <v>21</v>
          </cell>
          <cell r="BX25">
            <v>0.20132951852835049</v>
          </cell>
          <cell r="BY25">
            <v>17</v>
          </cell>
          <cell r="BZ25">
            <v>0.22505864983547633</v>
          </cell>
        </row>
        <row r="26">
          <cell r="B26" t="str">
            <v>EUROBANK</v>
          </cell>
          <cell r="C26">
            <v>4</v>
          </cell>
          <cell r="D26">
            <v>0.40193537393612727</v>
          </cell>
          <cell r="E26">
            <v>4</v>
          </cell>
          <cell r="F26">
            <v>0.34544867566293114</v>
          </cell>
          <cell r="J26" t="str">
            <v>EUROBANK</v>
          </cell>
          <cell r="K26">
            <v>3</v>
          </cell>
          <cell r="L26">
            <v>0.33118375450463206</v>
          </cell>
          <cell r="M26">
            <v>5</v>
          </cell>
          <cell r="N26">
            <v>0.26794453185691691</v>
          </cell>
          <cell r="R26" t="str">
            <v>EUROBANK</v>
          </cell>
          <cell r="S26">
            <v>3</v>
          </cell>
          <cell r="T26">
            <v>3.0194717778224041</v>
          </cell>
          <cell r="U26">
            <v>5</v>
          </cell>
          <cell r="V26">
            <v>3.7321157221226766</v>
          </cell>
          <cell r="Z26" t="str">
            <v>EUROBANK</v>
          </cell>
          <cell r="AA26">
            <v>11</v>
          </cell>
          <cell r="AB26">
            <v>1.8814334891270885</v>
          </cell>
          <cell r="AC26">
            <v>19</v>
          </cell>
          <cell r="AD26">
            <v>1.1942727076989326</v>
          </cell>
          <cell r="AH26" t="str">
            <v>EUROBANK</v>
          </cell>
          <cell r="AI26">
            <v>21</v>
          </cell>
          <cell r="AJ26">
            <v>8.1160839288818884E-2</v>
          </cell>
          <cell r="AK26">
            <v>37</v>
          </cell>
          <cell r="AL26">
            <v>0.37168126402698326</v>
          </cell>
          <cell r="AP26" t="str">
            <v>EUROBANK</v>
          </cell>
          <cell r="AQ26">
            <v>40</v>
          </cell>
          <cell r="AR26">
            <v>0.21363251810863085</v>
          </cell>
          <cell r="AS26">
            <v>41</v>
          </cell>
          <cell r="AT26">
            <v>0.2892544336280824</v>
          </cell>
          <cell r="AX26" t="str">
            <v>EUROBANK</v>
          </cell>
          <cell r="AY26">
            <v>39</v>
          </cell>
          <cell r="AZ26">
            <v>0.23051846138668913</v>
          </cell>
          <cell r="BA26">
            <v>41</v>
          </cell>
          <cell r="BB26">
            <v>0.30563149887324265</v>
          </cell>
          <cell r="BF26" t="str">
            <v>EUROBANK</v>
          </cell>
          <cell r="BG26">
            <v>7</v>
          </cell>
          <cell r="BH26">
            <v>0.89816535237231343</v>
          </cell>
          <cell r="BI26">
            <v>31</v>
          </cell>
          <cell r="BJ26">
            <v>0.48078076534197045</v>
          </cell>
          <cell r="BN26" t="str">
            <v>EUROBANK</v>
          </cell>
          <cell r="BO26">
            <v>3</v>
          </cell>
          <cell r="BP26">
            <v>1.068916328949101</v>
          </cell>
          <cell r="BQ26">
            <v>2</v>
          </cell>
          <cell r="BR26">
            <v>1.4135005912292424</v>
          </cell>
          <cell r="BV26" t="str">
            <v>EUROBANK</v>
          </cell>
          <cell r="BW26">
            <v>39</v>
          </cell>
          <cell r="BX26">
            <v>6.5954446011527307E-2</v>
          </cell>
          <cell r="BY26">
            <v>37</v>
          </cell>
          <cell r="BZ26">
            <v>0.13833468915024749</v>
          </cell>
        </row>
        <row r="27">
          <cell r="B27" t="str">
            <v xml:space="preserve">EXTERIOR              </v>
          </cell>
          <cell r="C27">
            <v>16</v>
          </cell>
          <cell r="D27">
            <v>0.13206906995984038</v>
          </cell>
          <cell r="E27">
            <v>15</v>
          </cell>
          <cell r="F27">
            <v>0.15224480372650911</v>
          </cell>
          <cell r="J27" t="str">
            <v xml:space="preserve">EXTERIOR              </v>
          </cell>
          <cell r="K27">
            <v>14</v>
          </cell>
          <cell r="L27">
            <v>0.1081501258786971</v>
          </cell>
          <cell r="M27">
            <v>13</v>
          </cell>
          <cell r="N27">
            <v>0.12477925269945131</v>
          </cell>
          <cell r="R27" t="str">
            <v xml:space="preserve">EXTERIOR              </v>
          </cell>
          <cell r="S27">
            <v>14</v>
          </cell>
          <cell r="T27">
            <v>9.2464062512660963</v>
          </cell>
          <cell r="U27">
            <v>13</v>
          </cell>
          <cell r="V27">
            <v>8.0141528208110291</v>
          </cell>
          <cell r="Z27" t="str">
            <v xml:space="preserve">EXTERIOR              </v>
          </cell>
          <cell r="AA27">
            <v>18</v>
          </cell>
          <cell r="AB27">
            <v>1.1756055451409066</v>
          </cell>
          <cell r="AC27">
            <v>18</v>
          </cell>
          <cell r="AD27">
            <v>1.2932073320276285</v>
          </cell>
          <cell r="AH27" t="str">
            <v xml:space="preserve">EXTERIOR              </v>
          </cell>
          <cell r="AI27">
            <v>22</v>
          </cell>
          <cell r="AJ27">
            <v>8.2790663773408768E-2</v>
          </cell>
          <cell r="AK27">
            <v>24</v>
          </cell>
          <cell r="AL27">
            <v>8.8365093909506587E-2</v>
          </cell>
          <cell r="AP27" t="str">
            <v xml:space="preserve">EXTERIOR              </v>
          </cell>
          <cell r="AQ27">
            <v>23</v>
          </cell>
          <cell r="AR27">
            <v>8.835419954963171E-2</v>
          </cell>
          <cell r="AS27">
            <v>21</v>
          </cell>
          <cell r="AT27">
            <v>9.2652338200991849E-2</v>
          </cell>
          <cell r="AX27" t="str">
            <v xml:space="preserve">EXTERIOR              </v>
          </cell>
          <cell r="AY27">
            <v>23</v>
          </cell>
          <cell r="AZ27">
            <v>0.1090810381693494</v>
          </cell>
          <cell r="BA27">
            <v>21</v>
          </cell>
          <cell r="BB27">
            <v>0.11533798028749513</v>
          </cell>
          <cell r="BF27" t="str">
            <v xml:space="preserve">EXTERIOR              </v>
          </cell>
          <cell r="BG27">
            <v>11</v>
          </cell>
          <cell r="BH27">
            <v>0.83400816361653829</v>
          </cell>
          <cell r="BI27">
            <v>9</v>
          </cell>
          <cell r="BJ27">
            <v>0.86187737359749006</v>
          </cell>
          <cell r="BN27" t="str">
            <v xml:space="preserve">EXTERIOR              </v>
          </cell>
          <cell r="BO27">
            <v>30</v>
          </cell>
          <cell r="BP27">
            <v>7.9407601262254462E-2</v>
          </cell>
          <cell r="BQ27">
            <v>34</v>
          </cell>
          <cell r="BR27">
            <v>7.3875491515389385E-2</v>
          </cell>
          <cell r="BV27" t="str">
            <v xml:space="preserve">EXTERIOR              </v>
          </cell>
          <cell r="BW27">
            <v>16</v>
          </cell>
          <cell r="BX27">
            <v>0.21391396993206996</v>
          </cell>
          <cell r="BY27">
            <v>11</v>
          </cell>
          <cell r="BZ27">
            <v>0.25913486397292296</v>
          </cell>
        </row>
        <row r="28">
          <cell r="B28" t="str">
            <v xml:space="preserve">FEDERAL               </v>
          </cell>
          <cell r="C28">
            <v>40</v>
          </cell>
          <cell r="D28">
            <v>6.0691307421114865E-2</v>
          </cell>
          <cell r="E28">
            <v>40</v>
          </cell>
          <cell r="F28">
            <v>7.0525624619763111E-2</v>
          </cell>
          <cell r="J28" t="str">
            <v xml:space="preserve">FEDERAL               </v>
          </cell>
          <cell r="K28">
            <v>36</v>
          </cell>
          <cell r="L28">
            <v>5.2937504914303511E-2</v>
          </cell>
          <cell r="M28">
            <v>36</v>
          </cell>
          <cell r="N28">
            <v>6.0565902865299781E-2</v>
          </cell>
          <cell r="R28" t="str">
            <v xml:space="preserve">FEDERAL               </v>
          </cell>
          <cell r="S28">
            <v>36</v>
          </cell>
          <cell r="T28">
            <v>18.890198954764184</v>
          </cell>
          <cell r="U28">
            <v>36</v>
          </cell>
          <cell r="V28">
            <v>16.510940193924416</v>
          </cell>
          <cell r="Z28" t="str">
            <v xml:space="preserve">FEDERAL               </v>
          </cell>
          <cell r="AA28">
            <v>31</v>
          </cell>
          <cell r="AB28">
            <v>0.63366583716989633</v>
          </cell>
          <cell r="AC28">
            <v>31</v>
          </cell>
          <cell r="AD28">
            <v>0.61601633301876235</v>
          </cell>
          <cell r="AH28" t="str">
            <v xml:space="preserve">FEDERAL               </v>
          </cell>
          <cell r="AI28">
            <v>24</v>
          </cell>
          <cell r="AJ28">
            <v>8.6620003573712703E-2</v>
          </cell>
          <cell r="AK28">
            <v>29</v>
          </cell>
          <cell r="AL28">
            <v>0.1377665360981348</v>
          </cell>
          <cell r="AP28" t="str">
            <v xml:space="preserve">FEDERAL               </v>
          </cell>
          <cell r="AQ28">
            <v>22</v>
          </cell>
          <cell r="AR28">
            <v>8.822891651149016E-2</v>
          </cell>
          <cell r="AS28">
            <v>26</v>
          </cell>
          <cell r="AT28">
            <v>0.10568359755567168</v>
          </cell>
          <cell r="AX28" t="str">
            <v xml:space="preserve">FEDERAL               </v>
          </cell>
          <cell r="AY28">
            <v>21</v>
          </cell>
          <cell r="AZ28">
            <v>0.10421782255749223</v>
          </cell>
          <cell r="BA28">
            <v>23</v>
          </cell>
          <cell r="BB28">
            <v>0.12267891358801555</v>
          </cell>
          <cell r="BF28" t="str">
            <v xml:space="preserve">FEDERAL               </v>
          </cell>
          <cell r="BG28">
            <v>37</v>
          </cell>
          <cell r="BH28">
            <v>0.26963495314922448</v>
          </cell>
          <cell r="BI28">
            <v>36</v>
          </cell>
          <cell r="BJ28">
            <v>0.32374702841785086</v>
          </cell>
          <cell r="BN28" t="str">
            <v xml:space="preserve">FEDERAL               </v>
          </cell>
          <cell r="BO28">
            <v>12</v>
          </cell>
          <cell r="BP28">
            <v>0.40308386918293237</v>
          </cell>
          <cell r="BQ28">
            <v>13</v>
          </cell>
          <cell r="BR28">
            <v>0.38164864226095835</v>
          </cell>
          <cell r="BV28" t="str">
            <v xml:space="preserve">FEDERAL               </v>
          </cell>
          <cell r="BW28">
            <v>11</v>
          </cell>
          <cell r="BX28">
            <v>0.22151700304810196</v>
          </cell>
          <cell r="BY28">
            <v>18</v>
          </cell>
          <cell r="BZ28">
            <v>0.224983213954561</v>
          </cell>
        </row>
        <row r="29">
          <cell r="B29" t="str">
            <v>FIVENEZ</v>
          </cell>
          <cell r="C29">
            <v>8</v>
          </cell>
          <cell r="D29">
            <v>0.22846707829524565</v>
          </cell>
          <cell r="E29">
            <v>7</v>
          </cell>
          <cell r="F29">
            <v>0.2543576439266968</v>
          </cell>
          <cell r="J29" t="str">
            <v>FIVENEZ</v>
          </cell>
          <cell r="K29">
            <v>7</v>
          </cell>
          <cell r="L29">
            <v>0.17602416735371434</v>
          </cell>
          <cell r="M29">
            <v>7</v>
          </cell>
          <cell r="N29">
            <v>0.19604538593499807</v>
          </cell>
          <cell r="R29" t="str">
            <v>FIVENEZ</v>
          </cell>
          <cell r="S29">
            <v>7</v>
          </cell>
          <cell r="T29">
            <v>5.6810380928576434</v>
          </cell>
          <cell r="U29">
            <v>7</v>
          </cell>
          <cell r="V29">
            <v>5.1008596567101341</v>
          </cell>
          <cell r="Z29" t="str">
            <v>FIVENEZ</v>
          </cell>
          <cell r="AA29">
            <v>26</v>
          </cell>
          <cell r="AB29">
            <v>0.85146720386589292</v>
          </cell>
          <cell r="AC29">
            <v>26</v>
          </cell>
          <cell r="AD29">
            <v>0.9475597150544256</v>
          </cell>
          <cell r="AH29" t="str">
            <v>FIVENEZ</v>
          </cell>
          <cell r="AI29">
            <v>35</v>
          </cell>
          <cell r="AJ29">
            <v>0.23564938613716438</v>
          </cell>
          <cell r="AK29">
            <v>36</v>
          </cell>
          <cell r="AL29">
            <v>0.33580910634660688</v>
          </cell>
          <cell r="AP29" t="str">
            <v>FIVENEZ</v>
          </cell>
          <cell r="AQ29">
            <v>41</v>
          </cell>
          <cell r="AR29">
            <v>0.25403545015791024</v>
          </cell>
          <cell r="AS29">
            <v>40</v>
          </cell>
          <cell r="AT29">
            <v>0.25369666877906144</v>
          </cell>
          <cell r="AX29" t="str">
            <v>FIVENEZ</v>
          </cell>
          <cell r="AY29">
            <v>41</v>
          </cell>
          <cell r="AZ29">
            <v>0.28708709465995075</v>
          </cell>
          <cell r="BA29">
            <v>40</v>
          </cell>
          <cell r="BB29">
            <v>0.28976879675177925</v>
          </cell>
          <cell r="BF29" t="str">
            <v>FIVENEZ</v>
          </cell>
          <cell r="BG29">
            <v>3</v>
          </cell>
          <cell r="BH29">
            <v>1.7847959594065439</v>
          </cell>
          <cell r="BI29">
            <v>4</v>
          </cell>
          <cell r="BJ29">
            <v>1.5220900378216782</v>
          </cell>
          <cell r="BN29" t="str">
            <v>FIVENEZ</v>
          </cell>
          <cell r="BO29">
            <v>5</v>
          </cell>
          <cell r="BP29">
            <v>0.75834865169620547</v>
          </cell>
          <cell r="BQ29">
            <v>8</v>
          </cell>
          <cell r="BR29">
            <v>0.64329644718717416</v>
          </cell>
          <cell r="BV29" t="str">
            <v>FIVENEZ</v>
          </cell>
          <cell r="BW29">
            <v>38</v>
          </cell>
          <cell r="BX29">
            <v>0.10362362442715999</v>
          </cell>
          <cell r="BY29">
            <v>39</v>
          </cell>
          <cell r="BZ29">
            <v>0.13615856609253105</v>
          </cell>
        </row>
        <row r="30">
          <cell r="B30" t="str">
            <v xml:space="preserve">GANADERO              </v>
          </cell>
          <cell r="C30">
            <v>2</v>
          </cell>
          <cell r="D30">
            <v>0.61714622162458188</v>
          </cell>
          <cell r="E30">
            <v>2</v>
          </cell>
          <cell r="F30">
            <v>0.64827720324579485</v>
          </cell>
          <cell r="J30" t="str">
            <v xml:space="preserve">GANADERO              </v>
          </cell>
          <cell r="K30">
            <v>2</v>
          </cell>
          <cell r="L30">
            <v>0.38783152614500543</v>
          </cell>
          <cell r="M30">
            <v>2</v>
          </cell>
          <cell r="N30">
            <v>0.40432077482098722</v>
          </cell>
          <cell r="R30" t="str">
            <v xml:space="preserve">GANADERO              </v>
          </cell>
          <cell r="S30">
            <v>2</v>
          </cell>
          <cell r="T30">
            <v>2.5784391741947053</v>
          </cell>
          <cell r="U30">
            <v>2</v>
          </cell>
          <cell r="V30">
            <v>2.4732837446771057</v>
          </cell>
          <cell r="Z30" t="str">
            <v xml:space="preserve">GANADERO              </v>
          </cell>
          <cell r="AA30">
            <v>7</v>
          </cell>
          <cell r="AB30">
            <v>2.5072923984825066</v>
          </cell>
          <cell r="AC30">
            <v>6</v>
          </cell>
          <cell r="AD30">
            <v>2.450580415526284</v>
          </cell>
          <cell r="AH30" t="str">
            <v xml:space="preserve">GANADERO              </v>
          </cell>
          <cell r="AI30">
            <v>7</v>
          </cell>
          <cell r="AJ30">
            <v>-2.1545239630346588E-2</v>
          </cell>
          <cell r="AK30">
            <v>7</v>
          </cell>
          <cell r="AL30">
            <v>-2.1608781440968068E-2</v>
          </cell>
          <cell r="AP30" t="str">
            <v xml:space="preserve">GANADERO              </v>
          </cell>
          <cell r="AQ30">
            <v>8</v>
          </cell>
          <cell r="AR30">
            <v>2.4638951809676117E-2</v>
          </cell>
          <cell r="AS30">
            <v>7</v>
          </cell>
          <cell r="AT30">
            <v>3.3523541603397114E-2</v>
          </cell>
          <cell r="AX30" t="str">
            <v xml:space="preserve">GANADERO              </v>
          </cell>
          <cell r="AY30">
            <v>8</v>
          </cell>
          <cell r="AZ30">
            <v>5.0244641162964697E-2</v>
          </cell>
          <cell r="BA30">
            <v>7</v>
          </cell>
          <cell r="BB30">
            <v>6.005413210150834E-2</v>
          </cell>
          <cell r="BF30" t="str">
            <v xml:space="preserve">GANADERO              </v>
          </cell>
          <cell r="BG30">
            <v>4</v>
          </cell>
          <cell r="BH30">
            <v>1.1684903142686236</v>
          </cell>
          <cell r="BI30">
            <v>5</v>
          </cell>
          <cell r="BJ30">
            <v>1.3228849539194365</v>
          </cell>
          <cell r="BN30" t="str">
            <v xml:space="preserve">GANADERO              </v>
          </cell>
          <cell r="BO30">
            <v>1</v>
          </cell>
          <cell r="BP30">
            <v>1.3129526526480466</v>
          </cell>
          <cell r="BQ30">
            <v>1</v>
          </cell>
          <cell r="BR30">
            <v>1.4851817334575954</v>
          </cell>
          <cell r="BV30" t="str">
            <v xml:space="preserve">GANADERO              </v>
          </cell>
          <cell r="BW30">
            <v>1</v>
          </cell>
          <cell r="BX30">
            <v>0.73515359792129409</v>
          </cell>
          <cell r="BY30">
            <v>29</v>
          </cell>
          <cell r="BZ30">
            <v>0.19262534412279972</v>
          </cell>
        </row>
        <row r="31">
          <cell r="B31" t="str">
            <v xml:space="preserve">GUAYANA               </v>
          </cell>
          <cell r="C31">
            <v>37</v>
          </cell>
          <cell r="D31">
            <v>7.8974136416710583E-2</v>
          </cell>
          <cell r="E31">
            <v>34</v>
          </cell>
          <cell r="F31">
            <v>9.0510069263347731E-2</v>
          </cell>
          <cell r="J31" t="str">
            <v xml:space="preserve">GUAYANA               </v>
          </cell>
          <cell r="K31">
            <v>40</v>
          </cell>
          <cell r="L31">
            <v>4.2509683106954632E-3</v>
          </cell>
          <cell r="M31">
            <v>40</v>
          </cell>
          <cell r="N31">
            <v>5.6083317892770164E-3</v>
          </cell>
          <cell r="R31" t="str">
            <v xml:space="preserve">GUAYANA               </v>
          </cell>
          <cell r="S31">
            <v>41</v>
          </cell>
          <cell r="T31">
            <v>235.24052096177562</v>
          </cell>
          <cell r="U31">
            <v>40</v>
          </cell>
          <cell r="V31">
            <v>178.30614121510675</v>
          </cell>
          <cell r="Z31" t="str">
            <v xml:space="preserve">GUAYANA               </v>
          </cell>
          <cell r="AA31">
            <v>40</v>
          </cell>
          <cell r="AB31">
            <v>2.0497396754789465E-2</v>
          </cell>
          <cell r="AC31">
            <v>40</v>
          </cell>
          <cell r="AD31">
            <v>2.6304195713582296E-2</v>
          </cell>
          <cell r="AH31" t="str">
            <v xml:space="preserve">GUAYANA               </v>
          </cell>
          <cell r="AI31">
            <v>40</v>
          </cell>
          <cell r="AJ31">
            <v>1.3377384182341048</v>
          </cell>
          <cell r="AK31">
            <v>40</v>
          </cell>
          <cell r="AL31">
            <v>1.4696878734970609</v>
          </cell>
          <cell r="AP31" t="str">
            <v xml:space="preserve">GUAYANA               </v>
          </cell>
          <cell r="AQ31">
            <v>37</v>
          </cell>
          <cell r="AR31">
            <v>0.18804468003761221</v>
          </cell>
          <cell r="AS31">
            <v>38</v>
          </cell>
          <cell r="AT31">
            <v>0.18760610251574741</v>
          </cell>
          <cell r="AX31" t="str">
            <v xml:space="preserve">GUAYANA               </v>
          </cell>
          <cell r="AY31">
            <v>36</v>
          </cell>
          <cell r="AZ31">
            <v>0.20676855037870567</v>
          </cell>
          <cell r="BA31">
            <v>37</v>
          </cell>
          <cell r="BB31">
            <v>0.20881536921568641</v>
          </cell>
          <cell r="BF31" t="str">
            <v xml:space="preserve">GUAYANA               </v>
          </cell>
          <cell r="BG31">
            <v>36</v>
          </cell>
          <cell r="BH31">
            <v>0.30538782951858479</v>
          </cell>
          <cell r="BI31">
            <v>35</v>
          </cell>
          <cell r="BJ31">
            <v>0.35712870380840078</v>
          </cell>
          <cell r="BN31" t="str">
            <v xml:space="preserve">GUAYANA               </v>
          </cell>
          <cell r="BO31">
            <v>15</v>
          </cell>
          <cell r="BP31">
            <v>0.34369154552974895</v>
          </cell>
          <cell r="BQ31">
            <v>21</v>
          </cell>
          <cell r="BR31">
            <v>0.23607400347833582</v>
          </cell>
          <cell r="BV31" t="str">
            <v xml:space="preserve">GUAYANA               </v>
          </cell>
          <cell r="BW31">
            <v>18</v>
          </cell>
          <cell r="BX31">
            <v>0.20716903874637288</v>
          </cell>
          <cell r="BY31">
            <v>12</v>
          </cell>
          <cell r="BZ31">
            <v>0.25504710939019642</v>
          </cell>
        </row>
        <row r="32">
          <cell r="B32" t="str">
            <v xml:space="preserve">I.M.C.P.              </v>
          </cell>
          <cell r="C32">
            <v>21</v>
          </cell>
          <cell r="D32">
            <v>0.12840269598220128</v>
          </cell>
          <cell r="E32">
            <v>21</v>
          </cell>
          <cell r="F32">
            <v>0.13493083603383732</v>
          </cell>
          <cell r="J32" t="str">
            <v xml:space="preserve">I.M.C.P.              </v>
          </cell>
          <cell r="K32">
            <v>24</v>
          </cell>
          <cell r="L32">
            <v>8.6918865761671252E-2</v>
          </cell>
          <cell r="M32">
            <v>25</v>
          </cell>
          <cell r="N32">
            <v>8.9561411842949079E-2</v>
          </cell>
          <cell r="R32" t="str">
            <v xml:space="preserve">I.M.C.P.              </v>
          </cell>
          <cell r="S32">
            <v>24</v>
          </cell>
          <cell r="T32">
            <v>11.504982160512402</v>
          </cell>
          <cell r="U32">
            <v>25</v>
          </cell>
          <cell r="V32">
            <v>11.165522957069454</v>
          </cell>
          <cell r="Z32" t="str">
            <v xml:space="preserve">I.M.C.P.              </v>
          </cell>
          <cell r="AA32">
            <v>30</v>
          </cell>
          <cell r="AB32">
            <v>0.65800192340329233</v>
          </cell>
          <cell r="AC32">
            <v>33</v>
          </cell>
          <cell r="AD32">
            <v>0.57514657514657508</v>
          </cell>
          <cell r="AH32" t="str">
            <v xml:space="preserve">I.M.C.P.              </v>
          </cell>
          <cell r="AI32">
            <v>39</v>
          </cell>
          <cell r="AJ32">
            <v>0.83393823504840803</v>
          </cell>
          <cell r="AK32">
            <v>2</v>
          </cell>
          <cell r="AL32">
            <v>-0.29572763846602873</v>
          </cell>
          <cell r="AP32" t="str">
            <v xml:space="preserve">I.M.C.P.              </v>
          </cell>
          <cell r="AQ32">
            <v>32</v>
          </cell>
          <cell r="AR32">
            <v>0.12394526756624583</v>
          </cell>
          <cell r="AS32">
            <v>34</v>
          </cell>
          <cell r="AT32">
            <v>0.1555894718148266</v>
          </cell>
          <cell r="AX32" t="str">
            <v xml:space="preserve">I.M.C.P.              </v>
          </cell>
          <cell r="AY32">
            <v>32</v>
          </cell>
          <cell r="AZ32">
            <v>0.16052338836884122</v>
          </cell>
          <cell r="BA32">
            <v>35</v>
          </cell>
          <cell r="BB32">
            <v>0.19738061369283005</v>
          </cell>
          <cell r="BF32" t="str">
            <v xml:space="preserve">I.M.C.P.              </v>
          </cell>
          <cell r="BG32">
            <v>35</v>
          </cell>
          <cell r="BH32">
            <v>0.35427147065488335</v>
          </cell>
          <cell r="BI32">
            <v>34</v>
          </cell>
          <cell r="BJ32">
            <v>0.37061060221041797</v>
          </cell>
          <cell r="BN32" t="str">
            <v xml:space="preserve">I.M.C.P.              </v>
          </cell>
          <cell r="BO32">
            <v>6</v>
          </cell>
          <cell r="BP32">
            <v>0.71192612735100835</v>
          </cell>
          <cell r="BQ32">
            <v>6</v>
          </cell>
          <cell r="BR32">
            <v>0.67648771210689851</v>
          </cell>
          <cell r="BV32" t="str">
            <v xml:space="preserve">I.M.C.P.              </v>
          </cell>
          <cell r="BW32">
            <v>40</v>
          </cell>
          <cell r="BX32">
            <v>7.8271888640886658E-3</v>
          </cell>
          <cell r="BY32">
            <v>40</v>
          </cell>
          <cell r="BZ32">
            <v>1.4567482675849168E-2</v>
          </cell>
        </row>
        <row r="33">
          <cell r="B33" t="str">
            <v xml:space="preserve">INDUSTRIAL DE VZLA.   </v>
          </cell>
          <cell r="C33">
            <v>5</v>
          </cell>
          <cell r="D33">
            <v>0.28735821482656909</v>
          </cell>
          <cell r="E33">
            <v>6</v>
          </cell>
          <cell r="F33">
            <v>0.30352528430030823</v>
          </cell>
          <cell r="J33" t="str">
            <v xml:space="preserve">INDUSTRIAL DE VZLA.   </v>
          </cell>
          <cell r="K33">
            <v>41</v>
          </cell>
          <cell r="L33">
            <v>-9.6072358469244293E-2</v>
          </cell>
          <cell r="M33">
            <v>41</v>
          </cell>
          <cell r="N33">
            <v>-9.6266260117448529E-2</v>
          </cell>
          <cell r="R33" t="str">
            <v xml:space="preserve">INDUSTRIAL DE VZLA.   </v>
          </cell>
          <cell r="S33">
            <v>40</v>
          </cell>
          <cell r="T33">
            <v>100</v>
          </cell>
          <cell r="U33">
            <v>41</v>
          </cell>
          <cell r="V33">
            <v>1000</v>
          </cell>
          <cell r="Z33" t="str">
            <v xml:space="preserve">INDUSTRIAL DE VZLA.   </v>
          </cell>
          <cell r="AA33">
            <v>41</v>
          </cell>
          <cell r="AB33">
            <v>-0.26265253330295496</v>
          </cell>
          <cell r="AC33">
            <v>41</v>
          </cell>
          <cell r="AD33">
            <v>-0.25531689965316173</v>
          </cell>
          <cell r="AH33" t="str">
            <v xml:space="preserve">INDUSTRIAL DE VZLA.   </v>
          </cell>
          <cell r="AI33">
            <v>38</v>
          </cell>
          <cell r="AJ33">
            <v>0.75575683195419263</v>
          </cell>
          <cell r="AK33">
            <v>41</v>
          </cell>
          <cell r="AL33">
            <v>3.1496975929138071</v>
          </cell>
          <cell r="AP33" t="str">
            <v xml:space="preserve">INDUSTRIAL DE VZLA.   </v>
          </cell>
          <cell r="AQ33">
            <v>33</v>
          </cell>
          <cell r="AR33">
            <v>0.13789473143562991</v>
          </cell>
          <cell r="AS33">
            <v>32</v>
          </cell>
          <cell r="AT33">
            <v>0.14719819126899317</v>
          </cell>
          <cell r="AX33" t="str">
            <v xml:space="preserve">INDUSTRIAL DE VZLA.   </v>
          </cell>
          <cell r="AY33">
            <v>40</v>
          </cell>
          <cell r="AZ33">
            <v>0.2453550301671775</v>
          </cell>
          <cell r="BA33">
            <v>39</v>
          </cell>
          <cell r="BB33">
            <v>0.26522789438349403</v>
          </cell>
          <cell r="BF33" t="str">
            <v xml:space="preserve">INDUSTRIAL DE VZLA.   </v>
          </cell>
          <cell r="BG33">
            <v>39</v>
          </cell>
          <cell r="BH33">
            <v>0.14574918312095914</v>
          </cell>
          <cell r="BI33">
            <v>39</v>
          </cell>
          <cell r="BJ33">
            <v>0.14351573506188234</v>
          </cell>
          <cell r="BN33" t="str">
            <v xml:space="preserve">INDUSTRIAL DE VZLA.   </v>
          </cell>
          <cell r="BO33">
            <v>2</v>
          </cell>
          <cell r="BP33">
            <v>1.0959038572518058</v>
          </cell>
          <cell r="BQ33">
            <v>3</v>
          </cell>
          <cell r="BR33">
            <v>1.1321785400831605</v>
          </cell>
          <cell r="BV33" t="str">
            <v xml:space="preserve">INDUSTRIAL DE VZLA.   </v>
          </cell>
          <cell r="BW33">
            <v>20</v>
          </cell>
          <cell r="BX33">
            <v>0.20300928107354779</v>
          </cell>
          <cell r="BY33">
            <v>22</v>
          </cell>
          <cell r="BZ33">
            <v>0.20807034078715728</v>
          </cell>
        </row>
        <row r="34">
          <cell r="B34" t="str">
            <v xml:space="preserve">ING BANK              </v>
          </cell>
          <cell r="C34">
            <v>39</v>
          </cell>
          <cell r="D34">
            <v>6.2494972787610084E-2</v>
          </cell>
          <cell r="E34">
            <v>38</v>
          </cell>
          <cell r="F34">
            <v>7.156469686647618E-2</v>
          </cell>
          <cell r="J34" t="str">
            <v xml:space="preserve">ING BANK              </v>
          </cell>
          <cell r="K34">
            <v>34</v>
          </cell>
          <cell r="L34">
            <v>5.9054473039287292E-2</v>
          </cell>
          <cell r="M34">
            <v>33</v>
          </cell>
          <cell r="N34">
            <v>6.6779413958529973E-2</v>
          </cell>
          <cell r="R34" t="str">
            <v xml:space="preserve">ING BANK              </v>
          </cell>
          <cell r="S34">
            <v>34</v>
          </cell>
          <cell r="T34">
            <v>16.933518301564185</v>
          </cell>
          <cell r="U34">
            <v>33</v>
          </cell>
          <cell r="V34">
            <v>14.974674689732979</v>
          </cell>
          <cell r="Z34" t="str">
            <v xml:space="preserve">ING BANK              </v>
          </cell>
          <cell r="AA34">
            <v>6</v>
          </cell>
          <cell r="AB34">
            <v>3.3146080682190879</v>
          </cell>
          <cell r="AC34">
            <v>8</v>
          </cell>
          <cell r="AD34">
            <v>2.0915927254420743</v>
          </cell>
          <cell r="AH34" t="str">
            <v xml:space="preserve">ING BANK              </v>
          </cell>
          <cell r="AI34">
            <v>3</v>
          </cell>
          <cell r="AJ34">
            <v>-0.27088089272040283</v>
          </cell>
          <cell r="AK34">
            <v>3</v>
          </cell>
          <cell r="AL34">
            <v>-0.15560436387634305</v>
          </cell>
          <cell r="AP34" t="str">
            <v xml:space="preserve">ING BANK              </v>
          </cell>
          <cell r="AQ34">
            <v>3</v>
          </cell>
          <cell r="AR34">
            <v>1.5770335520319458E-2</v>
          </cell>
          <cell r="AS34">
            <v>5</v>
          </cell>
          <cell r="AT34">
            <v>3.0397666395651165E-2</v>
          </cell>
          <cell r="AX34" t="str">
            <v xml:space="preserve">ING BANK              </v>
          </cell>
          <cell r="AY34">
            <v>1</v>
          </cell>
          <cell r="AZ34">
            <v>2.5946841244797285E-2</v>
          </cell>
          <cell r="BA34">
            <v>2</v>
          </cell>
          <cell r="BB34">
            <v>4.1491574565497458E-2</v>
          </cell>
          <cell r="BF34" t="str">
            <v xml:space="preserve">ING BANK              </v>
          </cell>
          <cell r="BG34">
            <v>2</v>
          </cell>
          <cell r="BH34">
            <v>1.9156862874271221</v>
          </cell>
          <cell r="BI34">
            <v>2</v>
          </cell>
          <cell r="BJ34">
            <v>2.2146587604258996</v>
          </cell>
          <cell r="BN34" t="str">
            <v xml:space="preserve">ING BANK              </v>
          </cell>
          <cell r="BO34">
            <v>4</v>
          </cell>
          <cell r="BP34">
            <v>0.92826377680424255</v>
          </cell>
          <cell r="BQ34">
            <v>5</v>
          </cell>
          <cell r="BR34">
            <v>0.78911548189622616</v>
          </cell>
          <cell r="BV34" t="str">
            <v xml:space="preserve">ING BANK              </v>
          </cell>
          <cell r="BW34">
            <v>2</v>
          </cell>
          <cell r="BX34">
            <v>0.35323183600841024</v>
          </cell>
          <cell r="BY34">
            <v>1</v>
          </cell>
          <cell r="BZ34">
            <v>5.2681448788006167</v>
          </cell>
        </row>
        <row r="35">
          <cell r="B35" t="str">
            <v xml:space="preserve">INTERBANK   </v>
          </cell>
          <cell r="C35">
            <v>17</v>
          </cell>
          <cell r="D35">
            <v>0.13121302892048764</v>
          </cell>
          <cell r="E35">
            <v>18</v>
          </cell>
          <cell r="F35">
            <v>0.14381242930292573</v>
          </cell>
          <cell r="J35" t="str">
            <v>INTERBANK</v>
          </cell>
          <cell r="K35">
            <v>16</v>
          </cell>
          <cell r="L35">
            <v>0.10770516595790579</v>
          </cell>
          <cell r="M35">
            <v>16</v>
          </cell>
          <cell r="N35">
            <v>0.11781472497014429</v>
          </cell>
          <cell r="R35" t="str">
            <v xml:space="preserve">INTERBANK         </v>
          </cell>
          <cell r="S35">
            <v>16</v>
          </cell>
          <cell r="T35">
            <v>9.2846057206840769</v>
          </cell>
          <cell r="U35">
            <v>16</v>
          </cell>
          <cell r="V35">
            <v>8.4879033605808818</v>
          </cell>
          <cell r="Z35" t="str">
            <v>INTERBANK</v>
          </cell>
          <cell r="AA35">
            <v>25</v>
          </cell>
          <cell r="AB35">
            <v>0.9472063570725211</v>
          </cell>
          <cell r="AC35">
            <v>24</v>
          </cell>
          <cell r="AD35">
            <v>0.98024639931763002</v>
          </cell>
          <cell r="AH35" t="str">
            <v>INTERBANK</v>
          </cell>
          <cell r="AI35">
            <v>28</v>
          </cell>
          <cell r="AJ35">
            <v>0.115595781483358</v>
          </cell>
          <cell r="AK35">
            <v>30</v>
          </cell>
          <cell r="AL35">
            <v>0.14305900939385058</v>
          </cell>
          <cell r="AP35" t="str">
            <v>INTERBANK</v>
          </cell>
          <cell r="AQ35">
            <v>30</v>
          </cell>
          <cell r="AR35">
            <v>0.11860696664656072</v>
          </cell>
          <cell r="AS35">
            <v>29</v>
          </cell>
          <cell r="AT35">
            <v>0.12670428738102621</v>
          </cell>
          <cell r="AX35" t="str">
            <v>INTERBANK</v>
          </cell>
          <cell r="AY35">
            <v>31</v>
          </cell>
          <cell r="AZ35">
            <v>0.15074084144590502</v>
          </cell>
          <cell r="BA35">
            <v>30</v>
          </cell>
          <cell r="BB35">
            <v>0.16308561590884224</v>
          </cell>
          <cell r="BF35" t="str">
            <v>INTERBANK</v>
          </cell>
          <cell r="BG35">
            <v>25</v>
          </cell>
          <cell r="BH35">
            <v>0.62144744609652436</v>
          </cell>
          <cell r="BI35">
            <v>24</v>
          </cell>
          <cell r="BJ35">
            <v>0.61711517620582657</v>
          </cell>
          <cell r="BN35" t="str">
            <v>INTERBANK</v>
          </cell>
          <cell r="BO35">
            <v>18</v>
          </cell>
          <cell r="BP35">
            <v>0.26015655071063187</v>
          </cell>
          <cell r="BQ35">
            <v>19</v>
          </cell>
          <cell r="BR35">
            <v>0.24026504953747183</v>
          </cell>
          <cell r="BV35" t="str">
            <v>INTERBANK</v>
          </cell>
          <cell r="BW35">
            <v>29</v>
          </cell>
          <cell r="BX35">
            <v>0.18026450932685109</v>
          </cell>
          <cell r="BY35">
            <v>30</v>
          </cell>
          <cell r="BZ35">
            <v>0.18998188851822478</v>
          </cell>
        </row>
        <row r="36">
          <cell r="B36" t="str">
            <v xml:space="preserve">LARA                  </v>
          </cell>
          <cell r="C36">
            <v>32</v>
          </cell>
          <cell r="D36">
            <v>8.7056411091784303E-2</v>
          </cell>
          <cell r="E36">
            <v>32</v>
          </cell>
          <cell r="F36">
            <v>9.7312452715669309E-2</v>
          </cell>
          <cell r="J36" t="str">
            <v xml:space="preserve">LARA                  </v>
          </cell>
          <cell r="K36">
            <v>29</v>
          </cell>
          <cell r="L36">
            <v>7.6213547590572597E-2</v>
          </cell>
          <cell r="M36">
            <v>28</v>
          </cell>
          <cell r="N36">
            <v>8.6076572592870992E-2</v>
          </cell>
          <cell r="R36" t="str">
            <v xml:space="preserve">LARA                  </v>
          </cell>
          <cell r="S36">
            <v>29</v>
          </cell>
          <cell r="T36">
            <v>13.12102679397773</v>
          </cell>
          <cell r="U36">
            <v>28</v>
          </cell>
          <cell r="V36">
            <v>11.617562942821236</v>
          </cell>
          <cell r="Z36" t="str">
            <v xml:space="preserve">LARA                  </v>
          </cell>
          <cell r="AA36">
            <v>5</v>
          </cell>
          <cell r="AB36">
            <v>3.9606533461368003</v>
          </cell>
          <cell r="AC36">
            <v>4</v>
          </cell>
          <cell r="AD36">
            <v>5.4938053012302905</v>
          </cell>
          <cell r="AH36" t="str">
            <v xml:space="preserve">LARA                  </v>
          </cell>
          <cell r="AI36">
            <v>9</v>
          </cell>
          <cell r="AJ36">
            <v>1.1057138662254992E-3</v>
          </cell>
          <cell r="AK36">
            <v>6</v>
          </cell>
          <cell r="AL36">
            <v>-2.3246788546233389E-2</v>
          </cell>
          <cell r="AP36" t="str">
            <v xml:space="preserve">LARA                  </v>
          </cell>
          <cell r="AQ36">
            <v>1</v>
          </cell>
          <cell r="AR36">
            <v>1.0272678682660037E-2</v>
          </cell>
          <cell r="AS36">
            <v>2</v>
          </cell>
          <cell r="AT36">
            <v>6.0515530369197879E-3</v>
          </cell>
          <cell r="AX36" t="str">
            <v xml:space="preserve">LARA                  </v>
          </cell>
          <cell r="AY36">
            <v>6</v>
          </cell>
          <cell r="AZ36">
            <v>4.237556496163928E-2</v>
          </cell>
          <cell r="BA36">
            <v>3</v>
          </cell>
          <cell r="BB36">
            <v>4.202722323160045E-2</v>
          </cell>
          <cell r="BF36" t="str">
            <v xml:space="preserve">LARA                  </v>
          </cell>
          <cell r="BG36">
            <v>32</v>
          </cell>
          <cell r="BH36">
            <v>0.46364026583322587</v>
          </cell>
          <cell r="BI36">
            <v>32</v>
          </cell>
          <cell r="BJ36">
            <v>0.47583183086425368</v>
          </cell>
          <cell r="BN36" t="str">
            <v xml:space="preserve">LARA                  </v>
          </cell>
          <cell r="BO36">
            <v>17</v>
          </cell>
          <cell r="BP36">
            <v>0.30481128445739247</v>
          </cell>
          <cell r="BQ36">
            <v>14</v>
          </cell>
          <cell r="BR36">
            <v>0.3572900824882122</v>
          </cell>
          <cell r="BV36" t="str">
            <v xml:space="preserve">LARA                  </v>
          </cell>
          <cell r="BW36">
            <v>5</v>
          </cell>
          <cell r="BX36">
            <v>0.27288582742377587</v>
          </cell>
          <cell r="BY36">
            <v>2</v>
          </cell>
          <cell r="BZ36">
            <v>0.36611283198972233</v>
          </cell>
        </row>
        <row r="37">
          <cell r="B37" t="str">
            <v xml:space="preserve">MERCANTIL             </v>
          </cell>
          <cell r="C37">
            <v>22</v>
          </cell>
          <cell r="D37">
            <v>0.12530267777136139</v>
          </cell>
          <cell r="E37">
            <v>24</v>
          </cell>
          <cell r="F37">
            <v>0.13092285279885402</v>
          </cell>
          <cell r="J37" t="str">
            <v xml:space="preserve">MERCANTIL             </v>
          </cell>
          <cell r="K37">
            <v>18</v>
          </cell>
          <cell r="L37">
            <v>0.10171467051935834</v>
          </cell>
          <cell r="M37">
            <v>19</v>
          </cell>
          <cell r="N37">
            <v>0.10587333222020918</v>
          </cell>
          <cell r="R37" t="str">
            <v xml:space="preserve">MERCANTIL             </v>
          </cell>
          <cell r="S37">
            <v>18</v>
          </cell>
          <cell r="T37">
            <v>9.8314234799559213</v>
          </cell>
          <cell r="U37">
            <v>19</v>
          </cell>
          <cell r="V37">
            <v>9.445249139037859</v>
          </cell>
          <cell r="Z37" t="str">
            <v xml:space="preserve">MERCANTIL             </v>
          </cell>
          <cell r="AA37">
            <v>23</v>
          </cell>
          <cell r="AB37">
            <v>1.0165102441019116</v>
          </cell>
          <cell r="AC37">
            <v>23</v>
          </cell>
          <cell r="AD37">
            <v>0.98833529705354461</v>
          </cell>
          <cell r="AH37" t="str">
            <v xml:space="preserve">MERCANTIL             </v>
          </cell>
          <cell r="AI37">
            <v>23</v>
          </cell>
          <cell r="AJ37">
            <v>8.6590480031763575E-2</v>
          </cell>
          <cell r="AK37">
            <v>26</v>
          </cell>
          <cell r="AL37">
            <v>0.11830020296511685</v>
          </cell>
          <cell r="AP37" t="str">
            <v xml:space="preserve">MERCANTIL             </v>
          </cell>
          <cell r="AQ37">
            <v>26</v>
          </cell>
          <cell r="AR37">
            <v>9.8909901520516139E-2</v>
          </cell>
          <cell r="AS37">
            <v>27</v>
          </cell>
          <cell r="AT37">
            <v>0.10762757980803594</v>
          </cell>
          <cell r="AX37" t="str">
            <v xml:space="preserve">MERCANTIL             </v>
          </cell>
          <cell r="AY37">
            <v>26</v>
          </cell>
          <cell r="AZ37">
            <v>0.12018765863264434</v>
          </cell>
          <cell r="BA37">
            <v>27</v>
          </cell>
          <cell r="BB37">
            <v>0.13137377508481102</v>
          </cell>
          <cell r="BF37" t="str">
            <v xml:space="preserve">MERCANTIL             </v>
          </cell>
          <cell r="BG37">
            <v>13</v>
          </cell>
          <cell r="BH37">
            <v>0.81718753246192921</v>
          </cell>
          <cell r="BI37">
            <v>15</v>
          </cell>
          <cell r="BJ37">
            <v>0.78659462176921635</v>
          </cell>
          <cell r="BN37" t="str">
            <v xml:space="preserve">MERCANTIL             </v>
          </cell>
          <cell r="BO37">
            <v>32</v>
          </cell>
          <cell r="BP37">
            <v>7.1590044205132403E-2</v>
          </cell>
          <cell r="BQ37">
            <v>30</v>
          </cell>
          <cell r="BR37">
            <v>0.11749396301314173</v>
          </cell>
          <cell r="BV37" t="str">
            <v xml:space="preserve">MERCANTIL             </v>
          </cell>
          <cell r="BW37">
            <v>27</v>
          </cell>
          <cell r="BX37">
            <v>0.18383643156721305</v>
          </cell>
          <cell r="BY37">
            <v>19</v>
          </cell>
          <cell r="BZ37">
            <v>0.22008904799400594</v>
          </cell>
        </row>
        <row r="38">
          <cell r="B38" t="str">
            <v xml:space="preserve">MONAGAS               </v>
          </cell>
          <cell r="C38">
            <v>9</v>
          </cell>
          <cell r="D38">
            <v>0.20412990877862255</v>
          </cell>
          <cell r="E38">
            <v>10</v>
          </cell>
          <cell r="F38">
            <v>0.19358777804138447</v>
          </cell>
          <cell r="J38" t="str">
            <v xml:space="preserve">MONAGAS               </v>
          </cell>
          <cell r="K38">
            <v>9</v>
          </cell>
          <cell r="L38">
            <v>0.15482509970082248</v>
          </cell>
          <cell r="M38">
            <v>10</v>
          </cell>
          <cell r="N38">
            <v>0.15072597182104819</v>
          </cell>
          <cell r="R38" t="str">
            <v xml:space="preserve">MONAGAS               </v>
          </cell>
          <cell r="S38">
            <v>9</v>
          </cell>
          <cell r="T38">
            <v>6.4589010563039073</v>
          </cell>
          <cell r="U38">
            <v>10</v>
          </cell>
          <cell r="V38">
            <v>6.6345566588037395</v>
          </cell>
          <cell r="Z38" t="str">
            <v xml:space="preserve">MONAGAS               </v>
          </cell>
          <cell r="AA38">
            <v>12</v>
          </cell>
          <cell r="AB38">
            <v>1.6499312462025517</v>
          </cell>
          <cell r="AC38">
            <v>10</v>
          </cell>
          <cell r="AD38">
            <v>1.9234764461744083</v>
          </cell>
          <cell r="AH38" t="str">
            <v xml:space="preserve">MONAGAS               </v>
          </cell>
          <cell r="AI38">
            <v>12</v>
          </cell>
          <cell r="AJ38">
            <v>3.8558672671545627E-2</v>
          </cell>
          <cell r="AK38">
            <v>14</v>
          </cell>
          <cell r="AL38">
            <v>4.1420681774900041E-2</v>
          </cell>
          <cell r="AP38" t="str">
            <v xml:space="preserve">MONAGAS               </v>
          </cell>
          <cell r="AQ38">
            <v>18</v>
          </cell>
          <cell r="AR38">
            <v>7.0282627316961166E-2</v>
          </cell>
          <cell r="AS38">
            <v>13</v>
          </cell>
          <cell r="AT38">
            <v>5.4977282197177367E-2</v>
          </cell>
          <cell r="AX38" t="str">
            <v xml:space="preserve">MONAGAS               </v>
          </cell>
          <cell r="AY38">
            <v>17</v>
          </cell>
          <cell r="AZ38">
            <v>9.1477468408085405E-2</v>
          </cell>
          <cell r="BA38">
            <v>13</v>
          </cell>
          <cell r="BB38">
            <v>7.9001931860547173E-2</v>
          </cell>
          <cell r="BF38" t="str">
            <v xml:space="preserve">MONAGAS               </v>
          </cell>
          <cell r="BG38">
            <v>33</v>
          </cell>
          <cell r="BH38">
            <v>0.38338578035597504</v>
          </cell>
          <cell r="BI38">
            <v>37</v>
          </cell>
          <cell r="BJ38">
            <v>0.30731560174436973</v>
          </cell>
          <cell r="BN38" t="str">
            <v xml:space="preserve">MONAGAS               </v>
          </cell>
          <cell r="BO38">
            <v>9</v>
          </cell>
          <cell r="BP38">
            <v>0.52588722472644944</v>
          </cell>
          <cell r="BQ38">
            <v>7</v>
          </cell>
          <cell r="BR38">
            <v>0.64410965861556446</v>
          </cell>
          <cell r="BV38" t="str">
            <v xml:space="preserve">MONAGAS               </v>
          </cell>
          <cell r="BW38">
            <v>17</v>
          </cell>
          <cell r="BX38">
            <v>0.21031599036546039</v>
          </cell>
          <cell r="BY38">
            <v>21</v>
          </cell>
          <cell r="BZ38">
            <v>0.21645933758357952</v>
          </cell>
        </row>
        <row r="39">
          <cell r="B39" t="str">
            <v xml:space="preserve">NOROCO                </v>
          </cell>
          <cell r="C39">
            <v>26</v>
          </cell>
          <cell r="D39">
            <v>0.11472428834539627</v>
          </cell>
          <cell r="E39">
            <v>22</v>
          </cell>
          <cell r="F39">
            <v>0.13383275012497323</v>
          </cell>
          <cell r="J39" t="str">
            <v xml:space="preserve">NOROCO                </v>
          </cell>
          <cell r="K39">
            <v>21</v>
          </cell>
          <cell r="L39">
            <v>9.8093246787459509E-2</v>
          </cell>
          <cell r="M39">
            <v>18</v>
          </cell>
          <cell r="N39">
            <v>0.11572470246256182</v>
          </cell>
          <cell r="R39" t="str">
            <v xml:space="preserve">NOROCO                </v>
          </cell>
          <cell r="S39">
            <v>21</v>
          </cell>
          <cell r="T39">
            <v>10.194381700574342</v>
          </cell>
          <cell r="U39">
            <v>18</v>
          </cell>
          <cell r="V39">
            <v>8.6411974169776826</v>
          </cell>
          <cell r="Z39" t="str">
            <v xml:space="preserve">NOROCO                </v>
          </cell>
          <cell r="AA39">
            <v>19</v>
          </cell>
          <cell r="AB39">
            <v>1.1724641423293034</v>
          </cell>
          <cell r="AC39">
            <v>13</v>
          </cell>
          <cell r="AD39">
            <v>1.5478755527274763</v>
          </cell>
          <cell r="AH39" t="str">
            <v xml:space="preserve">NOROCO                </v>
          </cell>
          <cell r="AI39">
            <v>29</v>
          </cell>
          <cell r="AJ39">
            <v>0.13152774353083335</v>
          </cell>
          <cell r="AK39">
            <v>25</v>
          </cell>
          <cell r="AL39">
            <v>0.10626858961056929</v>
          </cell>
          <cell r="AP39" t="str">
            <v xml:space="preserve">NOROCO                </v>
          </cell>
          <cell r="AQ39">
            <v>21</v>
          </cell>
          <cell r="AR39">
            <v>8.3628126202224984E-2</v>
          </cell>
          <cell r="AS39">
            <v>19</v>
          </cell>
          <cell r="AT39">
            <v>7.2047894498797879E-2</v>
          </cell>
          <cell r="AX39" t="str">
            <v xml:space="preserve">NOROCO                </v>
          </cell>
          <cell r="AY39">
            <v>19</v>
          </cell>
          <cell r="AZ39">
            <v>9.4310351590045555E-2</v>
          </cell>
          <cell r="BA39">
            <v>16</v>
          </cell>
          <cell r="BB39">
            <v>8.4236235092480183E-2</v>
          </cell>
          <cell r="BF39" t="str">
            <v xml:space="preserve">NOROCO                </v>
          </cell>
          <cell r="BG39">
            <v>29</v>
          </cell>
          <cell r="BH39">
            <v>0.5221991517763156</v>
          </cell>
          <cell r="BI39">
            <v>29</v>
          </cell>
          <cell r="BJ39">
            <v>0.52940067526114565</v>
          </cell>
          <cell r="BN39" t="str">
            <v xml:space="preserve">NOROCO                </v>
          </cell>
          <cell r="BO39">
            <v>11</v>
          </cell>
          <cell r="BP39">
            <v>0.45367914479517951</v>
          </cell>
          <cell r="BQ39">
            <v>16</v>
          </cell>
          <cell r="BR39">
            <v>0.29937877599775725</v>
          </cell>
          <cell r="BV39" t="str">
            <v xml:space="preserve">NOROCO                </v>
          </cell>
          <cell r="BW39">
            <v>33</v>
          </cell>
          <cell r="BX39">
            <v>0.15346732339515093</v>
          </cell>
          <cell r="BY39">
            <v>27</v>
          </cell>
          <cell r="BZ39">
            <v>0.19818323769306848</v>
          </cell>
        </row>
        <row r="40">
          <cell r="B40" t="str">
            <v xml:space="preserve">OCCIDENTAL DE DCTO.   </v>
          </cell>
          <cell r="C40">
            <v>36</v>
          </cell>
          <cell r="D40">
            <v>7.9071443264341124E-2</v>
          </cell>
          <cell r="E40">
            <v>37</v>
          </cell>
          <cell r="F40">
            <v>8.0043831833018581E-2</v>
          </cell>
          <cell r="J40" t="str">
            <v xml:space="preserve">OCCIDENTAL DE DCTO.   </v>
          </cell>
          <cell r="K40">
            <v>32</v>
          </cell>
          <cell r="L40">
            <v>6.9035576022706366E-2</v>
          </cell>
          <cell r="M40">
            <v>32</v>
          </cell>
          <cell r="N40">
            <v>6.9518124015783792E-2</v>
          </cell>
          <cell r="R40" t="str">
            <v xml:space="preserve">OCCIDENTAL DE DCTO.   </v>
          </cell>
          <cell r="S40">
            <v>32</v>
          </cell>
          <cell r="T40">
            <v>14.485285089402192</v>
          </cell>
          <cell r="U40">
            <v>32</v>
          </cell>
          <cell r="V40">
            <v>14.384737996856105</v>
          </cell>
          <cell r="Z40" t="str">
            <v xml:space="preserve">OCCIDENTAL DE DCTO.   </v>
          </cell>
          <cell r="AA40">
            <v>20</v>
          </cell>
          <cell r="AB40">
            <v>1.1328822615781493</v>
          </cell>
          <cell r="AC40">
            <v>22</v>
          </cell>
          <cell r="AD40">
            <v>1.0276169930905885</v>
          </cell>
          <cell r="AH40" t="str">
            <v xml:space="preserve">OCCIDENTAL DE DCTO.   </v>
          </cell>
          <cell r="AI40">
            <v>14</v>
          </cell>
          <cell r="AJ40">
            <v>3.9625029126459987E-2</v>
          </cell>
          <cell r="AK40">
            <v>18</v>
          </cell>
          <cell r="AL40">
            <v>6.5209870615388507E-2</v>
          </cell>
          <cell r="AP40" t="str">
            <v xml:space="preserve">OCCIDENTAL DE DCTO.   </v>
          </cell>
          <cell r="AQ40">
            <v>15</v>
          </cell>
          <cell r="AR40">
            <v>5.9336428392261831E-2</v>
          </cell>
          <cell r="AS40">
            <v>17</v>
          </cell>
          <cell r="AT40">
            <v>6.7076819419077643E-2</v>
          </cell>
          <cell r="AX40" t="str">
            <v xml:space="preserve">OCCIDENTAL DE DCTO.   </v>
          </cell>
          <cell r="AY40">
            <v>16</v>
          </cell>
          <cell r="AZ40">
            <v>8.5637087994510017E-2</v>
          </cell>
          <cell r="BA40">
            <v>19</v>
          </cell>
          <cell r="BB40">
            <v>9.3924423698347304E-2</v>
          </cell>
          <cell r="BF40" t="str">
            <v xml:space="preserve">OCCIDENTAL DE DCTO.   </v>
          </cell>
          <cell r="BG40">
            <v>10</v>
          </cell>
          <cell r="BH40">
            <v>0.84172082024175887</v>
          </cell>
          <cell r="BI40">
            <v>13</v>
          </cell>
          <cell r="BJ40">
            <v>0.79740864441889359</v>
          </cell>
          <cell r="BN40" t="str">
            <v xml:space="preserve">OCCIDENTAL DE DCTO.   </v>
          </cell>
          <cell r="BO40">
            <v>20</v>
          </cell>
          <cell r="BP40">
            <v>0.24094868051276686</v>
          </cell>
          <cell r="BQ40">
            <v>18</v>
          </cell>
          <cell r="BR40">
            <v>0.24783048496397389</v>
          </cell>
          <cell r="BV40" t="str">
            <v xml:space="preserve">OCCIDENTAL DE DCTO.   </v>
          </cell>
          <cell r="BW40">
            <v>24</v>
          </cell>
          <cell r="BX40">
            <v>0.19361347418778124</v>
          </cell>
          <cell r="BY40">
            <v>14</v>
          </cell>
          <cell r="BZ40">
            <v>0.25147991601084491</v>
          </cell>
        </row>
        <row r="41">
          <cell r="B41" t="str">
            <v>OCCIDENTE</v>
          </cell>
          <cell r="C41">
            <v>30</v>
          </cell>
          <cell r="D41">
            <v>0.10332459266935691</v>
          </cell>
          <cell r="E41">
            <v>30</v>
          </cell>
          <cell r="F41">
            <v>0.10795642097925576</v>
          </cell>
          <cell r="J41" t="str">
            <v>OCCIDENTE</v>
          </cell>
          <cell r="K41">
            <v>27</v>
          </cell>
          <cell r="L41">
            <v>8.1039985691505861E-2</v>
          </cell>
          <cell r="M41">
            <v>29</v>
          </cell>
          <cell r="N41">
            <v>8.5672352523448403E-2</v>
          </cell>
          <cell r="R41" t="str">
            <v>OCCIDENTE</v>
          </cell>
          <cell r="S41">
            <v>27</v>
          </cell>
          <cell r="T41">
            <v>12.339587568619402</v>
          </cell>
          <cell r="U41">
            <v>29</v>
          </cell>
          <cell r="V41">
            <v>11.672377033492822</v>
          </cell>
          <cell r="Z41" t="str">
            <v>OCCIDENTE</v>
          </cell>
          <cell r="AA41">
            <v>8</v>
          </cell>
          <cell r="AB41">
            <v>2.1670730885820149</v>
          </cell>
          <cell r="AC41">
            <v>7</v>
          </cell>
          <cell r="AD41">
            <v>2.1512681159420302</v>
          </cell>
          <cell r="AH41" t="str">
            <v>OCCIDENTE</v>
          </cell>
          <cell r="AI41">
            <v>8</v>
          </cell>
          <cell r="AJ41">
            <v>-8.0284362250653361E-3</v>
          </cell>
          <cell r="AK41">
            <v>9</v>
          </cell>
          <cell r="AL41">
            <v>6.5551691834552228E-3</v>
          </cell>
          <cell r="AP41" t="str">
            <v>OCCIDENTE</v>
          </cell>
          <cell r="AQ41">
            <v>6</v>
          </cell>
          <cell r="AR41">
            <v>1.9712552535577643E-2</v>
          </cell>
          <cell r="AS41">
            <v>4</v>
          </cell>
          <cell r="AT41">
            <v>2.2745121745674522E-2</v>
          </cell>
          <cell r="AX41" t="str">
            <v>OCCIDENTE</v>
          </cell>
          <cell r="AY41">
            <v>10</v>
          </cell>
          <cell r="AZ41">
            <v>7.1306197148205713E-2</v>
          </cell>
          <cell r="BA41">
            <v>10</v>
          </cell>
          <cell r="BB41">
            <v>7.7514495118373009E-2</v>
          </cell>
          <cell r="BF41" t="str">
            <v>OCCIDENTE</v>
          </cell>
          <cell r="BG41">
            <v>20</v>
          </cell>
          <cell r="BH41">
            <v>0.6814716743441962</v>
          </cell>
          <cell r="BI41">
            <v>22</v>
          </cell>
          <cell r="BJ41">
            <v>0.64506252745752157</v>
          </cell>
          <cell r="BN41" t="str">
            <v>OCCIDENTE</v>
          </cell>
          <cell r="BO41">
            <v>37</v>
          </cell>
          <cell r="BP41">
            <v>4.873251085049328E-2</v>
          </cell>
          <cell r="BQ41">
            <v>22</v>
          </cell>
          <cell r="BR41">
            <v>0.2315708410749899</v>
          </cell>
          <cell r="BV41" t="str">
            <v>OCCIDENTE</v>
          </cell>
          <cell r="BW41">
            <v>8</v>
          </cell>
          <cell r="BX41">
            <v>0.25137605412140518</v>
          </cell>
          <cell r="BY41">
            <v>13</v>
          </cell>
          <cell r="BZ41">
            <v>0.25160584027718763</v>
          </cell>
        </row>
        <row r="42">
          <cell r="B42" t="str">
            <v xml:space="preserve">ORINOCO               </v>
          </cell>
          <cell r="C42">
            <v>24</v>
          </cell>
          <cell r="D42">
            <v>0.12307230159405781</v>
          </cell>
          <cell r="E42">
            <v>23</v>
          </cell>
          <cell r="F42">
            <v>0.13319109990999289</v>
          </cell>
          <cell r="J42" t="str">
            <v xml:space="preserve">ORINOCO               </v>
          </cell>
          <cell r="K42">
            <v>15</v>
          </cell>
          <cell r="L42">
            <v>0.10795341463141153</v>
          </cell>
          <cell r="M42">
            <v>17</v>
          </cell>
          <cell r="N42">
            <v>0.11623340515024812</v>
          </cell>
          <cell r="R42" t="str">
            <v xml:space="preserve">ORINOCO               </v>
          </cell>
          <cell r="S42">
            <v>15</v>
          </cell>
          <cell r="T42">
            <v>9.2632549272695908</v>
          </cell>
          <cell r="U42">
            <v>17</v>
          </cell>
          <cell r="V42">
            <v>8.6033786819491223</v>
          </cell>
          <cell r="Z42" t="str">
            <v xml:space="preserve">ORINOCO               </v>
          </cell>
          <cell r="AA42">
            <v>22</v>
          </cell>
          <cell r="AB42">
            <v>1.0305484118962416</v>
          </cell>
          <cell r="AC42">
            <v>21</v>
          </cell>
          <cell r="AD42">
            <v>1.0527669770186838</v>
          </cell>
          <cell r="AH42" t="str">
            <v xml:space="preserve">ORINOCO               </v>
          </cell>
          <cell r="AI42">
            <v>15</v>
          </cell>
          <cell r="AJ42">
            <v>4.6716166625958094E-2</v>
          </cell>
          <cell r="AK42">
            <v>15</v>
          </cell>
          <cell r="AL42">
            <v>4.8382896849698806E-2</v>
          </cell>
          <cell r="AP42" t="str">
            <v xml:space="preserve">ORINOCO               </v>
          </cell>
          <cell r="AQ42">
            <v>28</v>
          </cell>
          <cell r="AR42">
            <v>0.11452343140737174</v>
          </cell>
          <cell r="AS42">
            <v>28</v>
          </cell>
          <cell r="AT42">
            <v>0.1215782995925177</v>
          </cell>
          <cell r="AX42" t="str">
            <v xml:space="preserve">ORINOCO               </v>
          </cell>
          <cell r="AY42">
            <v>30</v>
          </cell>
          <cell r="AZ42">
            <v>0.13990943750205892</v>
          </cell>
          <cell r="BA42">
            <v>29</v>
          </cell>
          <cell r="BB42">
            <v>0.14871762145411982</v>
          </cell>
          <cell r="BF42" t="str">
            <v xml:space="preserve">ORINOCO               </v>
          </cell>
          <cell r="BG42">
            <v>18</v>
          </cell>
          <cell r="BH42">
            <v>0.69989426796699961</v>
          </cell>
          <cell r="BI42">
            <v>18</v>
          </cell>
          <cell r="BJ42">
            <v>0.69737192739750586</v>
          </cell>
          <cell r="BN42" t="str">
            <v xml:space="preserve">ORINOCO               </v>
          </cell>
          <cell r="BO42">
            <v>28</v>
          </cell>
          <cell r="BP42">
            <v>0.13292146376816391</v>
          </cell>
          <cell r="BQ42">
            <v>28</v>
          </cell>
          <cell r="BR42">
            <v>0.14934920270892485</v>
          </cell>
          <cell r="BV42" t="str">
            <v xml:space="preserve">ORINOCO               </v>
          </cell>
          <cell r="BW42">
            <v>28</v>
          </cell>
          <cell r="BX42">
            <v>0.18335500548933861</v>
          </cell>
          <cell r="BY42">
            <v>32</v>
          </cell>
          <cell r="BZ42">
            <v>0.18420269150779131</v>
          </cell>
        </row>
        <row r="43">
          <cell r="B43" t="str">
            <v xml:space="preserve">PLAZA                 </v>
          </cell>
          <cell r="C43">
            <v>14</v>
          </cell>
          <cell r="D43">
            <v>0.15280245261204473</v>
          </cell>
          <cell r="E43">
            <v>11</v>
          </cell>
          <cell r="F43">
            <v>0.16927303063793511</v>
          </cell>
          <cell r="J43" t="str">
            <v xml:space="preserve">PLAZA                 </v>
          </cell>
          <cell r="K43">
            <v>10</v>
          </cell>
          <cell r="L43">
            <v>0.14739742141658813</v>
          </cell>
          <cell r="M43">
            <v>9</v>
          </cell>
          <cell r="N43">
            <v>0.16363627011301796</v>
          </cell>
          <cell r="R43" t="str">
            <v xml:space="preserve">PLAZA                 </v>
          </cell>
          <cell r="S43">
            <v>10</v>
          </cell>
          <cell r="T43">
            <v>6.784379200052002</v>
          </cell>
          <cell r="U43">
            <v>9</v>
          </cell>
          <cell r="V43">
            <v>6.1111146038059552</v>
          </cell>
          <cell r="Z43" t="str">
            <v xml:space="preserve">PLAZA                 </v>
          </cell>
          <cell r="AA43">
            <v>2</v>
          </cell>
          <cell r="AB43">
            <v>7.2341440746180732</v>
          </cell>
          <cell r="AC43">
            <v>2</v>
          </cell>
          <cell r="AD43">
            <v>8.6431254482098474</v>
          </cell>
          <cell r="AH43" t="str">
            <v xml:space="preserve">PLAZA                 </v>
          </cell>
          <cell r="AI43">
            <v>11</v>
          </cell>
          <cell r="AJ43">
            <v>3.5542607944610019E-2</v>
          </cell>
          <cell r="AK43">
            <v>13</v>
          </cell>
          <cell r="AL43">
            <v>3.5445606029976602E-2</v>
          </cell>
          <cell r="AP43" t="str">
            <v xml:space="preserve">PLAZA                 </v>
          </cell>
          <cell r="AQ43">
            <v>5</v>
          </cell>
          <cell r="AR43">
            <v>1.8459716555959758E-2</v>
          </cell>
          <cell r="AS43">
            <v>3</v>
          </cell>
          <cell r="AT43">
            <v>1.681896705609915E-2</v>
          </cell>
          <cell r="AX43" t="str">
            <v xml:space="preserve">PLAZA                 </v>
          </cell>
          <cell r="AY43">
            <v>3</v>
          </cell>
          <cell r="AZ43">
            <v>3.6715309586579675E-2</v>
          </cell>
          <cell r="BA43">
            <v>1</v>
          </cell>
          <cell r="BB43">
            <v>3.7066399913379969E-2</v>
          </cell>
          <cell r="BF43" t="str">
            <v xml:space="preserve">PLAZA                 </v>
          </cell>
          <cell r="BG43">
            <v>15</v>
          </cell>
          <cell r="BH43">
            <v>0.75365269627058418</v>
          </cell>
          <cell r="BI43">
            <v>16</v>
          </cell>
          <cell r="BJ43">
            <v>0.78453776179199242</v>
          </cell>
          <cell r="BN43" t="str">
            <v xml:space="preserve">PLAZA                 </v>
          </cell>
          <cell r="BO43">
            <v>31</v>
          </cell>
          <cell r="BP43">
            <v>7.6687940097767193E-2</v>
          </cell>
          <cell r="BQ43">
            <v>33</v>
          </cell>
          <cell r="BR43">
            <v>0.10134820698062637</v>
          </cell>
          <cell r="BV43" t="str">
            <v xml:space="preserve">PLAZA                 </v>
          </cell>
          <cell r="BW43">
            <v>4</v>
          </cell>
          <cell r="BX43">
            <v>0.3015140662845755</v>
          </cell>
          <cell r="BY43">
            <v>4</v>
          </cell>
          <cell r="BZ43">
            <v>0.33335967244849107</v>
          </cell>
        </row>
        <row r="44">
          <cell r="B44" t="str">
            <v>POPULAR</v>
          </cell>
          <cell r="C44">
            <v>13</v>
          </cell>
          <cell r="D44">
            <v>0.15797809399144772</v>
          </cell>
          <cell r="E44">
            <v>14</v>
          </cell>
          <cell r="F44">
            <v>0.16178785622829528</v>
          </cell>
          <cell r="J44" t="str">
            <v>POPULAR</v>
          </cell>
          <cell r="K44">
            <v>11</v>
          </cell>
          <cell r="L44">
            <v>0.13717913066541984</v>
          </cell>
          <cell r="M44">
            <v>11</v>
          </cell>
          <cell r="N44">
            <v>0.14026368059209166</v>
          </cell>
          <cell r="R44" t="str">
            <v>POPULAR</v>
          </cell>
          <cell r="S44">
            <v>11</v>
          </cell>
          <cell r="T44">
            <v>7.2897385713793588</v>
          </cell>
          <cell r="U44">
            <v>11</v>
          </cell>
          <cell r="V44">
            <v>7.1294293417848751</v>
          </cell>
          <cell r="Z44" t="str">
            <v>POPULAR</v>
          </cell>
          <cell r="AA44">
            <v>21</v>
          </cell>
          <cell r="AB44">
            <v>1.05124159987687</v>
          </cell>
          <cell r="AC44">
            <v>20</v>
          </cell>
          <cell r="AD44">
            <v>1.0633985163241322</v>
          </cell>
          <cell r="AH44" t="str">
            <v>POPULAR</v>
          </cell>
          <cell r="AI44">
            <v>36</v>
          </cell>
          <cell r="AJ44">
            <v>0.23566217897150896</v>
          </cell>
          <cell r="AK44">
            <v>35</v>
          </cell>
          <cell r="AL44">
            <v>0.26630763321285089</v>
          </cell>
          <cell r="AP44" t="str">
            <v>POPULAR</v>
          </cell>
          <cell r="AQ44">
            <v>34</v>
          </cell>
          <cell r="AR44">
            <v>0.14986469458579629</v>
          </cell>
          <cell r="AS44">
            <v>33</v>
          </cell>
          <cell r="AT44">
            <v>0.15173066698762872</v>
          </cell>
          <cell r="AX44" t="str">
            <v>POPULAR</v>
          </cell>
          <cell r="AY44">
            <v>34</v>
          </cell>
          <cell r="AZ44">
            <v>0.19020851793142793</v>
          </cell>
          <cell r="BA44">
            <v>32</v>
          </cell>
          <cell r="BB44">
            <v>0.19219691089915283</v>
          </cell>
          <cell r="BF44" t="str">
            <v>POPULAR</v>
          </cell>
          <cell r="BG44">
            <v>40</v>
          </cell>
          <cell r="BH44">
            <v>9.4290953065983063E-2</v>
          </cell>
          <cell r="BI44">
            <v>40</v>
          </cell>
          <cell r="BJ44">
            <v>8.958105273257766E-2</v>
          </cell>
          <cell r="BN44" t="str">
            <v>POPULAR</v>
          </cell>
          <cell r="BO44">
            <v>23</v>
          </cell>
          <cell r="BP44">
            <v>0.21146385862525058</v>
          </cell>
          <cell r="BQ44">
            <v>23</v>
          </cell>
          <cell r="BR44">
            <v>0.22441983697429879</v>
          </cell>
          <cell r="BV44" t="str">
            <v>POPULAR</v>
          </cell>
          <cell r="BW44">
            <v>26</v>
          </cell>
          <cell r="BX44">
            <v>0.19028813501360634</v>
          </cell>
          <cell r="BY44">
            <v>20</v>
          </cell>
          <cell r="BZ44">
            <v>0.21687949942319767</v>
          </cell>
        </row>
        <row r="45">
          <cell r="B45" t="str">
            <v xml:space="preserve">PROVINCIAL            </v>
          </cell>
          <cell r="C45">
            <v>29</v>
          </cell>
          <cell r="D45">
            <v>0.10917307881167369</v>
          </cell>
          <cell r="E45">
            <v>27</v>
          </cell>
          <cell r="F45">
            <v>0.12011936681955319</v>
          </cell>
          <cell r="J45" t="str">
            <v xml:space="preserve">PROVINCIAL            </v>
          </cell>
          <cell r="K45">
            <v>25</v>
          </cell>
          <cell r="L45">
            <v>8.6288626196917212E-2</v>
          </cell>
          <cell r="M45">
            <v>22</v>
          </cell>
          <cell r="N45">
            <v>9.6270221361931571E-2</v>
          </cell>
          <cell r="R45" t="str">
            <v xml:space="preserve">PROVINCIAL            </v>
          </cell>
          <cell r="S45">
            <v>25</v>
          </cell>
          <cell r="T45">
            <v>11.589012875438808</v>
          </cell>
          <cell r="U45">
            <v>22</v>
          </cell>
          <cell r="V45">
            <v>10.387428073323544</v>
          </cell>
          <cell r="Z45" t="str">
            <v xml:space="preserve">PROVINCIAL            </v>
          </cell>
          <cell r="AA45">
            <v>16</v>
          </cell>
          <cell r="AB45">
            <v>1.2853368655096176</v>
          </cell>
          <cell r="AC45">
            <v>12</v>
          </cell>
          <cell r="AD45">
            <v>1.581635973612453</v>
          </cell>
          <cell r="AH45" t="str">
            <v xml:space="preserve">PROVINCIAL            </v>
          </cell>
          <cell r="AI45">
            <v>30</v>
          </cell>
          <cell r="AJ45">
            <v>0.13891159002635223</v>
          </cell>
          <cell r="AK45">
            <v>32</v>
          </cell>
          <cell r="AL45">
            <v>0.15636360094720991</v>
          </cell>
          <cell r="AP45" t="str">
            <v xml:space="preserve">PROVINCIAL            </v>
          </cell>
          <cell r="AQ45">
            <v>14</v>
          </cell>
          <cell r="AR45">
            <v>5.5289510812767881E-2</v>
          </cell>
          <cell r="AS45">
            <v>10</v>
          </cell>
          <cell r="AT45">
            <v>4.7202833977815675E-2</v>
          </cell>
          <cell r="AX45" t="str">
            <v xml:space="preserve">PROVINCIAL            </v>
          </cell>
          <cell r="AY45">
            <v>18</v>
          </cell>
          <cell r="AZ45">
            <v>9.1685179778290687E-2</v>
          </cell>
          <cell r="BA45">
            <v>17</v>
          </cell>
          <cell r="BB45">
            <v>8.9095340391570771E-2</v>
          </cell>
          <cell r="BF45" t="str">
            <v xml:space="preserve">PROVINCIAL            </v>
          </cell>
          <cell r="BG45">
            <v>24</v>
          </cell>
          <cell r="BH45">
            <v>0.6340531101600444</v>
          </cell>
          <cell r="BI45">
            <v>26</v>
          </cell>
          <cell r="BJ45">
            <v>0.60425690344635585</v>
          </cell>
          <cell r="BN45" t="str">
            <v xml:space="preserve">PROVINCIAL            </v>
          </cell>
          <cell r="BO45">
            <v>24</v>
          </cell>
          <cell r="BP45">
            <v>0.20082809185041228</v>
          </cell>
          <cell r="BQ45">
            <v>24</v>
          </cell>
          <cell r="BR45">
            <v>0.21196394974514421</v>
          </cell>
          <cell r="BV45" t="str">
            <v xml:space="preserve">PROVINCIAL            </v>
          </cell>
          <cell r="BW45">
            <v>10</v>
          </cell>
          <cell r="BX45">
            <v>0.22294528510264683</v>
          </cell>
          <cell r="BY45">
            <v>6</v>
          </cell>
          <cell r="BZ45">
            <v>0.28475098028849954</v>
          </cell>
        </row>
        <row r="46">
          <cell r="B46" t="str">
            <v>REPUBLICA</v>
          </cell>
          <cell r="C46">
            <v>18</v>
          </cell>
          <cell r="D46">
            <v>0.12955482646832148</v>
          </cell>
          <cell r="E46">
            <v>19</v>
          </cell>
          <cell r="F46">
            <v>0.1380074734945643</v>
          </cell>
          <cell r="J46" t="str">
            <v>REPUBLICA</v>
          </cell>
          <cell r="K46">
            <v>26</v>
          </cell>
          <cell r="L46">
            <v>8.3409106126840687E-2</v>
          </cell>
          <cell r="M46">
            <v>24</v>
          </cell>
          <cell r="N46">
            <v>9.008310718618491E-2</v>
          </cell>
          <cell r="R46" t="str">
            <v>REPUBLICA</v>
          </cell>
          <cell r="S46">
            <v>26</v>
          </cell>
          <cell r="T46">
            <v>11.98909863006198</v>
          </cell>
          <cell r="U46">
            <v>24</v>
          </cell>
          <cell r="V46">
            <v>11.100860430282308</v>
          </cell>
          <cell r="Z46" t="str">
            <v>REPUBLICA</v>
          </cell>
          <cell r="AA46">
            <v>29</v>
          </cell>
          <cell r="AB46">
            <v>0.72257123873776918</v>
          </cell>
          <cell r="AC46">
            <v>29</v>
          </cell>
          <cell r="AD46">
            <v>0.74441154247872188</v>
          </cell>
          <cell r="AH46" t="str">
            <v>REPUBLICA</v>
          </cell>
          <cell r="AI46">
            <v>4</v>
          </cell>
          <cell r="AJ46">
            <v>-0.15152770539379629</v>
          </cell>
          <cell r="AK46">
            <v>4</v>
          </cell>
          <cell r="AL46">
            <v>-9.4631641431225294E-2</v>
          </cell>
          <cell r="AP46" t="str">
            <v>REPUBLICA</v>
          </cell>
          <cell r="AQ46">
            <v>25</v>
          </cell>
          <cell r="AR46">
            <v>9.5236536993728166E-2</v>
          </cell>
          <cell r="AS46">
            <v>25</v>
          </cell>
          <cell r="AT46">
            <v>0.10215022634263422</v>
          </cell>
          <cell r="AX46" t="str">
            <v>REPUBLICA</v>
          </cell>
          <cell r="AY46">
            <v>24</v>
          </cell>
          <cell r="AZ46">
            <v>0.11291826482974748</v>
          </cell>
          <cell r="BA46">
            <v>24</v>
          </cell>
          <cell r="BB46">
            <v>0.12280104220486064</v>
          </cell>
          <cell r="BF46" t="str">
            <v>REPUBLICA</v>
          </cell>
          <cell r="BG46">
            <v>31</v>
          </cell>
          <cell r="BH46">
            <v>0.49160357883578937</v>
          </cell>
          <cell r="BI46">
            <v>28</v>
          </cell>
          <cell r="BJ46">
            <v>0.53677222687314807</v>
          </cell>
          <cell r="BN46" t="str">
            <v>REPUBLICA</v>
          </cell>
          <cell r="BO46">
            <v>14</v>
          </cell>
          <cell r="BP46">
            <v>0.36750906930424704</v>
          </cell>
          <cell r="BQ46">
            <v>15</v>
          </cell>
          <cell r="BR46">
            <v>0.34316835686658226</v>
          </cell>
          <cell r="BV46" t="str">
            <v>REPUBLICA</v>
          </cell>
          <cell r="BW46">
            <v>14</v>
          </cell>
          <cell r="BX46">
            <v>0.21874900385890622</v>
          </cell>
          <cell r="BY46">
            <v>15</v>
          </cell>
          <cell r="BZ46">
            <v>0.22776080437534471</v>
          </cell>
        </row>
        <row r="47">
          <cell r="B47" t="str">
            <v xml:space="preserve">SOFITASA              </v>
          </cell>
          <cell r="C47">
            <v>31</v>
          </cell>
          <cell r="D47">
            <v>9.1549271143960179E-2</v>
          </cell>
          <cell r="E47">
            <v>31</v>
          </cell>
          <cell r="F47">
            <v>0.10536784626687858</v>
          </cell>
          <cell r="J47" t="str">
            <v xml:space="preserve">SOFITASA              </v>
          </cell>
          <cell r="K47">
            <v>28</v>
          </cell>
          <cell r="L47">
            <v>7.8450174683855414E-2</v>
          </cell>
          <cell r="M47">
            <v>26</v>
          </cell>
          <cell r="N47">
            <v>8.9504336544935892E-2</v>
          </cell>
          <cell r="R47" t="str">
            <v xml:space="preserve">SOFITASA              </v>
          </cell>
          <cell r="S47">
            <v>28</v>
          </cell>
          <cell r="T47">
            <v>12.746944210511671</v>
          </cell>
          <cell r="U47">
            <v>26</v>
          </cell>
          <cell r="V47">
            <v>11.172643009290923</v>
          </cell>
          <cell r="Z47" t="str">
            <v xml:space="preserve">SOFITASA              </v>
          </cell>
          <cell r="AA47">
            <v>24</v>
          </cell>
          <cell r="AB47">
            <v>0.95509824091849937</v>
          </cell>
          <cell r="AC47">
            <v>25</v>
          </cell>
          <cell r="AD47">
            <v>0.96547867897194184</v>
          </cell>
          <cell r="AH47" t="str">
            <v xml:space="preserve">SOFITASA              </v>
          </cell>
          <cell r="AI47">
            <v>26</v>
          </cell>
          <cell r="AJ47">
            <v>9.4929753076241033E-2</v>
          </cell>
          <cell r="AK47">
            <v>27</v>
          </cell>
          <cell r="AL47">
            <v>0.1251512451708536</v>
          </cell>
          <cell r="AP47" t="str">
            <v xml:space="preserve">SOFITASA              </v>
          </cell>
          <cell r="AQ47">
            <v>20</v>
          </cell>
          <cell r="AR47">
            <v>8.3410104723871323E-2</v>
          </cell>
          <cell r="AS47">
            <v>24</v>
          </cell>
          <cell r="AT47">
            <v>9.5458658156976572E-2</v>
          </cell>
          <cell r="AX47" t="str">
            <v xml:space="preserve">SOFITASA              </v>
          </cell>
          <cell r="AY47">
            <v>22</v>
          </cell>
          <cell r="AZ47">
            <v>0.10604011885167254</v>
          </cell>
          <cell r="BA47">
            <v>25</v>
          </cell>
          <cell r="BB47">
            <v>0.12304664498011694</v>
          </cell>
          <cell r="BF47" t="str">
            <v xml:space="preserve">SOFITASA              </v>
          </cell>
          <cell r="BG47">
            <v>16</v>
          </cell>
          <cell r="BH47">
            <v>0.73903028014061067</v>
          </cell>
          <cell r="BI47">
            <v>14</v>
          </cell>
          <cell r="BJ47">
            <v>0.79304516427864846</v>
          </cell>
          <cell r="BN47" t="str">
            <v xml:space="preserve">SOFITASA              </v>
          </cell>
          <cell r="BO47">
            <v>29</v>
          </cell>
          <cell r="BP47">
            <v>0.11934297908690306</v>
          </cell>
          <cell r="BQ47">
            <v>32</v>
          </cell>
          <cell r="BR47">
            <v>0.10199447838465071</v>
          </cell>
          <cell r="BV47" t="str">
            <v xml:space="preserve">SOFITASA              </v>
          </cell>
          <cell r="BW47">
            <v>22</v>
          </cell>
          <cell r="BX47">
            <v>0.201024343825149</v>
          </cell>
          <cell r="BY47">
            <v>16</v>
          </cell>
          <cell r="BZ47">
            <v>0.22661395991047065</v>
          </cell>
        </row>
        <row r="48">
          <cell r="B48" t="str">
            <v>STANDARD CHARTERED</v>
          </cell>
          <cell r="C48">
            <v>10</v>
          </cell>
          <cell r="D48">
            <v>0.18850595808286583</v>
          </cell>
          <cell r="E48">
            <v>9</v>
          </cell>
          <cell r="F48">
            <v>0.21866473432644476</v>
          </cell>
          <cell r="J48" t="str">
            <v>STANDARD CHARTERED</v>
          </cell>
          <cell r="K48">
            <v>8</v>
          </cell>
          <cell r="L48">
            <v>0.1710318825269237</v>
          </cell>
          <cell r="M48">
            <v>6</v>
          </cell>
          <cell r="N48">
            <v>0.1967363294326136</v>
          </cell>
          <cell r="R48" t="str">
            <v>STANDARD CHARTERED</v>
          </cell>
          <cell r="S48">
            <v>8</v>
          </cell>
          <cell r="T48">
            <v>5.8468630832183051</v>
          </cell>
          <cell r="U48">
            <v>6</v>
          </cell>
          <cell r="V48">
            <v>5.0829452947708944</v>
          </cell>
          <cell r="Z48" t="str">
            <v>STANDARD CHARTERED</v>
          </cell>
          <cell r="AA48">
            <v>4</v>
          </cell>
          <cell r="AB48">
            <v>4.9872021408070921</v>
          </cell>
          <cell r="AC48">
            <v>5</v>
          </cell>
          <cell r="AD48">
            <v>4.3080782447352881</v>
          </cell>
          <cell r="AH48" t="str">
            <v>STANDARD CHARTERED</v>
          </cell>
          <cell r="AI48">
            <v>5</v>
          </cell>
          <cell r="AJ48">
            <v>-0.10849451419522675</v>
          </cell>
          <cell r="AK48">
            <v>5</v>
          </cell>
          <cell r="AL48">
            <v>-2.5942666088787376E-2</v>
          </cell>
          <cell r="AP48" t="str">
            <v>STANDARD CHARTERED</v>
          </cell>
          <cell r="AQ48">
            <v>7</v>
          </cell>
          <cell r="AR48">
            <v>2.4111619431333425E-2</v>
          </cell>
          <cell r="AS48">
            <v>8</v>
          </cell>
          <cell r="AT48">
            <v>3.5337937240084646E-2</v>
          </cell>
          <cell r="AX48" t="str">
            <v>STANDARD CHARTERED</v>
          </cell>
          <cell r="AY48">
            <v>4</v>
          </cell>
          <cell r="AZ48">
            <v>3.7559879158987758E-2</v>
          </cell>
          <cell r="BA48">
            <v>6</v>
          </cell>
          <cell r="BB48">
            <v>4.9554174870154309E-2</v>
          </cell>
          <cell r="BF48" t="str">
            <v>STANDARD CHARTERED</v>
          </cell>
          <cell r="BG48">
            <v>6</v>
          </cell>
          <cell r="BH48">
            <v>0.94367496065412626</v>
          </cell>
          <cell r="BI48">
            <v>7</v>
          </cell>
          <cell r="BJ48">
            <v>1.1342467213654421</v>
          </cell>
          <cell r="BN48" t="str">
            <v>STANDARD CHARTERED</v>
          </cell>
          <cell r="BO48">
            <v>38</v>
          </cell>
          <cell r="BP48">
            <v>3.9892366553578973E-2</v>
          </cell>
          <cell r="BQ48">
            <v>39</v>
          </cell>
          <cell r="BR48">
            <v>1.6098620825874172E-2</v>
          </cell>
          <cell r="BV48" t="str">
            <v>STANDARD CHARTERED</v>
          </cell>
          <cell r="BW48">
            <v>6</v>
          </cell>
          <cell r="BX48">
            <v>0.25907287987015803</v>
          </cell>
          <cell r="BY48">
            <v>3</v>
          </cell>
          <cell r="BZ48">
            <v>0.35542742713465908</v>
          </cell>
        </row>
        <row r="49">
          <cell r="B49" t="str">
            <v xml:space="preserve">TEQUENDAMA            </v>
          </cell>
          <cell r="C49">
            <v>6</v>
          </cell>
          <cell r="D49">
            <v>0.23696053349592552</v>
          </cell>
          <cell r="E49">
            <v>5</v>
          </cell>
          <cell r="F49">
            <v>0.3288224109454968</v>
          </cell>
          <cell r="J49" t="str">
            <v xml:space="preserve">TEQUENDAMA            </v>
          </cell>
          <cell r="K49">
            <v>5</v>
          </cell>
          <cell r="L49">
            <v>0.21435568485046008</v>
          </cell>
          <cell r="M49">
            <v>4</v>
          </cell>
          <cell r="N49">
            <v>0.29272684312882064</v>
          </cell>
          <cell r="R49" t="str">
            <v xml:space="preserve">TEQUENDAMA            </v>
          </cell>
          <cell r="S49">
            <v>5</v>
          </cell>
          <cell r="T49">
            <v>4.6651433606606938</v>
          </cell>
          <cell r="U49">
            <v>4</v>
          </cell>
          <cell r="V49">
            <v>3.4161540817762615</v>
          </cell>
          <cell r="Z49" t="str">
            <v xml:space="preserve">TEQUENDAMA            </v>
          </cell>
          <cell r="AA49">
            <v>3</v>
          </cell>
          <cell r="AB49">
            <v>6.8769939105896354</v>
          </cell>
          <cell r="AC49">
            <v>3</v>
          </cell>
          <cell r="AD49">
            <v>5.9493683355086562</v>
          </cell>
          <cell r="AH49" t="str">
            <v xml:space="preserve">TEQUENDAMA            </v>
          </cell>
          <cell r="AI49">
            <v>6</v>
          </cell>
          <cell r="AJ49">
            <v>-4.8481281880639299E-2</v>
          </cell>
          <cell r="AK49">
            <v>11</v>
          </cell>
          <cell r="AL49">
            <v>1.1273696806835589E-2</v>
          </cell>
          <cell r="AP49" t="str">
            <v xml:space="preserve">TEQUENDAMA            </v>
          </cell>
          <cell r="AQ49">
            <v>4</v>
          </cell>
          <cell r="AR49">
            <v>1.6464366229891409E-2</v>
          </cell>
          <cell r="AS49">
            <v>6</v>
          </cell>
          <cell r="AT49">
            <v>3.0802051261138184E-2</v>
          </cell>
          <cell r="AX49" t="str">
            <v xml:space="preserve">TEQUENDAMA            </v>
          </cell>
          <cell r="AY49">
            <v>2</v>
          </cell>
          <cell r="AZ49">
            <v>3.021270455025464E-2</v>
          </cell>
          <cell r="BA49">
            <v>4</v>
          </cell>
          <cell r="BB49">
            <v>4.4165324307240586E-2</v>
          </cell>
          <cell r="BF49" t="str">
            <v xml:space="preserve">TEQUENDAMA            </v>
          </cell>
          <cell r="BG49">
            <v>9</v>
          </cell>
          <cell r="BH49">
            <v>0.85439766369962666</v>
          </cell>
          <cell r="BI49">
            <v>3</v>
          </cell>
          <cell r="BJ49">
            <v>1.6793460397886115</v>
          </cell>
          <cell r="BN49" t="str">
            <v xml:space="preserve">TEQUENDAMA            </v>
          </cell>
          <cell r="BO49">
            <v>19</v>
          </cell>
          <cell r="BP49">
            <v>0.25042396834369701</v>
          </cell>
          <cell r="BQ49">
            <v>10</v>
          </cell>
          <cell r="BR49">
            <v>0.59722063217138566</v>
          </cell>
          <cell r="BV49" t="str">
            <v xml:space="preserve">TEQUENDAMA            </v>
          </cell>
          <cell r="BW49">
            <v>37</v>
          </cell>
          <cell r="BX49">
            <v>0.1397548273213588</v>
          </cell>
          <cell r="BY49">
            <v>34</v>
          </cell>
          <cell r="BZ49">
            <v>0.17007131260404035</v>
          </cell>
        </row>
        <row r="50">
          <cell r="B50" t="str">
            <v xml:space="preserve">UNION                 </v>
          </cell>
          <cell r="C50">
            <v>35</v>
          </cell>
          <cell r="D50">
            <v>8.1843026314219386E-2</v>
          </cell>
          <cell r="E50">
            <v>35</v>
          </cell>
          <cell r="F50">
            <v>8.7094592017809905E-2</v>
          </cell>
          <cell r="J50" t="str">
            <v xml:space="preserve">UNION                 </v>
          </cell>
          <cell r="K50">
            <v>38</v>
          </cell>
          <cell r="L50">
            <v>4.7180961076612564E-2</v>
          </cell>
          <cell r="M50">
            <v>38</v>
          </cell>
          <cell r="N50">
            <v>5.0352766664484051E-2</v>
          </cell>
          <cell r="R50" t="str">
            <v xml:space="preserve">UNION                 </v>
          </cell>
          <cell r="S50">
            <v>38</v>
          </cell>
          <cell r="T50">
            <v>21.194990037956146</v>
          </cell>
          <cell r="U50">
            <v>38</v>
          </cell>
          <cell r="V50">
            <v>19.859881914003001</v>
          </cell>
          <cell r="Z50" t="str">
            <v xml:space="preserve">UNION                 </v>
          </cell>
          <cell r="AA50">
            <v>39</v>
          </cell>
          <cell r="AB50">
            <v>0.29923171684709676</v>
          </cell>
          <cell r="AC50">
            <v>39</v>
          </cell>
          <cell r="AD50">
            <v>0.30186242876420277</v>
          </cell>
          <cell r="AH50" t="str">
            <v xml:space="preserve">UNION                 </v>
          </cell>
          <cell r="AI50">
            <v>32</v>
          </cell>
          <cell r="AJ50">
            <v>0.1778011531051692</v>
          </cell>
          <cell r="AK50">
            <v>34</v>
          </cell>
          <cell r="AL50">
            <v>0.2471747089993844</v>
          </cell>
          <cell r="AP50" t="str">
            <v xml:space="preserve">UNION                 </v>
          </cell>
          <cell r="AQ50">
            <v>35</v>
          </cell>
          <cell r="AR50">
            <v>0.16135799434799147</v>
          </cell>
          <cell r="AS50">
            <v>37</v>
          </cell>
          <cell r="AT50">
            <v>0.17354102157079307</v>
          </cell>
          <cell r="AX50" t="str">
            <v xml:space="preserve">UNION                 </v>
          </cell>
          <cell r="AY50">
            <v>33</v>
          </cell>
          <cell r="AZ50">
            <v>0.18973278706958954</v>
          </cell>
          <cell r="BA50">
            <v>36</v>
          </cell>
          <cell r="BB50">
            <v>0.20402428012235541</v>
          </cell>
          <cell r="BF50" t="str">
            <v xml:space="preserve">UNION                 </v>
          </cell>
          <cell r="BG50">
            <v>23</v>
          </cell>
          <cell r="BH50">
            <v>0.656714793934154</v>
          </cell>
          <cell r="BI50">
            <v>21</v>
          </cell>
          <cell r="BJ50">
            <v>0.65573891831443964</v>
          </cell>
          <cell r="BN50" t="str">
            <v xml:space="preserve">UNION                 </v>
          </cell>
          <cell r="BO50">
            <v>26</v>
          </cell>
          <cell r="BP50">
            <v>0.15261632239092424</v>
          </cell>
          <cell r="BQ50">
            <v>27</v>
          </cell>
          <cell r="BR50">
            <v>0.16368745930262546</v>
          </cell>
          <cell r="BV50" t="str">
            <v xml:space="preserve">UNION                 </v>
          </cell>
          <cell r="BW50">
            <v>25</v>
          </cell>
          <cell r="BX50">
            <v>0.19085649836865903</v>
          </cell>
          <cell r="BY50">
            <v>24</v>
          </cell>
          <cell r="BZ50">
            <v>0.20741400850388544</v>
          </cell>
        </row>
        <row r="51">
          <cell r="B51" t="str">
            <v xml:space="preserve">VENEZOLANO DE CREDITO </v>
          </cell>
          <cell r="C51">
            <v>7</v>
          </cell>
          <cell r="D51">
            <v>0.22965303314645327</v>
          </cell>
          <cell r="E51">
            <v>8</v>
          </cell>
          <cell r="F51">
            <v>0.22974597926521076</v>
          </cell>
          <cell r="J51" t="str">
            <v xml:space="preserve">VENEZOLANO DE CREDITO </v>
          </cell>
          <cell r="K51">
            <v>6</v>
          </cell>
          <cell r="L51">
            <v>0.18081976816279058</v>
          </cell>
          <cell r="M51">
            <v>8</v>
          </cell>
          <cell r="N51">
            <v>0.18136689763570246</v>
          </cell>
          <cell r="R51" t="str">
            <v xml:space="preserve">VENEZOLANO DE CREDITO </v>
          </cell>
          <cell r="S51">
            <v>6</v>
          </cell>
          <cell r="T51">
            <v>5.5303687763812865</v>
          </cell>
          <cell r="U51">
            <v>8</v>
          </cell>
          <cell r="V51">
            <v>5.5136853143323981</v>
          </cell>
          <cell r="Z51" t="str">
            <v xml:space="preserve">VENEZOLANO DE CREDITO </v>
          </cell>
          <cell r="AA51">
            <v>9</v>
          </cell>
          <cell r="AB51">
            <v>2.1327014309938361</v>
          </cell>
          <cell r="AC51">
            <v>9</v>
          </cell>
          <cell r="AD51">
            <v>2.033433316544933</v>
          </cell>
          <cell r="AH51" t="str">
            <v xml:space="preserve">VENEZOLANO DE CREDITO </v>
          </cell>
          <cell r="AI51">
            <v>16</v>
          </cell>
          <cell r="AJ51">
            <v>5.4796917018314829E-2</v>
          </cell>
          <cell r="AK51">
            <v>16</v>
          </cell>
          <cell r="AL51">
            <v>5.1622991789241623E-2</v>
          </cell>
          <cell r="AP51" t="str">
            <v xml:space="preserve">VENEZOLANO DE CREDITO </v>
          </cell>
          <cell r="AQ51">
            <v>16</v>
          </cell>
          <cell r="AR51">
            <v>6.0556336234040775E-2</v>
          </cell>
          <cell r="AS51">
            <v>18</v>
          </cell>
          <cell r="AT51">
            <v>6.7308372668102787E-2</v>
          </cell>
          <cell r="AX51" t="str">
            <v xml:space="preserve">VENEZOLANO DE CREDITO </v>
          </cell>
          <cell r="AY51">
            <v>11</v>
          </cell>
          <cell r="AZ51">
            <v>7.2140993205839055E-2</v>
          </cell>
          <cell r="BA51">
            <v>12</v>
          </cell>
          <cell r="BB51">
            <v>7.8657900330179858E-2</v>
          </cell>
          <cell r="BF51" t="str">
            <v xml:space="preserve">VENEZOLANO DE CREDITO </v>
          </cell>
          <cell r="BG51">
            <v>5</v>
          </cell>
          <cell r="BH51">
            <v>1.0507216700106676</v>
          </cell>
          <cell r="BI51">
            <v>6</v>
          </cell>
          <cell r="BJ51">
            <v>1.2733878804798704</v>
          </cell>
          <cell r="BN51" t="str">
            <v xml:space="preserve">VENEZOLANO DE CREDITO </v>
          </cell>
          <cell r="BO51">
            <v>34</v>
          </cell>
          <cell r="BP51">
            <v>6.7033857142780859E-2</v>
          </cell>
          <cell r="BQ51">
            <v>37</v>
          </cell>
          <cell r="BR51">
            <v>3.0570333978171191E-2</v>
          </cell>
          <cell r="BV51" t="str">
            <v xml:space="preserve">VENEZOLANO DE CREDITO </v>
          </cell>
          <cell r="BW51">
            <v>36</v>
          </cell>
          <cell r="BX51">
            <v>0.14008664331200563</v>
          </cell>
          <cell r="BY51">
            <v>38</v>
          </cell>
          <cell r="BZ51">
            <v>0.13807884366132162</v>
          </cell>
        </row>
        <row r="52">
          <cell r="B52" t="str">
            <v>VENEZUELA</v>
          </cell>
          <cell r="C52">
            <v>12</v>
          </cell>
          <cell r="D52">
            <v>0.15986969376636609</v>
          </cell>
          <cell r="E52">
            <v>13</v>
          </cell>
          <cell r="F52">
            <v>0.16572913656353871</v>
          </cell>
          <cell r="J52" t="str">
            <v>VENEZUELA</v>
          </cell>
          <cell r="K52">
            <v>20</v>
          </cell>
          <cell r="L52">
            <v>9.8295666266522044E-2</v>
          </cell>
          <cell r="M52">
            <v>20</v>
          </cell>
          <cell r="N52">
            <v>0.10325728198260206</v>
          </cell>
          <cell r="R52" t="str">
            <v>VENEZUELA</v>
          </cell>
          <cell r="S52">
            <v>20</v>
          </cell>
          <cell r="T52">
            <v>10.173388491905307</v>
          </cell>
          <cell r="U52">
            <v>20</v>
          </cell>
          <cell r="V52">
            <v>9.6845469956151966</v>
          </cell>
          <cell r="Z52" t="str">
            <v>VENEZUELA</v>
          </cell>
          <cell r="AA52">
            <v>33</v>
          </cell>
          <cell r="AB52">
            <v>0.55697103734937403</v>
          </cell>
          <cell r="AC52">
            <v>32</v>
          </cell>
          <cell r="AD52">
            <v>0.59149526628855109</v>
          </cell>
          <cell r="AH52" t="str">
            <v>VENEZUELA</v>
          </cell>
          <cell r="AI52">
            <v>33</v>
          </cell>
          <cell r="AJ52">
            <v>0.1783716150835552</v>
          </cell>
          <cell r="AK52">
            <v>33</v>
          </cell>
          <cell r="AL52">
            <v>0.19350761016849943</v>
          </cell>
          <cell r="AP52" t="str">
            <v>VENEZUELA</v>
          </cell>
          <cell r="AQ52">
            <v>36</v>
          </cell>
          <cell r="AR52">
            <v>0.17379440751865788</v>
          </cell>
          <cell r="AS52">
            <v>35</v>
          </cell>
          <cell r="AT52">
            <v>0.17085564538197143</v>
          </cell>
          <cell r="AX52" t="str">
            <v>VENEZUELA</v>
          </cell>
          <cell r="AY52">
            <v>35</v>
          </cell>
          <cell r="AZ52">
            <v>0.19675227553892641</v>
          </cell>
          <cell r="BA52">
            <v>34</v>
          </cell>
          <cell r="BB52">
            <v>0.1968755270805784</v>
          </cell>
          <cell r="BF52" t="str">
            <v>VENEZUELA</v>
          </cell>
          <cell r="BG52">
            <v>26</v>
          </cell>
          <cell r="BH52">
            <v>0.59893956858745145</v>
          </cell>
          <cell r="BI52">
            <v>25</v>
          </cell>
          <cell r="BJ52">
            <v>0.61182538456850932</v>
          </cell>
          <cell r="BN52" t="str">
            <v>VENEZUELA</v>
          </cell>
          <cell r="BO52">
            <v>13</v>
          </cell>
          <cell r="BP52">
            <v>0.38717036145563921</v>
          </cell>
          <cell r="BQ52">
            <v>12</v>
          </cell>
          <cell r="BR52">
            <v>0.40388995280275342</v>
          </cell>
          <cell r="BV52" t="str">
            <v>VENEZUELA</v>
          </cell>
          <cell r="BW52">
            <v>31</v>
          </cell>
          <cell r="BX52">
            <v>0.17195493843145365</v>
          </cell>
          <cell r="BY52">
            <v>33</v>
          </cell>
          <cell r="BZ52">
            <v>0.18163618335957954</v>
          </cell>
        </row>
        <row r="54">
          <cell r="B54" t="str">
            <v>TOTAL</v>
          </cell>
          <cell r="D54">
            <v>0.1399</v>
          </cell>
          <cell r="F54">
            <v>0.14850486633960008</v>
          </cell>
          <cell r="J54" t="str">
            <v>TOTAL</v>
          </cell>
          <cell r="L54">
            <v>8.7900000000000006E-2</v>
          </cell>
          <cell r="N54">
            <v>9.4375935835344996E-2</v>
          </cell>
          <cell r="R54" t="str">
            <v>TOTAL</v>
          </cell>
          <cell r="T54">
            <v>11.37</v>
          </cell>
          <cell r="V54">
            <v>10.595921419467262</v>
          </cell>
          <cell r="Z54" t="str">
            <v>TOTAL</v>
          </cell>
          <cell r="AB54">
            <v>0.69810000000000005</v>
          </cell>
          <cell r="AD54">
            <v>0.73384077191693886</v>
          </cell>
          <cell r="AH54" t="str">
            <v>TOTAL</v>
          </cell>
          <cell r="AJ54">
            <v>0.1381</v>
          </cell>
          <cell r="AL54">
            <v>0.16528740809721829</v>
          </cell>
          <cell r="AP54" t="str">
            <v>TOTAL</v>
          </cell>
          <cell r="AR54">
            <v>0.10489999999999999</v>
          </cell>
          <cell r="AT54">
            <v>0.1073856692613715</v>
          </cell>
          <cell r="AX54" t="str">
            <v>TOTAL</v>
          </cell>
          <cell r="AZ54">
            <v>0.13519999999999999</v>
          </cell>
          <cell r="BB54">
            <v>0.14070778176777424</v>
          </cell>
          <cell r="BF54" t="str">
            <v>TOTAL</v>
          </cell>
          <cell r="BH54">
            <v>0.65690000000000004</v>
          </cell>
          <cell r="BJ54">
            <v>0.65742937334214424</v>
          </cell>
          <cell r="BN54" t="str">
            <v>TOTAL</v>
          </cell>
          <cell r="BP54">
            <v>0.25669999999999998</v>
          </cell>
          <cell r="BR54">
            <v>0.26758843489874901</v>
          </cell>
          <cell r="BV54" t="str">
            <v>TOTAL</v>
          </cell>
          <cell r="BX54">
            <v>0.19881776956423469</v>
          </cell>
          <cell r="BZ54">
            <v>0.22855209035007024</v>
          </cell>
        </row>
      </sheetData>
      <sheetData sheetId="41" refreshError="1"/>
      <sheetData sheetId="42" refreshError="1"/>
      <sheetData sheetId="4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 3.1.3"/>
      <sheetName val="3.1.3"/>
    </sheetNames>
    <definedNames>
      <definedName name="____________asd1" refersTo="#¡REF!"/>
      <definedName name="____________tnt1" refersTo="#¡REF!"/>
      <definedName name="__________asd1" refersTo="#¡REF!"/>
      <definedName name="__________tnt1" refersTo="#¡REF!"/>
      <definedName name="_________asd1" refersTo="#¡REF!"/>
      <definedName name="_________tnt1" refersTo="#¡REF!"/>
      <definedName name="________asd1" refersTo="#¡REF!"/>
      <definedName name="________tnt1" refersTo="#¡REF!"/>
      <definedName name="_______asd1" refersTo="#¡REF!"/>
      <definedName name="_______tnt1" refersTo="#¡REF!"/>
      <definedName name="______asd1" refersTo="#¡REF!"/>
      <definedName name="______tnt1" refersTo="#¡REF!"/>
      <definedName name="__asd1" refersTo="#¡REF!"/>
      <definedName name="__tnt1" refersTo="#¡REF!"/>
      <definedName name="adsftreagtrgtqergt" refersTo="#¡REF!"/>
      <definedName name="df" refersTo="#¡REF!"/>
      <definedName name="grafico" refersTo="#¡REF!"/>
      <definedName name="njkg" refersTo="#¡REF!"/>
      <definedName name="prueba" refersTo="#¡REF!"/>
      <definedName name="rjyktuk" refersTo="#¡REF!"/>
    </definedNames>
    <sheetDataSet>
      <sheetData sheetId="0" refreshError="1"/>
      <sheetData sheetId="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Q6"/>
      <sheetName val="Fto__a_partir_del_impuesto"/>
      <sheetName val="COP_FED"/>
      <sheetName val="22_PCIAS"/>
      <sheetName val="Tesoro_Nacional"/>
      <sheetName val="Fondo_ATN"/>
      <sheetName val="Coop__Eléct_"/>
      <sheetName val="C_F_E_E_"/>
      <sheetName val="Codigos"/>
      <sheetName val="Annual Tables"/>
      <sheetName val="Index"/>
      <sheetName val="Annual Raw Data"/>
      <sheetName val="Quarterly Raw Data"/>
      <sheetName val="Quarterly MacroFlow"/>
      <sheetName val="M 2"/>
      <sheetName val="Soportes"/>
    </sheetNames>
    <sheetDataSet>
      <sheetData sheetId="0" refreshError="1"/>
      <sheetData sheetId="1"/>
      <sheetData sheetId="2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Assistance"/>
      <sheetName val="Prp$"/>
      <sheetName val="int$"/>
      <sheetName val="debt Service"/>
      <sheetName val="Debt_Details"/>
      <sheetName val="CIRRs"/>
      <sheetName val="Modality"/>
      <sheetName val="IDA_Summary"/>
      <sheetName val="IMF detail"/>
      <sheetName val="T4"/>
      <sheetName val="Scenario"/>
      <sheetName val="WB-results"/>
      <sheetName val="T1"/>
      <sheetName val="Graph-mul"/>
      <sheetName val="Cam_Relief"/>
      <sheetName val="W-Tables"/>
      <sheetName val="COP FED"/>
      <sheetName val="Codi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9">
          <cell r="C59">
            <v>4.6040363843444024E-2</v>
          </cell>
        </row>
        <row r="60">
          <cell r="C60">
            <v>5.4123279308905134E-2</v>
          </cell>
        </row>
        <row r="61">
          <cell r="C61">
            <v>5.0408734278118296E-2</v>
          </cell>
        </row>
        <row r="62">
          <cell r="C62">
            <v>4.6120000000000008E-2</v>
          </cell>
        </row>
        <row r="63">
          <cell r="C63">
            <v>5.9950000000000003E-2</v>
          </cell>
        </row>
        <row r="64">
          <cell r="C64">
            <v>5.1588915167871709E-2</v>
          </cell>
        </row>
        <row r="65">
          <cell r="C65">
            <v>4.8712733333333327E-2</v>
          </cell>
        </row>
        <row r="67">
          <cell r="C67">
            <v>5.9950000000000003E-2</v>
          </cell>
        </row>
        <row r="68">
          <cell r="C68">
            <v>4.8712733333333327E-2</v>
          </cell>
        </row>
        <row r="69">
          <cell r="C69">
            <v>4.6120000000000001E-2</v>
          </cell>
        </row>
        <row r="70">
          <cell r="C70">
            <v>4.6120000000000001E-2</v>
          </cell>
        </row>
        <row r="79">
          <cell r="C79">
            <v>4.6120000000000001E-2</v>
          </cell>
        </row>
        <row r="81">
          <cell r="C81">
            <v>4.6120000000000001E-2</v>
          </cell>
        </row>
        <row r="84">
          <cell r="C84">
            <v>4.6120000000000001E-2</v>
          </cell>
        </row>
        <row r="87">
          <cell r="C87">
            <v>4.6120000000000001E-2</v>
          </cell>
        </row>
        <row r="99">
          <cell r="C99">
            <v>4.6120000000000001E-2</v>
          </cell>
        </row>
        <row r="109">
          <cell r="C109">
            <v>1.3359000000000001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Shared Data"/>
      <sheetName val="Output_q"/>
      <sheetName val="Output_a"/>
      <sheetName val="GDP defl."/>
      <sheetName val="NGDP_q"/>
      <sheetName val="RGDP_q"/>
      <sheetName val="NGDP_a"/>
      <sheetName val="RGDP_a"/>
      <sheetName val="Expenditure &amp; Saving"/>
      <sheetName val="REAL_MACRO"/>
      <sheetName val="Chart1"/>
      <sheetName val="Chart2"/>
      <sheetName val="Chart3"/>
      <sheetName val="Sheet1 (2)"/>
      <sheetName val="Pane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AF9">
            <v>2007</v>
          </cell>
        </row>
        <row r="13">
          <cell r="AF13">
            <v>683933.17362196709</v>
          </cell>
        </row>
        <row r="14">
          <cell r="AF14">
            <v>7933.0886628489825</v>
          </cell>
        </row>
        <row r="15">
          <cell r="AF15">
            <v>86.212722772765346</v>
          </cell>
        </row>
        <row r="16">
          <cell r="AF16">
            <v>128021.67684491353</v>
          </cell>
        </row>
        <row r="18">
          <cell r="AF18">
            <v>-45737.561527682468</v>
          </cell>
        </row>
        <row r="19">
          <cell r="AF19">
            <v>368282.16169571079</v>
          </cell>
        </row>
        <row r="20">
          <cell r="AF20">
            <v>414019.72322339326</v>
          </cell>
        </row>
        <row r="22">
          <cell r="AF22">
            <v>729670.73514964955</v>
          </cell>
        </row>
        <row r="23">
          <cell r="AF23">
            <v>729670.73514964955</v>
          </cell>
        </row>
        <row r="24">
          <cell r="AF24">
            <v>582681.39654189209</v>
          </cell>
        </row>
        <row r="25">
          <cell r="AF25">
            <v>533200.99116939015</v>
          </cell>
        </row>
        <row r="26">
          <cell r="AF26">
            <v>49480.40537250194</v>
          </cell>
        </row>
        <row r="27">
          <cell r="AF27">
            <v>158499.18383578243</v>
          </cell>
        </row>
        <row r="28">
          <cell r="AF28">
            <v>115641.39657325322</v>
          </cell>
        </row>
        <row r="29">
          <cell r="AF29">
            <v>42857.787262529208</v>
          </cell>
        </row>
        <row r="30">
          <cell r="AF30">
            <v>-11509.845228024991</v>
          </cell>
        </row>
        <row r="32">
          <cell r="AF32">
            <v>0</v>
          </cell>
        </row>
        <row r="35">
          <cell r="AF35">
            <v>146989.33860775744</v>
          </cell>
        </row>
        <row r="36">
          <cell r="AF36">
            <v>146989.33860775744</v>
          </cell>
        </row>
        <row r="37">
          <cell r="AF37">
            <v>42857.787262529208</v>
          </cell>
        </row>
        <row r="38">
          <cell r="AF38">
            <v>104131.55134522823</v>
          </cell>
        </row>
        <row r="39">
          <cell r="AF39">
            <v>104131.55134522823</v>
          </cell>
        </row>
        <row r="40">
          <cell r="AF40">
            <v>104131.55134522823</v>
          </cell>
        </row>
        <row r="41">
          <cell r="AF41">
            <v>135904.06141996395</v>
          </cell>
        </row>
        <row r="42">
          <cell r="AF42">
            <v>58095.69413738836</v>
          </cell>
        </row>
        <row r="43">
          <cell r="AF43">
            <v>77808.367282575593</v>
          </cell>
        </row>
        <row r="45">
          <cell r="AF45">
            <v>11085.277187793474</v>
          </cell>
        </row>
        <row r="49">
          <cell r="AF49">
            <v>21.491769119683525</v>
          </cell>
        </row>
        <row r="50">
          <cell r="AF50">
            <v>21.491769119683525</v>
          </cell>
        </row>
        <row r="51">
          <cell r="AF51">
            <v>6.2663705922558668</v>
          </cell>
        </row>
        <row r="52">
          <cell r="AF52">
            <v>15.225398527427657</v>
          </cell>
        </row>
        <row r="53">
          <cell r="AF53">
            <v>15.225398527427657</v>
          </cell>
        </row>
        <row r="55">
          <cell r="AF55">
            <v>19.870956207642987</v>
          </cell>
        </row>
        <row r="56">
          <cell r="AF56">
            <v>8.4943524276978284</v>
          </cell>
        </row>
        <row r="57">
          <cell r="AF57">
            <v>11.376603779945158</v>
          </cell>
        </row>
        <row r="58">
          <cell r="AF58">
            <v>19.870956207642987</v>
          </cell>
        </row>
        <row r="60">
          <cell r="AF60">
            <v>1.6208129120405381</v>
          </cell>
        </row>
        <row r="63">
          <cell r="AF63">
            <v>0.75</v>
          </cell>
        </row>
        <row r="64">
          <cell r="AF64">
            <v>0.80237454101357886</v>
          </cell>
        </row>
        <row r="65">
          <cell r="AF65">
            <v>14.804337760642138</v>
          </cell>
        </row>
      </sheetData>
      <sheetData sheetId="10"/>
      <sheetData sheetId="11" refreshError="1"/>
      <sheetData sheetId="12" refreshError="1"/>
      <sheetData sheetId="13" refreshError="1"/>
      <sheetData sheetId="14"/>
      <sheetData sheetId="15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 DE FONDOS"/>
      <sheetName val="FLUJO DE CAJA"/>
      <sheetName val="INGR.OPERT"/>
      <sheetName val="Gastos de Personal"/>
      <sheetName val="PROMEDIOS"/>
      <sheetName val="BANK RISK "/>
      <sheetName val="Personal"/>
      <sheetName val="Forma F"/>
      <sheetName val="FOGADE"/>
      <sheetName val="GASTO TOTAL"/>
      <sheetName val="Forma E"/>
      <sheetName val="Cuota de mercado"/>
      <sheetName val="data"/>
      <sheetName val="HISTORICOS"/>
      <sheetName val="PEERGROUP"/>
      <sheetName val="BIENES DE USO"/>
      <sheetName val="Subcuentas"/>
      <sheetName val="CREDITOS E INVERSIONES"/>
      <sheetName val="GYP"/>
      <sheetName val="Balance"/>
      <sheetName val="DISPONIBIL.  Y RECURSOS AJE"/>
      <sheetName val="GASTOS"/>
      <sheetName val="AV"/>
      <sheetName val="PANEL DE CONTROL"/>
      <sheetName val="VALOR"/>
      <sheetName val="Expenditure &amp; Saving"/>
      <sheetName val="CIRRs"/>
    </sheetNames>
    <sheetDataSet>
      <sheetData sheetId="0">
        <row r="2">
          <cell r="A2" t="str">
            <v>FACTORES DE CALCULOS EN BASE A PLAZOS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2">
          <cell r="A2" t="str">
            <v>FACTORES DE CALCULOS EN BASE A PLAZOS</v>
          </cell>
        </row>
      </sheetData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 DE FONDOS"/>
      <sheetName val="FLUJO DE CAJA"/>
      <sheetName val="INGR.OPERT"/>
      <sheetName val="Gastos de Personal"/>
      <sheetName val="PROMEDIOS"/>
      <sheetName val="BANK RISK "/>
      <sheetName val="Personal"/>
      <sheetName val="Forma F"/>
      <sheetName val="FOGADE"/>
      <sheetName val="GASTO TOTAL"/>
      <sheetName val="Forma E"/>
      <sheetName val="Cuota de mercado"/>
      <sheetName val="data"/>
      <sheetName val="HISTORICOS"/>
      <sheetName val="PEERGROUP"/>
      <sheetName val="BIENES DE USO"/>
      <sheetName val="Subcuentas"/>
      <sheetName val="CREDITOS E INVERSIONES"/>
      <sheetName val="GYP"/>
      <sheetName val="Balance"/>
      <sheetName val="DISPONIBIL.  Y RECURSOS AJE"/>
      <sheetName val="GASTOS"/>
      <sheetName val="AV"/>
      <sheetName val="PANEL DE CONTROL"/>
      <sheetName val="VAL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2">
          <cell r="A2" t="str">
            <v>FACTORES DE CALCULOS EN BASE A PLAZOS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pter2 - bivariate charts"/>
      <sheetName val="Counterfactual"/>
      <sheetName val="100 BP hit"/>
      <sheetName val="Imp of IR on potential"/>
      <sheetName val="Pre-post shock KO ratio"/>
      <sheetName val="Interest rate graph"/>
      <sheetName val="Change in fin cond and ITV"/>
      <sheetName val="DC Int rates"/>
      <sheetName val="Resp of risk to synthetic"/>
      <sheetName val="IntRate Margins"/>
      <sheetName val="Synth risk data"/>
      <sheetName val="Updated Price of risk"/>
      <sheetName val="Data for delta spreads calc"/>
      <sheetName val="ITV rate chart"/>
      <sheetName val="DSAFO32ADVVERINF32"/>
      <sheetName val="Real policyrates"/>
      <sheetName val="Calc of range for spreads"/>
      <sheetName val="Int rate table spreads"/>
      <sheetName val="Sheet7"/>
      <sheetName val="Shock-ctrol Table"/>
      <sheetName val="BRIC intrates"/>
      <sheetName val="US G yields"/>
      <sheetName val="Reserve import cover"/>
      <sheetName val="yields"/>
      <sheetName val="Sheet1"/>
      <sheetName val="FDI_ITV by region"/>
      <sheetName val="FDI_ITV by income"/>
      <sheetName val="Sheet5"/>
      <sheetName val="Impl Cok"/>
      <sheetName val="K-O ratios"/>
      <sheetName val="GDP Shock - control"/>
      <sheetName val="K-O ratio shock-ctrl"/>
      <sheetName val="Scatter plots"/>
      <sheetName val="ITV Counterfactual graph"/>
      <sheetName val="ITV CF sensitivity analysis"/>
      <sheetName val="Cont to risk table"/>
      <sheetName val="Nominal GDP and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C7">
            <v>0.26533333333333331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cro"/>
      <sheetName val="Q1"/>
      <sheetName val="Q2"/>
      <sheetName val="Q3"/>
      <sheetName val="Q4"/>
      <sheetName val="Q5"/>
      <sheetName val="Q6"/>
      <sheetName val="Q7"/>
      <sheetName val="Q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Debt"/>
      <sheetName val="DiffDebtSvceProj"/>
      <sheetName val="NewBOP (bill Y) (condensed)"/>
      <sheetName val="FinReq"/>
      <sheetName val="NewBOP (bill Y)"/>
      <sheetName val="Output"/>
      <sheetName val="Reserves"/>
      <sheetName val="NewX&amp;M"/>
      <sheetName val="NewBOP (bill Q)"/>
      <sheetName val="Sheet6"/>
      <sheetName val="OldBOP"/>
      <sheetName val="FDI"/>
      <sheetName val="Bonds"/>
      <sheetName val="Sheet5"/>
      <sheetName val="Sheet1"/>
      <sheetName val="Sheet2"/>
      <sheetName val="Sheet4"/>
      <sheetName val="FinReq SR"/>
      <sheetName val="NRFGDebt"/>
      <sheetName val="OldIntPaym"/>
      <sheetName val="Sheet3"/>
      <sheetName val="Letes"/>
      <sheetName val="Cuadro 16 a"/>
      <sheetName val="Cuadro 16b"/>
      <sheetName val="DebtSustFed"/>
      <sheetName val="BOP Table"/>
      <sheetName val="BOP SR"/>
      <sheetName val="CA Sustainability"/>
      <sheetName val="DebtSustProv"/>
      <sheetName val="DebtSust"/>
      <sheetName val="PuDebt"/>
      <sheetName val="FoF"/>
      <sheetName val="Interest Payments"/>
      <sheetName val="OldX&amp;M"/>
      <sheetName val="OldKA"/>
      <sheetName val="FSAsLia"/>
      <sheetName val="NFPrSAsLia"/>
      <sheetName val="InputAmort"/>
      <sheetName val="MacroFlows"/>
      <sheetName val="BerneUnion"/>
      <sheetName val="MediumTerm"/>
      <sheetName val="Inputs"/>
      <sheetName val="ExtDebt (condensed)"/>
      <sheetName val="Ms"/>
      <sheetName val="Xs"/>
      <sheetName val="NewKA"/>
      <sheetName val="Debt"/>
      <sheetName val="NewBOP"/>
      <sheetName val="WEO_BOP"/>
      <sheetName val="WEO_DEBT"/>
      <sheetName val="TO FISC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  <sheetName val="BCP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table"/>
      <sheetName val="text charts"/>
      <sheetName val="Chart Main Panel"/>
      <sheetName val="Chart Fuel panel"/>
      <sheetName val="Chart Variability panel"/>
      <sheetName val="Contribution"/>
      <sheetName val="Sheet1"/>
      <sheetName val="Inflation and trimmed 5 percent"/>
      <sheetName val="Inflation trimmed 10 percent"/>
      <sheetName val="Data"/>
      <sheetName val="Input for regression"/>
      <sheetName val="Relative prices"/>
      <sheetName val="Canas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1">
          <cell r="K51">
            <v>36161</v>
          </cell>
          <cell r="L51">
            <v>36192</v>
          </cell>
          <cell r="M51">
            <v>36220</v>
          </cell>
          <cell r="N51">
            <v>36251</v>
          </cell>
          <cell r="O51">
            <v>36281</v>
          </cell>
          <cell r="P51">
            <v>36312</v>
          </cell>
          <cell r="Q51">
            <v>36342</v>
          </cell>
          <cell r="R51">
            <v>36373</v>
          </cell>
          <cell r="S51">
            <v>36404</v>
          </cell>
          <cell r="T51">
            <v>36434</v>
          </cell>
          <cell r="U51">
            <v>36465</v>
          </cell>
          <cell r="V51">
            <v>36495</v>
          </cell>
          <cell r="W51">
            <v>36526</v>
          </cell>
          <cell r="X51">
            <v>36557</v>
          </cell>
          <cell r="Y51">
            <v>36586</v>
          </cell>
          <cell r="Z51">
            <v>36617</v>
          </cell>
          <cell r="AA51">
            <v>36647</v>
          </cell>
          <cell r="AB51">
            <v>36678</v>
          </cell>
          <cell r="AC51">
            <v>36708</v>
          </cell>
          <cell r="AD51">
            <v>36739</v>
          </cell>
          <cell r="AE51">
            <v>36770</v>
          </cell>
          <cell r="AF51">
            <v>36800</v>
          </cell>
          <cell r="AG51">
            <v>36831</v>
          </cell>
          <cell r="AH51">
            <v>36861</v>
          </cell>
          <cell r="AI51">
            <v>36892</v>
          </cell>
          <cell r="AJ51">
            <v>36923</v>
          </cell>
          <cell r="AK51">
            <v>36951</v>
          </cell>
          <cell r="AL51">
            <v>36982</v>
          </cell>
          <cell r="AM51">
            <v>37012</v>
          </cell>
          <cell r="AN51">
            <v>37043</v>
          </cell>
          <cell r="AO51">
            <v>37073</v>
          </cell>
          <cell r="AP51">
            <v>37104</v>
          </cell>
          <cell r="AQ51">
            <v>37135</v>
          </cell>
          <cell r="AR51">
            <v>37165</v>
          </cell>
          <cell r="AS51">
            <v>37196</v>
          </cell>
          <cell r="AT51">
            <v>37226</v>
          </cell>
          <cell r="AU51">
            <v>37257</v>
          </cell>
          <cell r="AV51">
            <v>37288</v>
          </cell>
          <cell r="AW51">
            <v>37316</v>
          </cell>
          <cell r="AX51">
            <v>37347</v>
          </cell>
          <cell r="AY51">
            <v>37377</v>
          </cell>
          <cell r="AZ51">
            <v>37408</v>
          </cell>
          <cell r="BA51">
            <v>37438</v>
          </cell>
          <cell r="BB51">
            <v>37469</v>
          </cell>
          <cell r="BC51">
            <v>37500</v>
          </cell>
          <cell r="BD51">
            <v>37530</v>
          </cell>
          <cell r="BE51">
            <v>37561</v>
          </cell>
          <cell r="BF51">
            <v>37591</v>
          </cell>
          <cell r="BG51">
            <v>37622</v>
          </cell>
          <cell r="BH51">
            <v>37653</v>
          </cell>
          <cell r="BI51">
            <v>37681</v>
          </cell>
          <cell r="BJ51">
            <v>37712</v>
          </cell>
          <cell r="BK51">
            <v>37742</v>
          </cell>
          <cell r="BL51">
            <v>37773</v>
          </cell>
          <cell r="BM51">
            <v>37803</v>
          </cell>
          <cell r="BN51">
            <v>37834</v>
          </cell>
          <cell r="BO51">
            <v>37865</v>
          </cell>
          <cell r="BP51">
            <v>37895</v>
          </cell>
          <cell r="BQ51">
            <v>37926</v>
          </cell>
          <cell r="BR51">
            <v>37956</v>
          </cell>
          <cell r="BS51">
            <v>37987</v>
          </cell>
          <cell r="BT51">
            <v>38018</v>
          </cell>
          <cell r="BU51">
            <v>38047</v>
          </cell>
          <cell r="BV51">
            <v>38078</v>
          </cell>
          <cell r="BW51">
            <v>38108</v>
          </cell>
          <cell r="BX51">
            <v>38139</v>
          </cell>
          <cell r="BY51">
            <v>38169</v>
          </cell>
          <cell r="BZ51">
            <v>38200</v>
          </cell>
          <cell r="CA51">
            <v>38231</v>
          </cell>
          <cell r="CB51">
            <v>38261</v>
          </cell>
          <cell r="CC51">
            <v>38292</v>
          </cell>
          <cell r="CD51">
            <v>38322</v>
          </cell>
          <cell r="CE51">
            <v>38353</v>
          </cell>
          <cell r="CF51">
            <v>38384</v>
          </cell>
          <cell r="CG51">
            <v>38412</v>
          </cell>
          <cell r="CH51">
            <v>38443</v>
          </cell>
          <cell r="CI51">
            <v>38473</v>
          </cell>
          <cell r="CJ51">
            <v>38504</v>
          </cell>
          <cell r="CK51">
            <v>38534</v>
          </cell>
          <cell r="CL51">
            <v>38565</v>
          </cell>
          <cell r="CM51">
            <v>38596</v>
          </cell>
          <cell r="CN51">
            <v>38626</v>
          </cell>
          <cell r="CO51">
            <v>38657</v>
          </cell>
          <cell r="CP51">
            <v>38687</v>
          </cell>
          <cell r="CQ51">
            <v>38718</v>
          </cell>
          <cell r="CR51">
            <v>38749</v>
          </cell>
          <cell r="CS51">
            <v>38777</v>
          </cell>
          <cell r="CT51">
            <v>38808</v>
          </cell>
          <cell r="CU51">
            <v>38838</v>
          </cell>
          <cell r="CV51">
            <v>38869</v>
          </cell>
          <cell r="CW51">
            <v>38899</v>
          </cell>
          <cell r="CX51">
            <v>38930</v>
          </cell>
          <cell r="CY51">
            <v>38961</v>
          </cell>
          <cell r="CZ51">
            <v>38991</v>
          </cell>
          <cell r="DA51">
            <v>39022</v>
          </cell>
          <cell r="DB51">
            <v>39052</v>
          </cell>
        </row>
        <row r="52">
          <cell r="K52">
            <v>9</v>
          </cell>
          <cell r="L52">
            <v>10</v>
          </cell>
          <cell r="M52">
            <v>11</v>
          </cell>
          <cell r="N52">
            <v>12</v>
          </cell>
          <cell r="O52">
            <v>13</v>
          </cell>
          <cell r="P52">
            <v>14</v>
          </cell>
          <cell r="Q52">
            <v>15</v>
          </cell>
          <cell r="R52">
            <v>16</v>
          </cell>
          <cell r="S52">
            <v>17</v>
          </cell>
          <cell r="T52">
            <v>18</v>
          </cell>
          <cell r="U52">
            <v>19</v>
          </cell>
          <cell r="V52">
            <v>20</v>
          </cell>
          <cell r="W52">
            <v>21</v>
          </cell>
          <cell r="X52">
            <v>22</v>
          </cell>
          <cell r="Y52">
            <v>23</v>
          </cell>
          <cell r="Z52">
            <v>24</v>
          </cell>
          <cell r="AA52">
            <v>25</v>
          </cell>
          <cell r="AB52">
            <v>26</v>
          </cell>
          <cell r="AC52">
            <v>27</v>
          </cell>
          <cell r="AD52">
            <v>28</v>
          </cell>
          <cell r="AE52">
            <v>29</v>
          </cell>
          <cell r="AF52">
            <v>30</v>
          </cell>
          <cell r="AG52">
            <v>31</v>
          </cell>
          <cell r="AH52">
            <v>32</v>
          </cell>
          <cell r="AI52">
            <v>33</v>
          </cell>
          <cell r="AJ52">
            <v>34</v>
          </cell>
          <cell r="AK52">
            <v>35</v>
          </cell>
          <cell r="AL52">
            <v>36</v>
          </cell>
          <cell r="AM52">
            <v>37</v>
          </cell>
          <cell r="AN52">
            <v>38</v>
          </cell>
          <cell r="AO52">
            <v>39</v>
          </cell>
          <cell r="AP52">
            <v>40</v>
          </cell>
          <cell r="AQ52">
            <v>41</v>
          </cell>
          <cell r="AR52">
            <v>42</v>
          </cell>
          <cell r="AS52">
            <v>43</v>
          </cell>
          <cell r="AT52">
            <v>44</v>
          </cell>
          <cell r="AU52">
            <v>45</v>
          </cell>
          <cell r="AV52">
            <v>46</v>
          </cell>
          <cell r="AW52">
            <v>47</v>
          </cell>
          <cell r="AX52">
            <v>48</v>
          </cell>
          <cell r="AY52">
            <v>49</v>
          </cell>
          <cell r="AZ52">
            <v>50</v>
          </cell>
          <cell r="BA52">
            <v>51</v>
          </cell>
          <cell r="BB52">
            <v>52</v>
          </cell>
          <cell r="BC52">
            <v>53</v>
          </cell>
          <cell r="BD52">
            <v>54</v>
          </cell>
          <cell r="BE52">
            <v>55</v>
          </cell>
          <cell r="BF52">
            <v>56</v>
          </cell>
          <cell r="BG52">
            <v>57</v>
          </cell>
          <cell r="BH52">
            <v>58</v>
          </cell>
          <cell r="BI52">
            <v>59</v>
          </cell>
          <cell r="BJ52">
            <v>60</v>
          </cell>
          <cell r="BK52">
            <v>61</v>
          </cell>
          <cell r="BL52">
            <v>62</v>
          </cell>
          <cell r="BM52">
            <v>63</v>
          </cell>
          <cell r="BN52">
            <v>64</v>
          </cell>
          <cell r="BO52">
            <v>65</v>
          </cell>
          <cell r="BP52">
            <v>66</v>
          </cell>
          <cell r="BQ52">
            <v>67</v>
          </cell>
          <cell r="BR52">
            <v>68</v>
          </cell>
          <cell r="BS52">
            <v>69</v>
          </cell>
          <cell r="BT52">
            <v>70</v>
          </cell>
          <cell r="BU52">
            <v>71</v>
          </cell>
          <cell r="BV52">
            <v>72</v>
          </cell>
          <cell r="BW52">
            <v>73</v>
          </cell>
          <cell r="BX52">
            <v>74</v>
          </cell>
          <cell r="BY52">
            <v>75</v>
          </cell>
          <cell r="BZ52">
            <v>76</v>
          </cell>
          <cell r="CA52">
            <v>77</v>
          </cell>
          <cell r="CB52">
            <v>78</v>
          </cell>
          <cell r="CC52">
            <v>79</v>
          </cell>
          <cell r="CD52">
            <v>80</v>
          </cell>
          <cell r="CE52">
            <v>81</v>
          </cell>
          <cell r="CF52">
            <v>82</v>
          </cell>
          <cell r="CG52">
            <v>83</v>
          </cell>
          <cell r="CH52">
            <v>84</v>
          </cell>
          <cell r="CI52">
            <v>85</v>
          </cell>
          <cell r="CJ52">
            <v>86</v>
          </cell>
          <cell r="CK52">
            <v>87</v>
          </cell>
          <cell r="CL52">
            <v>88</v>
          </cell>
          <cell r="CM52">
            <v>89</v>
          </cell>
          <cell r="CN52">
            <v>90</v>
          </cell>
          <cell r="CO52">
            <v>91</v>
          </cell>
          <cell r="CP52">
            <v>92</v>
          </cell>
          <cell r="CQ52">
            <v>93</v>
          </cell>
          <cell r="CR52">
            <v>94</v>
          </cell>
          <cell r="CS52">
            <v>95</v>
          </cell>
          <cell r="CT52">
            <v>96</v>
          </cell>
          <cell r="CU52">
            <v>97</v>
          </cell>
          <cell r="CV52">
            <v>98</v>
          </cell>
          <cell r="CW52">
            <v>99</v>
          </cell>
          <cell r="CX52">
            <v>100</v>
          </cell>
          <cell r="CY52">
            <v>101</v>
          </cell>
          <cell r="CZ52">
            <v>102</v>
          </cell>
          <cell r="DA52">
            <v>103</v>
          </cell>
          <cell r="DB52">
            <v>104</v>
          </cell>
        </row>
        <row r="326">
          <cell r="C326" t="str">
            <v>Headline Inflation</v>
          </cell>
          <cell r="W326">
            <v>5.9847334690191758</v>
          </cell>
          <cell r="X326">
            <v>6.3221456085898069</v>
          </cell>
          <cell r="Y326">
            <v>5.7293101625914176</v>
          </cell>
          <cell r="Z326">
            <v>5.5187104454408598</v>
          </cell>
          <cell r="AA326">
            <v>5.6510754357038877</v>
          </cell>
          <cell r="AB326">
            <v>7.2822029891440536</v>
          </cell>
          <cell r="AC326">
            <v>8.0317280966578863</v>
          </cell>
          <cell r="AD326">
            <v>8.9705510452627664</v>
          </cell>
          <cell r="AE326">
            <v>12.70059068289298</v>
          </cell>
          <cell r="AF326">
            <v>9.1820158894827273</v>
          </cell>
          <cell r="AG326">
            <v>8.1444259126810579</v>
          </cell>
          <cell r="AH326">
            <v>9.0164071945341107</v>
          </cell>
          <cell r="AI326">
            <v>11.398369316447017</v>
          </cell>
          <cell r="AJ326">
            <v>11.498377921279172</v>
          </cell>
          <cell r="AK326">
            <v>11.072630822052545</v>
          </cell>
          <cell r="AL326">
            <v>11.69732783949209</v>
          </cell>
          <cell r="AM326">
            <v>11.896542371052576</v>
          </cell>
          <cell r="AN326">
            <v>10.183782190274741</v>
          </cell>
          <cell r="AO326">
            <v>9.4281766831975915</v>
          </cell>
          <cell r="AP326">
            <v>8.9927772083855757</v>
          </cell>
          <cell r="AQ326">
            <v>5.9148069757111585</v>
          </cell>
          <cell r="AR326">
            <v>5.8890471801772009</v>
          </cell>
          <cell r="AS326">
            <v>5.2833604066292423</v>
          </cell>
          <cell r="AT326">
            <v>4.3894599876600324</v>
          </cell>
          <cell r="AU326">
            <v>2.4212027717948956</v>
          </cell>
          <cell r="AV326">
            <v>2.3121435021657817</v>
          </cell>
          <cell r="AW326">
            <v>3.9269237949840203</v>
          </cell>
          <cell r="AX326">
            <v>3.9835477042284566</v>
          </cell>
          <cell r="AY326">
            <v>3.3432874838055682</v>
          </cell>
          <cell r="AZ326">
            <v>4.0473032990087461</v>
          </cell>
          <cell r="BA326">
            <v>4.7142750933000457</v>
          </cell>
          <cell r="BB326">
            <v>4.8627812129568468</v>
          </cell>
          <cell r="BC326">
            <v>5.3845648011493665</v>
          </cell>
          <cell r="BD326">
            <v>8.1811810853196647</v>
          </cell>
          <cell r="BE326">
            <v>8.8018420698261934</v>
          </cell>
          <cell r="BF326">
            <v>10.505637793986523</v>
          </cell>
          <cell r="BG326">
            <v>13.497191645740742</v>
          </cell>
          <cell r="BH326">
            <v>17.9723411976763</v>
          </cell>
          <cell r="BI326">
            <v>18.711119605019718</v>
          </cell>
          <cell r="BJ326">
            <v>18.253193121622331</v>
          </cell>
          <cell r="BK326">
            <v>20.092941194651658</v>
          </cell>
          <cell r="BL326">
            <v>26.116106823903735</v>
          </cell>
          <cell r="BM326">
            <v>30.20784461972778</v>
          </cell>
          <cell r="BN326">
            <v>33.014727005119369</v>
          </cell>
          <cell r="BO326">
            <v>33.137357119133299</v>
          </cell>
          <cell r="BP326">
            <v>32.729554147258455</v>
          </cell>
          <cell r="BQ326">
            <v>40.052450927929584</v>
          </cell>
          <cell r="BR326">
            <v>42.660748738357086</v>
          </cell>
          <cell r="BS326">
            <v>50.868757356826933</v>
          </cell>
          <cell r="BT326">
            <v>61.424000269054972</v>
          </cell>
          <cell r="BU326">
            <v>62.325799806638742</v>
          </cell>
          <cell r="BV326">
            <v>62.975876902513278</v>
          </cell>
          <cell r="BW326">
            <v>65.29561940558068</v>
          </cell>
          <cell r="BX326">
            <v>60.348690528189309</v>
          </cell>
          <cell r="BY326">
            <v>55.642615635442354</v>
          </cell>
          <cell r="BZ326">
            <v>51.836466474876062</v>
          </cell>
          <cell r="CA326">
            <v>47.890540268112431</v>
          </cell>
          <cell r="CB326">
            <v>46.092680637629911</v>
          </cell>
          <cell r="CC326">
            <v>35.532169037028694</v>
          </cell>
          <cell r="CD326">
            <v>28.736313463604745</v>
          </cell>
          <cell r="CE326">
            <v>18.785907439830993</v>
          </cell>
          <cell r="CF326">
            <v>6.8144010167423801</v>
          </cell>
          <cell r="CG326">
            <v>4.2889038207544132</v>
          </cell>
          <cell r="CH326">
            <v>3.8993744044762764</v>
          </cell>
          <cell r="CI326">
            <v>0.9295894438980099</v>
          </cell>
          <cell r="CJ326">
            <v>-0.97988430383337288</v>
          </cell>
          <cell r="CK326">
            <v>-1.002106427312853</v>
          </cell>
          <cell r="CL326">
            <v>-0.21807830486369539</v>
          </cell>
          <cell r="CM326">
            <v>4.2173260742071221</v>
          </cell>
          <cell r="CN326">
            <v>3.9758901013446319</v>
          </cell>
          <cell r="CO326">
            <v>4.8295155547593822</v>
          </cell>
          <cell r="CP326">
            <v>7.4389911996843239</v>
          </cell>
          <cell r="CQ326">
            <v>8.2492396845458273</v>
          </cell>
          <cell r="CR326">
            <v>8.0738436026886404</v>
          </cell>
          <cell r="CS326">
            <v>8.2572906682183174</v>
          </cell>
          <cell r="CT326">
            <v>8.5566382287578904</v>
          </cell>
          <cell r="CU326">
            <v>9.5096863256136004</v>
          </cell>
          <cell r="CV326">
            <v>10.272387117199841</v>
          </cell>
          <cell r="CW326">
            <v>10.6030033005555</v>
          </cell>
          <cell r="CX326">
            <v>9.3477299494585395</v>
          </cell>
          <cell r="CY326">
            <v>4.7274641339037515</v>
          </cell>
        </row>
        <row r="327">
          <cell r="C327" t="str">
            <v>Core Inflation Measures</v>
          </cell>
        </row>
        <row r="328">
          <cell r="C328" t="str">
            <v>Exclusion method</v>
          </cell>
        </row>
        <row r="329">
          <cell r="C329" t="str">
            <v>Excluding fuel and electricity 1/</v>
          </cell>
          <cell r="W329">
            <v>4.7495216000213105</v>
          </cell>
          <cell r="X329">
            <v>5.1172105920418431</v>
          </cell>
          <cell r="Y329">
            <v>4.4711234526710939</v>
          </cell>
          <cell r="Z329">
            <v>4.2481969740443759</v>
          </cell>
          <cell r="AA329">
            <v>4.3922088766355643</v>
          </cell>
          <cell r="AB329">
            <v>6.1808149387968143</v>
          </cell>
          <cell r="AC329">
            <v>7.0037438319029661</v>
          </cell>
          <cell r="AD329">
            <v>7.9365024671020308</v>
          </cell>
          <cell r="AE329">
            <v>10.117960338672987</v>
          </cell>
          <cell r="AF329">
            <v>7.5611912551097475</v>
          </cell>
          <cell r="AG329">
            <v>6.7707083219770823</v>
          </cell>
          <cell r="AH329">
            <v>7.6398724420642594</v>
          </cell>
          <cell r="AI329">
            <v>9.9143116531412545</v>
          </cell>
          <cell r="AJ329">
            <v>10.297335350545239</v>
          </cell>
          <cell r="AK329">
            <v>10.464266264395249</v>
          </cell>
          <cell r="AL329">
            <v>10.40447932724102</v>
          </cell>
          <cell r="AM329">
            <v>10.568699466488312</v>
          </cell>
          <cell r="AN329">
            <v>9.4409052496434924</v>
          </cell>
          <cell r="AO329">
            <v>9.1187344161417485</v>
          </cell>
          <cell r="AP329">
            <v>8.3548354145006556</v>
          </cell>
          <cell r="AQ329">
            <v>6.4486465349947224</v>
          </cell>
          <cell r="AR329">
            <v>7.3849915158067319</v>
          </cell>
          <cell r="AS329">
            <v>6.8413220260240166</v>
          </cell>
          <cell r="AT329">
            <v>5.967122029238908</v>
          </cell>
          <cell r="AU329">
            <v>3.8894658497704739</v>
          </cell>
          <cell r="AV329">
            <v>3.5560196916742939</v>
          </cell>
          <cell r="AW329">
            <v>4.1176491447712635</v>
          </cell>
          <cell r="AX329">
            <v>4.4087204110630154</v>
          </cell>
          <cell r="AY329">
            <v>3.8696322503118239</v>
          </cell>
          <cell r="AZ329">
            <v>4.0082854714073903</v>
          </cell>
          <cell r="BA329">
            <v>4.0926192876561345</v>
          </cell>
          <cell r="BB329">
            <v>4.811983413147189</v>
          </cell>
          <cell r="BC329">
            <v>5.5320867490145247</v>
          </cell>
          <cell r="BD329">
            <v>4.9050352119762266</v>
          </cell>
          <cell r="BE329">
            <v>5.342472100961885</v>
          </cell>
          <cell r="BF329">
            <v>6.8386277291014892</v>
          </cell>
          <cell r="BG329">
            <v>9.9195247212438886</v>
          </cell>
          <cell r="BH329">
            <v>12.942746583529967</v>
          </cell>
          <cell r="BI329">
            <v>14.343890561363608</v>
          </cell>
          <cell r="BJ329">
            <v>14.973959974876095</v>
          </cell>
          <cell r="BK329">
            <v>16.905215301902587</v>
          </cell>
          <cell r="BL329">
            <v>22.503357535366831</v>
          </cell>
          <cell r="BM329">
            <v>25.719686544629468</v>
          </cell>
          <cell r="BN329">
            <v>28.127947561555175</v>
          </cell>
          <cell r="BO329">
            <v>29.415436332463798</v>
          </cell>
          <cell r="BP329">
            <v>32.147997022569484</v>
          </cell>
          <cell r="BQ329">
            <v>39.263112888863134</v>
          </cell>
          <cell r="BR329">
            <v>42.256431408200882</v>
          </cell>
          <cell r="BS329">
            <v>49.614877681638973</v>
          </cell>
          <cell r="BT329">
            <v>61.861072362163611</v>
          </cell>
          <cell r="BU329">
            <v>62.96553573142171</v>
          </cell>
          <cell r="BV329">
            <v>62.83718081169161</v>
          </cell>
          <cell r="BW329">
            <v>64.590928600571289</v>
          </cell>
          <cell r="BX329">
            <v>58.996857469165946</v>
          </cell>
          <cell r="BY329">
            <v>56.212093237462625</v>
          </cell>
          <cell r="BZ329">
            <v>53.26335137271812</v>
          </cell>
          <cell r="CA329">
            <v>48.59485841312511</v>
          </cell>
          <cell r="CB329">
            <v>46.45493149240113</v>
          </cell>
          <cell r="CC329">
            <v>36.568558870744027</v>
          </cell>
          <cell r="CD329">
            <v>30.085108076913428</v>
          </cell>
          <cell r="CE329">
            <v>20.210627710305815</v>
          </cell>
          <cell r="CF329">
            <v>7.9722978699404194</v>
          </cell>
          <cell r="CG329">
            <v>4.6595439281313276</v>
          </cell>
          <cell r="CH329">
            <v>3.7255579832170298</v>
          </cell>
          <cell r="CI329">
            <v>1.1101440199153814</v>
          </cell>
          <cell r="CJ329">
            <v>-0.45161790123326284</v>
          </cell>
          <cell r="CK329">
            <v>-1.2921731261325249</v>
          </cell>
          <cell r="CL329">
            <v>-1.4460258572440665</v>
          </cell>
          <cell r="CM329">
            <v>1.2054379248054374</v>
          </cell>
          <cell r="CN329">
            <v>0.75878122630537348</v>
          </cell>
          <cell r="CO329">
            <v>2.4855871611724893</v>
          </cell>
          <cell r="CP329">
            <v>4.2692183332139706</v>
          </cell>
          <cell r="CQ329">
            <v>4.9494912231689625</v>
          </cell>
          <cell r="CR329">
            <v>5.0724405077528587</v>
          </cell>
          <cell r="CS329">
            <v>5.4745615525630029</v>
          </cell>
          <cell r="CT329">
            <v>5.5027566588655645</v>
          </cell>
          <cell r="CU329">
            <v>5.9178566296778996</v>
          </cell>
          <cell r="CV329">
            <v>6.582973494942209</v>
          </cell>
          <cell r="CW329">
            <v>6.77909587636438</v>
          </cell>
          <cell r="CX329">
            <v>6.4964904315092156</v>
          </cell>
          <cell r="CY329">
            <v>5.1564346072478457</v>
          </cell>
        </row>
        <row r="330">
          <cell r="C330" t="str">
            <v>Excluding administered and volatile prices 2/</v>
          </cell>
          <cell r="W330">
            <v>5.7445527023055547</v>
          </cell>
          <cell r="X330">
            <v>5.5982663317613657</v>
          </cell>
          <cell r="Y330">
            <v>5.4883082090365178</v>
          </cell>
          <cell r="Z330">
            <v>5.3364847140602762</v>
          </cell>
          <cell r="AA330">
            <v>5.2277849856885439</v>
          </cell>
          <cell r="AB330">
            <v>5.3344600982192532</v>
          </cell>
          <cell r="AC330">
            <v>5.4435697211831098</v>
          </cell>
          <cell r="AD330">
            <v>5.4422156510316171</v>
          </cell>
          <cell r="AE330">
            <v>6.0103103004228302</v>
          </cell>
          <cell r="AF330">
            <v>5.7014159755782003</v>
          </cell>
          <cell r="AG330">
            <v>5.0119295061343365</v>
          </cell>
          <cell r="AH330">
            <v>5.2212034431454128</v>
          </cell>
          <cell r="AI330">
            <v>7.3362085650345392</v>
          </cell>
          <cell r="AJ330">
            <v>7.547085520857749</v>
          </cell>
          <cell r="AK330">
            <v>7.5796049465322426</v>
          </cell>
          <cell r="AL330">
            <v>7.6054633192720331</v>
          </cell>
          <cell r="AM330">
            <v>7.689138189865119</v>
          </cell>
          <cell r="AN330">
            <v>7.5193569318252145</v>
          </cell>
          <cell r="AO330">
            <v>7.2621817778256315</v>
          </cell>
          <cell r="AP330">
            <v>6.9088142877247236</v>
          </cell>
          <cell r="AQ330">
            <v>6.2315267639400957</v>
          </cell>
          <cell r="AR330">
            <v>6.0865664599581066</v>
          </cell>
          <cell r="AS330">
            <v>5.7420816242433688</v>
          </cell>
          <cell r="AT330">
            <v>5.2406643212832051</v>
          </cell>
          <cell r="AU330">
            <v>3.1006134143571416</v>
          </cell>
          <cell r="AV330">
            <v>2.6840000649797702</v>
          </cell>
          <cell r="AW330">
            <v>2.8718805199248578</v>
          </cell>
          <cell r="AX330">
            <v>3.1171753240189162</v>
          </cell>
          <cell r="AY330">
            <v>3.0255467655146049</v>
          </cell>
          <cell r="AZ330">
            <v>3.1025642247934684</v>
          </cell>
          <cell r="BA330">
            <v>3.1657994923044157</v>
          </cell>
          <cell r="BB330">
            <v>3.9031987855530019</v>
          </cell>
          <cell r="BC330">
            <v>4.0440310470174268</v>
          </cell>
          <cell r="BD330">
            <v>4.3095644866608041</v>
          </cell>
          <cell r="BE330">
            <v>4.6467180165004294</v>
          </cell>
          <cell r="BF330">
            <v>5.8463922803150297</v>
          </cell>
          <cell r="BG330">
            <v>7.5410559500389098</v>
          </cell>
          <cell r="BH330">
            <v>8.881521743133618</v>
          </cell>
          <cell r="BI330">
            <v>9.5464763882136481</v>
          </cell>
          <cell r="BJ330">
            <v>10.179653503145531</v>
          </cell>
          <cell r="BK330">
            <v>11.377510922555345</v>
          </cell>
          <cell r="BL330">
            <v>15.847464449757155</v>
          </cell>
          <cell r="BM330">
            <v>20.538644397564426</v>
          </cell>
          <cell r="BN330">
            <v>23.419312971033477</v>
          </cell>
          <cell r="BO330">
            <v>25.350879416999007</v>
          </cell>
          <cell r="BP330">
            <v>27.933950559558028</v>
          </cell>
          <cell r="BQ330">
            <v>33.547746746207025</v>
          </cell>
          <cell r="BR330">
            <v>38.678495931759926</v>
          </cell>
          <cell r="BS330">
            <v>46.528947863439157</v>
          </cell>
          <cell r="BT330">
            <v>62.986187512455814</v>
          </cell>
          <cell r="BU330">
            <v>68.31351500522905</v>
          </cell>
          <cell r="BV330">
            <v>69.568753760264002</v>
          </cell>
          <cell r="BW330">
            <v>71.677471422115502</v>
          </cell>
          <cell r="BX330">
            <v>66.394875834054858</v>
          </cell>
          <cell r="BY330">
            <v>61.907065521910198</v>
          </cell>
          <cell r="BZ330">
            <v>59.44710440346455</v>
          </cell>
          <cell r="CA330">
            <v>55.195079148144288</v>
          </cell>
          <cell r="CB330">
            <v>52.773286940069028</v>
          </cell>
          <cell r="CC330">
            <v>43.995577956625453</v>
          </cell>
          <cell r="CD330">
            <v>34.943169220150054</v>
          </cell>
          <cell r="CE330">
            <v>25.192100640530171</v>
          </cell>
          <cell r="CF330">
            <v>11.193040293896502</v>
          </cell>
          <cell r="CG330">
            <v>6.6494461764215202</v>
          </cell>
          <cell r="CH330">
            <v>4.6485398001003091</v>
          </cell>
          <cell r="CI330">
            <v>1.9507463369557598</v>
          </cell>
          <cell r="CJ330">
            <v>0.83975149642523661</v>
          </cell>
          <cell r="CK330">
            <v>-0.35899228886717083</v>
          </cell>
          <cell r="CL330">
            <v>-1.6910585771786657</v>
          </cell>
          <cell r="CM330">
            <v>-0.26118496138070668</v>
          </cell>
          <cell r="CN330">
            <v>-0.67210599314235253</v>
          </cell>
          <cell r="CO330">
            <v>0.90488026698918134</v>
          </cell>
          <cell r="CP330">
            <v>3.0294732311805461</v>
          </cell>
          <cell r="CQ330">
            <v>4.1179232768420349</v>
          </cell>
          <cell r="CR330">
            <v>4.44160924314059</v>
          </cell>
          <cell r="CS330">
            <v>4.7601295367115171</v>
          </cell>
          <cell r="CT330">
            <v>5.2193830615003804</v>
          </cell>
          <cell r="CU330">
            <v>5.6441205223737683</v>
          </cell>
          <cell r="CV330">
            <v>5.8983135065082735</v>
          </cell>
          <cell r="CW330">
            <v>6.1663663500255694</v>
          </cell>
          <cell r="CX330">
            <v>6.2592330204251994</v>
          </cell>
          <cell r="CY330">
            <v>6.1287953931590096</v>
          </cell>
        </row>
        <row r="331">
          <cell r="C331" t="str">
            <v>Trimming method</v>
          </cell>
        </row>
        <row r="332">
          <cell r="C332" t="str">
            <v>Five-percent window 3/</v>
          </cell>
          <cell r="W332">
            <v>4.4567986340134667</v>
          </cell>
          <cell r="X332">
            <v>4.2799172477982381</v>
          </cell>
          <cell r="Y332">
            <v>4.0039720726944523</v>
          </cell>
          <cell r="Z332">
            <v>3.8562863281683519</v>
          </cell>
          <cell r="AA332">
            <v>3.8369824462305928</v>
          </cell>
          <cell r="AB332">
            <v>3.9783898254454897</v>
          </cell>
          <cell r="AC332">
            <v>4.1167434367853701</v>
          </cell>
          <cell r="AD332">
            <v>4.3548058288967297</v>
          </cell>
          <cell r="AE332">
            <v>5.6122683070339434</v>
          </cell>
          <cell r="AF332">
            <v>4.8029280004790849</v>
          </cell>
          <cell r="AG332">
            <v>4.0490299211785441</v>
          </cell>
          <cell r="AH332">
            <v>4.5220438645252585</v>
          </cell>
          <cell r="AI332">
            <v>5.9756009856532017</v>
          </cell>
          <cell r="AJ332">
            <v>6.0946639501152902</v>
          </cell>
          <cell r="AK332">
            <v>6.1225368164198812</v>
          </cell>
          <cell r="AL332">
            <v>6.1925693066255008</v>
          </cell>
          <cell r="AM332">
            <v>6.264937493485931</v>
          </cell>
          <cell r="AN332">
            <v>6.2100082431238945</v>
          </cell>
          <cell r="AO332">
            <v>6.0641882885440452</v>
          </cell>
          <cell r="AP332">
            <v>5.6765469580187329</v>
          </cell>
          <cell r="AQ332">
            <v>4.6057075368536999</v>
          </cell>
          <cell r="AR332">
            <v>4.562054339574459</v>
          </cell>
          <cell r="AS332">
            <v>4.1730954196168852</v>
          </cell>
          <cell r="AT332">
            <v>3.5704135632356611</v>
          </cell>
          <cell r="AU332">
            <v>2.2069724568240616</v>
          </cell>
          <cell r="AV332">
            <v>2.0034123136054518</v>
          </cell>
          <cell r="AW332">
            <v>2.4408694147589642</v>
          </cell>
          <cell r="AX332">
            <v>2.5402264370871563</v>
          </cell>
          <cell r="AY332">
            <v>2.2867464130386281</v>
          </cell>
          <cell r="AZ332">
            <v>2.3104666446970015</v>
          </cell>
          <cell r="BA332">
            <v>2.4001446869176277</v>
          </cell>
          <cell r="BB332">
            <v>2.8546055027533157</v>
          </cell>
          <cell r="BC332">
            <v>2.9333870671457873</v>
          </cell>
          <cell r="BD332">
            <v>3.1065873207417383</v>
          </cell>
          <cell r="BE332">
            <v>3.3061893183363225</v>
          </cell>
          <cell r="BF332">
            <v>4.5785249010544362</v>
          </cell>
          <cell r="BG332">
            <v>6.5833474337323707</v>
          </cell>
          <cell r="BH332">
            <v>7.879928675197263</v>
          </cell>
          <cell r="BI332">
            <v>8.2819712832084917</v>
          </cell>
          <cell r="BJ332">
            <v>8.5674398527897182</v>
          </cell>
          <cell r="BK332">
            <v>9.5574866749780369</v>
          </cell>
          <cell r="BL332">
            <v>14.156351826647935</v>
          </cell>
          <cell r="BM332">
            <v>17.31348064107992</v>
          </cell>
          <cell r="BN332">
            <v>19.47927631073685</v>
          </cell>
          <cell r="BO332">
            <v>20.602669223928416</v>
          </cell>
          <cell r="BP332">
            <v>22.553748652056143</v>
          </cell>
          <cell r="BQ332">
            <v>28.785129574698573</v>
          </cell>
          <cell r="BR332">
            <v>32.10180048381477</v>
          </cell>
          <cell r="BS332">
            <v>39.592783508419672</v>
          </cell>
          <cell r="BT332">
            <v>51.310425818437665</v>
          </cell>
          <cell r="BU332">
            <v>54.223078983052773</v>
          </cell>
          <cell r="BV332">
            <v>54.827028498412091</v>
          </cell>
          <cell r="BW332">
            <v>56.352782601153876</v>
          </cell>
          <cell r="BX332">
            <v>52.325567394843034</v>
          </cell>
          <cell r="BY332">
            <v>49.997175497157627</v>
          </cell>
          <cell r="BZ332">
            <v>47.748174313498595</v>
          </cell>
          <cell r="CA332">
            <v>44.780147658970122</v>
          </cell>
          <cell r="CB332">
            <v>43.49393707265267</v>
          </cell>
          <cell r="CC332">
            <v>34.818575394941718</v>
          </cell>
          <cell r="CD332">
            <v>28.937355077835065</v>
          </cell>
          <cell r="CE332">
            <v>19.729851347028628</v>
          </cell>
          <cell r="CF332">
            <v>9.3691373940680194</v>
          </cell>
          <cell r="CG332">
            <v>6.3628524414872913</v>
          </cell>
          <cell r="CH332">
            <v>5.2959849766810692</v>
          </cell>
          <cell r="CI332">
            <v>3.3053008352440685</v>
          </cell>
          <cell r="CJ332">
            <v>1.6968617072657963</v>
          </cell>
          <cell r="CK332">
            <v>0.65401698389439389</v>
          </cell>
          <cell r="CL332">
            <v>0.29743388816282845</v>
          </cell>
          <cell r="CM332">
            <v>2.0612194821035104</v>
          </cell>
          <cell r="CN332">
            <v>1.6246412340979504</v>
          </cell>
          <cell r="CO332">
            <v>3.0745638796296788</v>
          </cell>
          <cell r="CP332">
            <v>4.2570582967867523</v>
          </cell>
          <cell r="CQ332">
            <v>5.0410806389256351</v>
          </cell>
          <cell r="CR332">
            <v>4.9419134861159648</v>
          </cell>
          <cell r="CS332">
            <v>5.1522931146650279</v>
          </cell>
          <cell r="CT332">
            <v>5.3828131153026817</v>
          </cell>
          <cell r="CU332">
            <v>5.9236081746437748</v>
          </cell>
          <cell r="CV332">
            <v>6.2061722817406491</v>
          </cell>
          <cell r="CW332">
            <v>6.3658001564365492</v>
          </cell>
          <cell r="CX332">
            <v>6.0583538933770598</v>
          </cell>
          <cell r="CY332">
            <v>5.1972000555719404</v>
          </cell>
        </row>
        <row r="333">
          <cell r="C333" t="str">
            <v>Ten-percent window 4/</v>
          </cell>
          <cell r="W333">
            <v>4.0881563403950736</v>
          </cell>
          <cell r="X333">
            <v>3.9346098698479892</v>
          </cell>
          <cell r="Y333">
            <v>3.7683606711186144</v>
          </cell>
          <cell r="Z333">
            <v>3.5985633844144189</v>
          </cell>
          <cell r="AA333">
            <v>3.4668347555728332</v>
          </cell>
          <cell r="AB333">
            <v>3.5260179650692862</v>
          </cell>
          <cell r="AC333">
            <v>3.5783827073537537</v>
          </cell>
          <cell r="AD333">
            <v>3.658172634414143</v>
          </cell>
          <cell r="AE333">
            <v>4.3943564305719747</v>
          </cell>
          <cell r="AF333">
            <v>3.7868561002190972</v>
          </cell>
          <cell r="AG333">
            <v>3.1683757013090741</v>
          </cell>
          <cell r="AH333">
            <v>3.4957230338076357</v>
          </cell>
          <cell r="AI333">
            <v>4.4683794913369326</v>
          </cell>
          <cell r="AJ333">
            <v>4.6449877431869311</v>
          </cell>
          <cell r="AK333">
            <v>4.6860958020193806</v>
          </cell>
          <cell r="AL333">
            <v>4.7304343756184579</v>
          </cell>
          <cell r="AM333">
            <v>4.7306277681165056</v>
          </cell>
          <cell r="AN333">
            <v>4.7044232376485695</v>
          </cell>
          <cell r="AO333">
            <v>4.6137749795002776</v>
          </cell>
          <cell r="AP333">
            <v>4.38704247795188</v>
          </cell>
          <cell r="AQ333">
            <v>3.6828118630160276</v>
          </cell>
          <cell r="AR333">
            <v>3.6199907332214991</v>
          </cell>
          <cell r="AS333">
            <v>3.4208863836975922</v>
          </cell>
          <cell r="AT333">
            <v>2.9505176140985014</v>
          </cell>
          <cell r="AU333">
            <v>1.9420897673304296</v>
          </cell>
          <cell r="AV333">
            <v>1.6482010195577175</v>
          </cell>
          <cell r="AW333">
            <v>1.834718024711961</v>
          </cell>
          <cell r="AX333">
            <v>1.923953017805303</v>
          </cell>
          <cell r="AY333">
            <v>1.8586993363375086</v>
          </cell>
          <cell r="AZ333">
            <v>1.8259971402439845</v>
          </cell>
          <cell r="BA333">
            <v>1.7926380710380698</v>
          </cell>
          <cell r="BB333">
            <v>1.8888866010054102</v>
          </cell>
          <cell r="BC333">
            <v>2.070226139159459</v>
          </cell>
          <cell r="BD333">
            <v>2.1084907207048929</v>
          </cell>
          <cell r="BE333">
            <v>2.2559244948481734</v>
          </cell>
          <cell r="BF333">
            <v>3.191060985669921</v>
          </cell>
          <cell r="BG333">
            <v>4.1856505565618107</v>
          </cell>
          <cell r="BH333">
            <v>5.3276148193813953</v>
          </cell>
          <cell r="BI333">
            <v>5.7099701390970239</v>
          </cell>
          <cell r="BJ333">
            <v>5.9123367496456609</v>
          </cell>
          <cell r="BK333">
            <v>6.5015199703607323</v>
          </cell>
          <cell r="BL333">
            <v>10.595484930680101</v>
          </cell>
          <cell r="BM333">
            <v>13.190309227585999</v>
          </cell>
          <cell r="BN333">
            <v>15.401646768988371</v>
          </cell>
          <cell r="BO333">
            <v>16.280838870633289</v>
          </cell>
          <cell r="BP333">
            <v>18.077480212344071</v>
          </cell>
          <cell r="BQ333">
            <v>22.779741381968478</v>
          </cell>
          <cell r="BR333">
            <v>25.980240214275724</v>
          </cell>
          <cell r="BS333">
            <v>32.662694848895001</v>
          </cell>
          <cell r="BT333">
            <v>44.066890046280548</v>
          </cell>
          <cell r="BU333">
            <v>47.18921483251458</v>
          </cell>
          <cell r="BV333">
            <v>48.63868078950631</v>
          </cell>
          <cell r="BW333">
            <v>50.196670645778369</v>
          </cell>
          <cell r="BX333">
            <v>46.329637641829237</v>
          </cell>
          <cell r="BY333">
            <v>44.489191913683413</v>
          </cell>
          <cell r="BZ333">
            <v>42.926912472244396</v>
          </cell>
          <cell r="CA333">
            <v>40.552459733417493</v>
          </cell>
          <cell r="CB333">
            <v>39.30481574135257</v>
          </cell>
          <cell r="CC333">
            <v>32.496233458337713</v>
          </cell>
          <cell r="CD333">
            <v>26.992345744684783</v>
          </cell>
          <cell r="CE333">
            <v>19.315685529818708</v>
          </cell>
          <cell r="CF333">
            <v>8.9450701988276933</v>
          </cell>
          <cell r="CG333">
            <v>6.0343445902981614</v>
          </cell>
          <cell r="CH333">
            <v>4.4789152564530497</v>
          </cell>
          <cell r="CI333">
            <v>2.7498953686157819</v>
          </cell>
          <cell r="CJ333">
            <v>1.6200849906193184</v>
          </cell>
          <cell r="CK333">
            <v>0.67106196753492497</v>
          </cell>
          <cell r="CL333">
            <v>7.4042244500276411E-3</v>
          </cell>
          <cell r="CM333">
            <v>1.2963309331162804</v>
          </cell>
          <cell r="CN333">
            <v>0.93711108468761495</v>
          </cell>
          <cell r="CO333">
            <v>2.2197116737896891</v>
          </cell>
          <cell r="CP333">
            <v>3.3454691493923718</v>
          </cell>
          <cell r="CQ333">
            <v>4.1999736819184506</v>
          </cell>
          <cell r="CR333">
            <v>4.130885277503495</v>
          </cell>
          <cell r="CS333">
            <v>4.141599139532687</v>
          </cell>
          <cell r="CT333">
            <v>4.4289478337158954</v>
          </cell>
          <cell r="CU333">
            <v>4.7574600450258657</v>
          </cell>
          <cell r="CV333">
            <v>4.8231314946060735</v>
          </cell>
          <cell r="CW333">
            <v>4.8760446942542615</v>
          </cell>
          <cell r="CX333">
            <v>4.7405086724601375</v>
          </cell>
          <cell r="CY333">
            <v>4.2872091182901926</v>
          </cell>
        </row>
        <row r="334">
          <cell r="C334" t="str">
            <v>Noncore inflation measures</v>
          </cell>
        </row>
        <row r="335">
          <cell r="C335" t="str">
            <v>Fuel and electricity</v>
          </cell>
          <cell r="W335">
            <v>18.158599758972471</v>
          </cell>
          <cell r="X335">
            <v>18.16229507402771</v>
          </cell>
          <cell r="Y335">
            <v>18.162663345546861</v>
          </cell>
          <cell r="Z335">
            <v>18.102959556970717</v>
          </cell>
          <cell r="AA335">
            <v>18.113324366899519</v>
          </cell>
          <cell r="AB335">
            <v>18.118575681389231</v>
          </cell>
          <cell r="AC335">
            <v>18.118713704930528</v>
          </cell>
          <cell r="AD335">
            <v>18.927950493223534</v>
          </cell>
          <cell r="AE335">
            <v>37.681266248043102</v>
          </cell>
          <cell r="AF335">
            <v>23.638417193560485</v>
          </cell>
          <cell r="AG335">
            <v>20.197158109433616</v>
          </cell>
          <cell r="AH335">
            <v>21.132968732623397</v>
          </cell>
          <cell r="AI335">
            <v>24.364922917109453</v>
          </cell>
          <cell r="AJ335">
            <v>21.9973521702737</v>
          </cell>
          <cell r="AK335">
            <v>16.387873226343856</v>
          </cell>
          <cell r="AL335">
            <v>23.000580724332892</v>
          </cell>
          <cell r="AM335">
            <v>23.514575650904021</v>
          </cell>
          <cell r="AN335">
            <v>16.754129144100148</v>
          </cell>
          <cell r="AO335">
            <v>12.178823511950384</v>
          </cell>
          <cell r="AP335">
            <v>14.568105558781809</v>
          </cell>
          <cell r="AQ335">
            <v>1.7849406953351519</v>
          </cell>
          <cell r="AR335">
            <v>-5.718535004574079</v>
          </cell>
          <cell r="AS335">
            <v>-6.8589890123599417</v>
          </cell>
          <cell r="AT335">
            <v>-7.9505923619691288</v>
          </cell>
          <cell r="AU335">
            <v>-8.9167332254254035</v>
          </cell>
          <cell r="AV335">
            <v>-7.5184613480379738</v>
          </cell>
          <cell r="AW335">
            <v>2.3453783684074097</v>
          </cell>
          <cell r="AX335">
            <v>0.64697406626932263</v>
          </cell>
          <cell r="AY335">
            <v>-0.77930321148608073</v>
          </cell>
          <cell r="AZ335">
            <v>4.3707792058753228</v>
          </cell>
          <cell r="BA335">
            <v>10.089462758049919</v>
          </cell>
          <cell r="BB335">
            <v>5.2826550959041043</v>
          </cell>
          <cell r="BC335">
            <v>4.1910206448848299</v>
          </cell>
          <cell r="BD335">
            <v>37.135065040387815</v>
          </cell>
          <cell r="BE335">
            <v>39.729090886012017</v>
          </cell>
          <cell r="BF335">
            <v>43.524740633820841</v>
          </cell>
          <cell r="BG335">
            <v>45.008246662228487</v>
          </cell>
          <cell r="BH335">
            <v>62.482215732092072</v>
          </cell>
          <cell r="BI335">
            <v>55.552452802815367</v>
          </cell>
          <cell r="BJ335">
            <v>44.94903874171419</v>
          </cell>
          <cell r="BK335">
            <v>46.230631094251038</v>
          </cell>
          <cell r="BL335">
            <v>55.963450704794525</v>
          </cell>
          <cell r="BM335">
            <v>66.901076605116174</v>
          </cell>
          <cell r="BN335">
            <v>73.226276488814335</v>
          </cell>
          <cell r="BO335">
            <v>63.637593971068242</v>
          </cell>
          <cell r="BP335">
            <v>36.661285143058421</v>
          </cell>
          <cell r="BQ335">
            <v>45.372602214128307</v>
          </cell>
          <cell r="BR335">
            <v>45.370797181715915</v>
          </cell>
          <cell r="BS335">
            <v>59.240214171956637</v>
          </cell>
          <cell r="BT335">
            <v>58.735383037795657</v>
          </cell>
          <cell r="BU335">
            <v>58.358763188694525</v>
          </cell>
          <cell r="BV335">
            <v>63.871488600937624</v>
          </cell>
          <cell r="BW335">
            <v>69.914964069923769</v>
          </cell>
          <cell r="BX335">
            <v>69.121043225845625</v>
          </cell>
          <cell r="BY335">
            <v>52.135592579178649</v>
          </cell>
          <cell r="BZ335">
            <v>43.151920664327946</v>
          </cell>
          <cell r="CA335">
            <v>43.325885268434234</v>
          </cell>
          <cell r="CB335">
            <v>43.724494040008523</v>
          </cell>
          <cell r="CC335">
            <v>28.840451079142667</v>
          </cell>
          <cell r="CD335">
            <v>19.889329131714277</v>
          </cell>
          <cell r="CE335">
            <v>9.8488034624873819</v>
          </cell>
          <cell r="CF335">
            <v>-0.44857219857964026</v>
          </cell>
          <cell r="CG335">
            <v>1.9236837792917498</v>
          </cell>
          <cell r="CH335">
            <v>5.0146867693931796</v>
          </cell>
          <cell r="CI335">
            <v>-0.21688540066189432</v>
          </cell>
          <cell r="CJ335">
            <v>-4.2027106405918886</v>
          </cell>
          <cell r="CK335">
            <v>0.83208081066518957</v>
          </cell>
          <cell r="CL335">
            <v>7.7835638537142131</v>
          </cell>
          <cell r="CM335">
            <v>24.454835824608296</v>
          </cell>
          <cell r="CN335">
            <v>25.407039823913394</v>
          </cell>
          <cell r="CO335">
            <v>20.871471293720973</v>
          </cell>
          <cell r="CP335">
            <v>29.99823983829296</v>
          </cell>
          <cell r="CQ335">
            <v>30.90066718629393</v>
          </cell>
          <cell r="CR335">
            <v>28.492809596845206</v>
          </cell>
          <cell r="CS335">
            <v>26.49178799132406</v>
          </cell>
          <cell r="CT335">
            <v>27.911659038392656</v>
          </cell>
          <cell r="CU335">
            <v>32.620191575145896</v>
          </cell>
          <cell r="CV335">
            <v>33.661957548631676</v>
          </cell>
          <cell r="CW335">
            <v>34.273426664839974</v>
          </cell>
          <cell r="CX335">
            <v>26.336213405129882</v>
          </cell>
          <cell r="CY335">
            <v>2.3835715571470644</v>
          </cell>
        </row>
        <row r="336">
          <cell r="C336" t="str">
            <v>Administered and volatile prices</v>
          </cell>
          <cell r="W336">
            <v>6.311991483415639</v>
          </cell>
          <cell r="X336">
            <v>7.3277351510438109</v>
          </cell>
          <cell r="Y336">
            <v>6.0632275801156084</v>
          </cell>
          <cell r="Z336">
            <v>5.7719009842943194</v>
          </cell>
          <cell r="AA336">
            <v>6.245096601567667</v>
          </cell>
          <cell r="AB336">
            <v>10.067490289400368</v>
          </cell>
          <cell r="AC336">
            <v>11.778679066083612</v>
          </cell>
          <cell r="AD336">
            <v>14.100367749694215</v>
          </cell>
          <cell r="AE336">
            <v>22.407086517391988</v>
          </cell>
          <cell r="AF336">
            <v>13.908732929910443</v>
          </cell>
          <cell r="AG336">
            <v>12.370336962952592</v>
          </cell>
          <cell r="AH336">
            <v>14.156564188107197</v>
          </cell>
          <cell r="AI336">
            <v>16.903719144942841</v>
          </cell>
          <cell r="AJ336">
            <v>16.898935452733468</v>
          </cell>
          <cell r="AK336">
            <v>15.886117799595809</v>
          </cell>
          <cell r="AL336">
            <v>17.359297374925788</v>
          </cell>
          <cell r="AM336">
            <v>17.744432664859104</v>
          </cell>
          <cell r="AN336">
            <v>13.830089958836396</v>
          </cell>
          <cell r="AO336">
            <v>12.386228108266636</v>
          </cell>
          <cell r="AP336">
            <v>11.792721899311104</v>
          </cell>
          <cell r="AQ336">
            <v>5.516851122786278</v>
          </cell>
          <cell r="AR336">
            <v>5.6401392250467524</v>
          </cell>
          <cell r="AS336">
            <v>4.7050439462938272</v>
          </cell>
          <cell r="AT336">
            <v>3.3268412041352065</v>
          </cell>
          <cell r="AU336">
            <v>1.5757719373604289</v>
          </cell>
          <cell r="AV336">
            <v>1.8445559212364486</v>
          </cell>
          <cell r="AW336">
            <v>5.2765913346290176</v>
          </cell>
          <cell r="AX336">
            <v>5.0827248805140925</v>
          </cell>
          <cell r="AY336">
            <v>3.7472019199882709</v>
          </cell>
          <cell r="AZ336">
            <v>5.2685157902931081</v>
          </cell>
          <cell r="BA336">
            <v>6.7325772603842609</v>
          </cell>
          <cell r="BB336">
            <v>6.0957206205323473</v>
          </cell>
          <cell r="BC336">
            <v>7.08034302028328</v>
          </cell>
          <cell r="BD336">
            <v>13.080695675862415</v>
          </cell>
          <cell r="BE336">
            <v>14.092150247113125</v>
          </cell>
          <cell r="BF336">
            <v>16.429837445274558</v>
          </cell>
          <cell r="BG336">
            <v>21.020024957461359</v>
          </cell>
          <cell r="BH336">
            <v>29.497727992200822</v>
          </cell>
          <cell r="BI336">
            <v>30.167223822303015</v>
          </cell>
          <cell r="BJ336">
            <v>28.304597980159144</v>
          </cell>
          <cell r="BK336">
            <v>31.094997687350485</v>
          </cell>
          <cell r="BL336">
            <v>39.116705608850481</v>
          </cell>
          <cell r="BM336">
            <v>42.389635080510516</v>
          </cell>
          <cell r="BN336">
            <v>45.088811691450417</v>
          </cell>
          <cell r="BO336">
            <v>42.707970211541465</v>
          </cell>
          <cell r="BP336">
            <v>38.327641219157812</v>
          </cell>
          <cell r="BQ336">
            <v>47.648615675233231</v>
          </cell>
          <cell r="BR336">
            <v>47.263894065535993</v>
          </cell>
          <cell r="BS336">
            <v>55.739605381229097</v>
          </cell>
          <cell r="BT336">
            <v>59.758757345289041</v>
          </cell>
          <cell r="BU336">
            <v>56.02668825889964</v>
          </cell>
          <cell r="BV336">
            <v>55.92737321181832</v>
          </cell>
          <cell r="BW336">
            <v>58.451096910165887</v>
          </cell>
          <cell r="BX336">
            <v>53.974294698395425</v>
          </cell>
          <cell r="BY336">
            <v>48.96146233361037</v>
          </cell>
          <cell r="BZ336">
            <v>43.690159703106588</v>
          </cell>
          <cell r="CA336">
            <v>40.004287798399332</v>
          </cell>
          <cell r="CB336">
            <v>38.880126412957082</v>
          </cell>
          <cell r="CC336">
            <v>26.592543348339333</v>
          </cell>
          <cell r="CD336">
            <v>21.979991227723943</v>
          </cell>
          <cell r="CE336">
            <v>12.021055320816075</v>
          </cell>
          <cell r="CF336">
            <v>2.0526157660453919</v>
          </cell>
          <cell r="CG336">
            <v>1.6100435550539629</v>
          </cell>
          <cell r="CH336">
            <v>3.0283644029020138</v>
          </cell>
          <cell r="CI336">
            <v>-0.25701769567108101</v>
          </cell>
          <cell r="CJ336">
            <v>-3.0530488445938033</v>
          </cell>
          <cell r="CK336">
            <v>-1.7476077689529177</v>
          </cell>
          <cell r="CL336">
            <v>1.5314712138329298</v>
          </cell>
          <cell r="CM336">
            <v>9.5771204683965152</v>
          </cell>
          <cell r="CN336">
            <v>9.4959817247703739</v>
          </cell>
          <cell r="CO336">
            <v>9.5448700102554085</v>
          </cell>
          <cell r="CP336">
            <v>12.74896191981702</v>
          </cell>
          <cell r="CQ336">
            <v>13.124794009937602</v>
          </cell>
          <cell r="CR336">
            <v>12.377701897290663</v>
          </cell>
          <cell r="CS336">
            <v>12.42287444235582</v>
          </cell>
          <cell r="CT336">
            <v>12.49768160375065</v>
          </cell>
          <cell r="CU336">
            <v>14.100985727995806</v>
          </cell>
          <cell r="CV336">
            <v>15.456005219971189</v>
          </cell>
          <cell r="CW336">
            <v>15.81866292784089</v>
          </cell>
          <cell r="CX336">
            <v>12.899696138175699</v>
          </cell>
          <cell r="CY336">
            <v>3.200954280697843</v>
          </cell>
        </row>
        <row r="337">
          <cell r="C337" t="str">
            <v>Tradable (WHD)</v>
          </cell>
          <cell r="W337">
            <v>7.1836639714655064</v>
          </cell>
          <cell r="X337">
            <v>7.2156136904827406</v>
          </cell>
          <cell r="Y337">
            <v>6.4140932747390593</v>
          </cell>
          <cell r="Z337">
            <v>6.2177042450205704</v>
          </cell>
          <cell r="AA337">
            <v>6.1887856862014701</v>
          </cell>
          <cell r="AB337">
            <v>6.4601184443048254</v>
          </cell>
          <cell r="AC337">
            <v>6.9479141859513476</v>
          </cell>
          <cell r="AD337">
            <v>7.6788096147203788</v>
          </cell>
          <cell r="AE337">
            <v>11.536735223178866</v>
          </cell>
          <cell r="AF337">
            <v>8.5249543638125829</v>
          </cell>
          <cell r="AG337">
            <v>6.8319415377027042</v>
          </cell>
          <cell r="AH337">
            <v>7.8171115377847258</v>
          </cell>
          <cell r="AI337">
            <v>10.803220034384807</v>
          </cell>
          <cell r="AJ337">
            <v>10.761565797434798</v>
          </cell>
          <cell r="AK337">
            <v>9.959332067007054</v>
          </cell>
          <cell r="AL337">
            <v>10.993683985735686</v>
          </cell>
          <cell r="AM337">
            <v>11.154462404284772</v>
          </cell>
          <cell r="AN337">
            <v>10.402562648387502</v>
          </cell>
          <cell r="AO337">
            <v>9.1316055716199855</v>
          </cell>
          <cell r="AP337">
            <v>8.8166270634571191</v>
          </cell>
          <cell r="AQ337">
            <v>5.5597327378988268</v>
          </cell>
          <cell r="AR337">
            <v>4.4012077116488229</v>
          </cell>
          <cell r="AS337">
            <v>3.9120178945293986</v>
          </cell>
          <cell r="AT337">
            <v>3.0078797481906321</v>
          </cell>
          <cell r="AU337">
            <v>0.96900900347836227</v>
          </cell>
          <cell r="AV337">
            <v>1.119937389684452</v>
          </cell>
          <cell r="AW337">
            <v>3.3004374308707582</v>
          </cell>
          <cell r="AX337">
            <v>3.116826218141739</v>
          </cell>
          <cell r="AY337">
            <v>2.2084379089049264</v>
          </cell>
          <cell r="AZ337">
            <v>3.1895474555176122</v>
          </cell>
          <cell r="BA337">
            <v>4.4253371109378605</v>
          </cell>
          <cell r="BB337">
            <v>4.4289452340507722</v>
          </cell>
          <cell r="BC337">
            <v>5.2638198222118859</v>
          </cell>
          <cell r="BD337">
            <v>7.7504953293950649</v>
          </cell>
          <cell r="BE337">
            <v>8.3788659525495746</v>
          </cell>
          <cell r="BF337">
            <v>11.20405871024775</v>
          </cell>
          <cell r="BG337">
            <v>14.508978135702336</v>
          </cell>
          <cell r="BH337">
            <v>19.861945072154768</v>
          </cell>
          <cell r="BI337">
            <v>19.401064435441384</v>
          </cell>
          <cell r="BJ337">
            <v>18.299182792591239</v>
          </cell>
          <cell r="BK337">
            <v>20.643283978958067</v>
          </cell>
          <cell r="BL337">
            <v>28.742715424089766</v>
          </cell>
          <cell r="BM337">
            <v>33.073332147659983</v>
          </cell>
          <cell r="BN337">
            <v>36.869236451357438</v>
          </cell>
          <cell r="BO337">
            <v>35.909811127896432</v>
          </cell>
          <cell r="BP337">
            <v>37.903453856946129</v>
          </cell>
          <cell r="BQ337">
            <v>48.743703558386841</v>
          </cell>
          <cell r="BR337">
            <v>49.098185581042827</v>
          </cell>
          <cell r="BS337">
            <v>57.523665592187342</v>
          </cell>
          <cell r="BT337">
            <v>69.37609482271094</v>
          </cell>
          <cell r="BU337">
            <v>71.62535971182291</v>
          </cell>
          <cell r="BV337">
            <v>73.70957642251085</v>
          </cell>
          <cell r="BW337">
            <v>78.283359792535379</v>
          </cell>
          <cell r="BX337">
            <v>71.322918530577311</v>
          </cell>
          <cell r="BY337">
            <v>64.955565945091763</v>
          </cell>
          <cell r="BZ337">
            <v>59.617628092997393</v>
          </cell>
          <cell r="CA337">
            <v>54.100017996977357</v>
          </cell>
          <cell r="CB337">
            <v>51.154329859288481</v>
          </cell>
          <cell r="CC337">
            <v>36.227933638070738</v>
          </cell>
          <cell r="CD337">
            <v>28.635743915663625</v>
          </cell>
          <cell r="CE337">
            <v>18.695414445745584</v>
          </cell>
          <cell r="CF337">
            <v>4.8161663448886998</v>
          </cell>
          <cell r="CG337">
            <v>2.1537538866341066</v>
          </cell>
          <cell r="CH337">
            <v>1.7969366056221077</v>
          </cell>
          <cell r="CI337">
            <v>-2.7698500688247236</v>
          </cell>
          <cell r="CJ337">
            <v>-5.3474622873586242</v>
          </cell>
          <cell r="CK337">
            <v>-4.9378065496325405</v>
          </cell>
          <cell r="CL337">
            <v>-4.1087878317196243</v>
          </cell>
          <cell r="CM337">
            <v>2.3406387346434343</v>
          </cell>
          <cell r="CN337">
            <v>3.0181511859470334</v>
          </cell>
          <cell r="CO337">
            <v>3.8635245881315683</v>
          </cell>
          <cell r="CP337">
            <v>8.0556756602317705</v>
          </cell>
          <cell r="CQ337">
            <v>8.3689224001159772</v>
          </cell>
          <cell r="CR337">
            <v>8.5714826293082922</v>
          </cell>
          <cell r="CS337">
            <v>8.7644819350339844</v>
          </cell>
          <cell r="CT337">
            <v>8.8506956860733226</v>
          </cell>
          <cell r="CU337">
            <v>10.415874425719579</v>
          </cell>
          <cell r="CV337">
            <v>11.478008010628329</v>
          </cell>
          <cell r="CW337">
            <v>12.108298984893693</v>
          </cell>
          <cell r="CX337">
            <v>10.105102601616352</v>
          </cell>
          <cell r="CY337">
            <v>3.521353538640156</v>
          </cell>
        </row>
        <row r="338">
          <cell r="C338" t="str">
            <v>Nontradable (WHD)</v>
          </cell>
          <cell r="W338">
            <v>4.1924223549599589</v>
          </cell>
          <cell r="X338">
            <v>4.9720357987956163</v>
          </cell>
          <cell r="Y338">
            <v>4.6858755148136595</v>
          </cell>
          <cell r="Z338">
            <v>4.450877383042311</v>
          </cell>
          <cell r="AA338">
            <v>4.8230802530120798</v>
          </cell>
          <cell r="AB338">
            <v>8.5548973184294397</v>
          </cell>
          <cell r="AC338">
            <v>9.7287077028656057</v>
          </cell>
          <cell r="AD338">
            <v>11.018992120477861</v>
          </cell>
          <cell r="AE338">
            <v>14.534299786657769</v>
          </cell>
          <cell r="AF338">
            <v>10.197618814204219</v>
          </cell>
          <cell r="AG338">
            <v>10.184375160977098</v>
          </cell>
          <cell r="AH338">
            <v>10.868780860805003</v>
          </cell>
          <cell r="AI338">
            <v>12.313615162364485</v>
          </cell>
          <cell r="AJ338">
            <v>12.63556320172701</v>
          </cell>
          <cell r="AK338">
            <v>12.797018834110048</v>
          </cell>
          <cell r="AL338">
            <v>12.790447628898249</v>
          </cell>
          <cell r="AM338">
            <v>13.054124834810366</v>
          </cell>
          <cell r="AN338">
            <v>9.8516173372888289</v>
          </cell>
          <cell r="AO338">
            <v>9.8807644402470771</v>
          </cell>
          <cell r="AP338">
            <v>9.2637114255304169</v>
          </cell>
          <cell r="AQ338">
            <v>6.4596017328381521</v>
          </cell>
          <cell r="AR338">
            <v>8.1538551362319964</v>
          </cell>
          <cell r="AS338">
            <v>7.3499406274915486</v>
          </cell>
          <cell r="AT338">
            <v>6.4646452344261149</v>
          </cell>
          <cell r="AU338">
            <v>4.6244153183635888</v>
          </cell>
          <cell r="AV338">
            <v>4.1215634008402873</v>
          </cell>
          <cell r="AW338">
            <v>4.8728763744209971</v>
          </cell>
          <cell r="AX338">
            <v>5.3085613993516461</v>
          </cell>
          <cell r="AY338">
            <v>5.0838115032080253</v>
          </cell>
          <cell r="AZ338">
            <v>5.3561281543195634</v>
          </cell>
          <cell r="BA338">
            <v>5.1522078843958781</v>
          </cell>
          <cell r="BB338">
            <v>5.5273282561144015</v>
          </cell>
          <cell r="BC338">
            <v>5.5682593551298822</v>
          </cell>
          <cell r="BD338">
            <v>8.8140289710250954</v>
          </cell>
          <cell r="BE338">
            <v>9.4188434638209628</v>
          </cell>
          <cell r="BF338">
            <v>9.4906448290507512</v>
          </cell>
          <cell r="BG338">
            <v>12.015780004256811</v>
          </cell>
          <cell r="BH338">
            <v>15.187150729385962</v>
          </cell>
          <cell r="BI338">
            <v>17.684969039348132</v>
          </cell>
          <cell r="BJ338">
            <v>18.184348983973493</v>
          </cell>
          <cell r="BK338">
            <v>19.271973755860699</v>
          </cell>
          <cell r="BL338">
            <v>22.190659838999565</v>
          </cell>
          <cell r="BM338">
            <v>25.894751429840568</v>
          </cell>
          <cell r="BN338">
            <v>27.171870414659921</v>
          </cell>
          <cell r="BO338">
            <v>28.931666553816427</v>
          </cell>
          <cell r="BP338">
            <v>25.201352984021995</v>
          </cell>
          <cell r="BQ338">
            <v>27.494894015677616</v>
          </cell>
          <cell r="BR338">
            <v>33.159024958724586</v>
          </cell>
          <cell r="BS338">
            <v>40.908070657471058</v>
          </cell>
          <cell r="BT338">
            <v>49.227283182109375</v>
          </cell>
          <cell r="BU338">
            <v>48.292935641634529</v>
          </cell>
          <cell r="BV338">
            <v>46.892476552917259</v>
          </cell>
          <cell r="BW338">
            <v>45.698555947930913</v>
          </cell>
          <cell r="BX338">
            <v>43.068346345849136</v>
          </cell>
          <cell r="BY338">
            <v>40.825590692400112</v>
          </cell>
          <cell r="BZ338">
            <v>39.141974244177248</v>
          </cell>
          <cell r="CA338">
            <v>37.961226103239852</v>
          </cell>
          <cell r="CB338">
            <v>37.980616505985211</v>
          </cell>
          <cell r="CC338">
            <v>34.35935026454041</v>
          </cell>
          <cell r="CD338">
            <v>28.902523662747228</v>
          </cell>
          <cell r="CE338">
            <v>18.937323557735226</v>
          </cell>
          <cell r="CF338">
            <v>10.293059452443899</v>
          </cell>
          <cell r="CG338">
            <v>8.0177399697879395</v>
          </cell>
          <cell r="CH338">
            <v>7.6247992226755343</v>
          </cell>
          <cell r="CI338">
            <v>7.7600327873558683</v>
          </cell>
          <cell r="CJ338">
            <v>7.2556348993797002</v>
          </cell>
          <cell r="CK338">
            <v>6.3325726954603709</v>
          </cell>
          <cell r="CL338">
            <v>7.0634475920002586</v>
          </cell>
          <cell r="CM338">
            <v>7.5693086042063555</v>
          </cell>
          <cell r="CN338">
            <v>5.6573595315220047</v>
          </cell>
          <cell r="CO338">
            <v>6.4804883577040329</v>
          </cell>
          <cell r="CP338">
            <v>6.4219128275951221</v>
          </cell>
          <cell r="CQ338">
            <v>8.049389587211536</v>
          </cell>
          <cell r="CR338">
            <v>7.2505403765677556</v>
          </cell>
          <cell r="CS338">
            <v>7.4196149362515342</v>
          </cell>
          <cell r="CT338">
            <v>8.0637968093151642</v>
          </cell>
          <cell r="CU338">
            <v>8.0000422816740979</v>
          </cell>
          <cell r="CV338">
            <v>8.2661917368659346</v>
          </cell>
          <cell r="CW338">
            <v>8.0950326805633068</v>
          </cell>
          <cell r="CX338">
            <v>8.0782063055546303</v>
          </cell>
          <cell r="CY338">
            <v>6.7770055600273338</v>
          </cell>
        </row>
        <row r="339">
          <cell r="C339" t="str">
            <v>Tradable (authorities)</v>
          </cell>
          <cell r="W339">
            <v>3.8461972022915631</v>
          </cell>
          <cell r="X339">
            <v>4.2499249019160743</v>
          </cell>
          <cell r="Y339">
            <v>3.7442060981878029</v>
          </cell>
          <cell r="Z339">
            <v>3.5330167485791719</v>
          </cell>
          <cell r="AA339">
            <v>3.7487618456127478</v>
          </cell>
          <cell r="AB339">
            <v>4.2947005540866883</v>
          </cell>
          <cell r="AC339">
            <v>5.2696761335299698</v>
          </cell>
          <cell r="AD339">
            <v>6.8920228426967611</v>
          </cell>
          <cell r="AE339">
            <v>11.535362369036093</v>
          </cell>
          <cell r="AF339">
            <v>8.1729430696070722</v>
          </cell>
          <cell r="AG339">
            <v>6.5914134683224148</v>
          </cell>
          <cell r="AH339">
            <v>6.3347803868574033</v>
          </cell>
          <cell r="AI339">
            <v>9.556289624746924</v>
          </cell>
          <cell r="AJ339">
            <v>10.191433536720496</v>
          </cell>
          <cell r="AK339">
            <v>9.974604375248731</v>
          </cell>
          <cell r="AL339">
            <v>11.338835964556225</v>
          </cell>
          <cell r="AM339">
            <v>11.132843358834336</v>
          </cell>
          <cell r="AN339">
            <v>9.6394397621995438</v>
          </cell>
          <cell r="AO339">
            <v>8.2825470256556315</v>
          </cell>
          <cell r="AP339">
            <v>8.2716730086044237</v>
          </cell>
          <cell r="AQ339">
            <v>4.9699688270242035</v>
          </cell>
          <cell r="AR339">
            <v>3.1677868363148178</v>
          </cell>
          <cell r="AS339">
            <v>2.602029989355799</v>
          </cell>
          <cell r="AT339">
            <v>2.7153045380456291</v>
          </cell>
          <cell r="AU339">
            <v>0.50070500312126853</v>
          </cell>
          <cell r="AV339">
            <v>-0.18668256804335215</v>
          </cell>
          <cell r="AW339">
            <v>2.0419500481540638</v>
          </cell>
          <cell r="AX339">
            <v>1.8170940516862402</v>
          </cell>
          <cell r="AY339">
            <v>1.5939485054033042</v>
          </cell>
          <cell r="AZ339">
            <v>3.0558419088367401</v>
          </cell>
          <cell r="BA339">
            <v>4.4300952563421419</v>
          </cell>
          <cell r="BB339">
            <v>3.9649929250121545</v>
          </cell>
          <cell r="BC339">
            <v>4.0267378860261402</v>
          </cell>
          <cell r="BD339">
            <v>6.7922193737420571</v>
          </cell>
          <cell r="BE339">
            <v>6.6488874298273402</v>
          </cell>
          <cell r="BF339">
            <v>8.3063221126391369</v>
          </cell>
          <cell r="BG339">
            <v>9.931487091764609</v>
          </cell>
          <cell r="BH339">
            <v>15.969258900736975</v>
          </cell>
          <cell r="BI339">
            <v>15.178425878312126</v>
          </cell>
          <cell r="BJ339">
            <v>13.826457137771214</v>
          </cell>
          <cell r="BK339">
            <v>16.489204817923863</v>
          </cell>
          <cell r="BL339">
            <v>25.155773420562809</v>
          </cell>
          <cell r="BM339">
            <v>30.765199764948335</v>
          </cell>
          <cell r="BN339">
            <v>34.701828748484729</v>
          </cell>
          <cell r="BO339">
            <v>33.420944044018484</v>
          </cell>
          <cell r="BP339">
            <v>35.791834950344281</v>
          </cell>
          <cell r="BQ339">
            <v>47.176161731350675</v>
          </cell>
          <cell r="BR339">
            <v>50.271927267466026</v>
          </cell>
          <cell r="BS339">
            <v>65.095718020199655</v>
          </cell>
          <cell r="BT339">
            <v>76.578625470179077</v>
          </cell>
          <cell r="BU339">
            <v>78.203312486417843</v>
          </cell>
          <cell r="BV339">
            <v>80.332140373695069</v>
          </cell>
          <cell r="BW339">
            <v>82.261271807169436</v>
          </cell>
          <cell r="BX339">
            <v>74.315624677429071</v>
          </cell>
          <cell r="BY339">
            <v>65.920162776183957</v>
          </cell>
          <cell r="BZ339">
            <v>59.777947883614075</v>
          </cell>
          <cell r="CA339">
            <v>55.338229313699628</v>
          </cell>
          <cell r="CB339">
            <v>52.639915774699716</v>
          </cell>
          <cell r="CC339">
            <v>37.848783567603846</v>
          </cell>
          <cell r="CD339">
            <v>28.464766146588886</v>
          </cell>
          <cell r="CE339">
            <v>15.718065673411317</v>
          </cell>
          <cell r="CF339">
            <v>3.1224754579814089</v>
          </cell>
          <cell r="CG339">
            <v>1.5773310163087189</v>
          </cell>
          <cell r="CH339">
            <v>0.89898175868935937</v>
          </cell>
          <cell r="CI339">
            <v>-2.4721415378959932</v>
          </cell>
          <cell r="CJ339">
            <v>-4.7216640939541321</v>
          </cell>
          <cell r="CK339">
            <v>-3.9378579523689439</v>
          </cell>
          <cell r="CL339">
            <v>-2.1583024828639452</v>
          </cell>
          <cell r="CM339">
            <v>4.6901716278225081</v>
          </cell>
          <cell r="CN339">
            <v>5.0722433107958267</v>
          </cell>
          <cell r="CO339">
            <v>5.5779017969094866</v>
          </cell>
          <cell r="CP339">
            <v>10.219784379105306</v>
          </cell>
          <cell r="CQ339">
            <v>11.186505776462582</v>
          </cell>
          <cell r="CR339">
            <v>10.664754271156852</v>
          </cell>
          <cell r="CS339">
            <v>10.150064983187647</v>
          </cell>
          <cell r="CT339">
            <v>11.195609031216279</v>
          </cell>
          <cell r="CU339">
            <v>12.217079363680924</v>
          </cell>
          <cell r="CV339">
            <v>12.760613421514805</v>
          </cell>
          <cell r="CW339">
            <v>13.358053196760139</v>
          </cell>
          <cell r="CX339">
            <v>11.421016703763073</v>
          </cell>
          <cell r="CY339">
            <v>4.117432388964076</v>
          </cell>
        </row>
        <row r="340">
          <cell r="C340" t="str">
            <v>Nontradable (authorities)</v>
          </cell>
          <cell r="W340">
            <v>8.0702639860060259</v>
          </cell>
          <cell r="X340">
            <v>8.3377995254528798</v>
          </cell>
          <cell r="Y340">
            <v>7.6543613821480108</v>
          </cell>
          <cell r="Z340">
            <v>7.4441133620879469</v>
          </cell>
          <cell r="AA340">
            <v>7.4915437373526288</v>
          </cell>
          <cell r="AB340">
            <v>10.166203648258332</v>
          </cell>
          <cell r="AC340">
            <v>10.685989377925836</v>
          </cell>
          <cell r="AD340">
            <v>10.932140464500776</v>
          </cell>
          <cell r="AE340">
            <v>13.783572214864876</v>
          </cell>
          <cell r="AF340">
            <v>10.119097745252986</v>
          </cell>
          <cell r="AG340">
            <v>9.6007845863181842</v>
          </cell>
          <cell r="AH340">
            <v>11.539155694817055</v>
          </cell>
          <cell r="AI340">
            <v>13.124575743432302</v>
          </cell>
          <cell r="AJ340">
            <v>12.721677441325085</v>
          </cell>
          <cell r="AK340">
            <v>12.098764718085576</v>
          </cell>
          <cell r="AL340">
            <v>12.032281653579929</v>
          </cell>
          <cell r="AM340">
            <v>12.609686125005751</v>
          </cell>
          <cell r="AN340">
            <v>10.681259332950304</v>
          </cell>
          <cell r="AO340">
            <v>10.475224969748822</v>
          </cell>
          <cell r="AP340">
            <v>9.6485269324448382</v>
          </cell>
          <cell r="AQ340">
            <v>6.7756034114048873</v>
          </cell>
          <cell r="AR340">
            <v>8.3715006380489854</v>
          </cell>
          <cell r="AS340">
            <v>7.7287738985191368</v>
          </cell>
          <cell r="AT340">
            <v>5.890939410495875</v>
          </cell>
          <cell r="AU340">
            <v>4.1641268655006485</v>
          </cell>
          <cell r="AV340">
            <v>4.5985430027748464</v>
          </cell>
          <cell r="AW340">
            <v>5.6551003958084749</v>
          </cell>
          <cell r="AX340">
            <v>5.9952258990062575</v>
          </cell>
          <cell r="AY340">
            <v>4.9554005764214253</v>
          </cell>
          <cell r="AZ340">
            <v>4.9448756526456066</v>
          </cell>
          <cell r="BA340">
            <v>4.9688463059542016</v>
          </cell>
          <cell r="BB340">
            <v>5.6689501741227843</v>
          </cell>
          <cell r="BC340">
            <v>6.6006961593236895</v>
          </cell>
          <cell r="BD340">
            <v>9.3874116338493536</v>
          </cell>
          <cell r="BE340">
            <v>10.671925944379907</v>
          </cell>
          <cell r="BF340">
            <v>12.418957443283276</v>
          </cell>
          <cell r="BG340">
            <v>16.619393323518224</v>
          </cell>
          <cell r="BH340">
            <v>19.721292576247421</v>
          </cell>
          <cell r="BI340">
            <v>21.83919407867856</v>
          </cell>
          <cell r="BJ340">
            <v>22.201647458317169</v>
          </cell>
          <cell r="BK340">
            <v>23.307620058743723</v>
          </cell>
          <cell r="BL340">
            <v>26.96984966377866</v>
          </cell>
          <cell r="BM340">
            <v>29.711122734170146</v>
          </cell>
          <cell r="BN340">
            <v>31.524222999887286</v>
          </cell>
          <cell r="BO340">
            <v>32.889496679182685</v>
          </cell>
          <cell r="BP340">
            <v>30.133239478625939</v>
          </cell>
          <cell r="BQ340">
            <v>34.089635762404157</v>
          </cell>
          <cell r="BR340">
            <v>36.281550114939932</v>
          </cell>
          <cell r="BS340">
            <v>39.125757573077976</v>
          </cell>
          <cell r="BT340">
            <v>48.606727459484233</v>
          </cell>
          <cell r="BU340">
            <v>49.035410992066005</v>
          </cell>
          <cell r="BV340">
            <v>48.555855969298705</v>
          </cell>
          <cell r="BW340">
            <v>50.998422084767071</v>
          </cell>
          <cell r="BX340">
            <v>48.109395383600003</v>
          </cell>
          <cell r="BY340">
            <v>46.408703848161593</v>
          </cell>
          <cell r="BZ340">
            <v>44.65089781091126</v>
          </cell>
          <cell r="CA340">
            <v>41.355084173045014</v>
          </cell>
          <cell r="CB340">
            <v>40.300318987448719</v>
          </cell>
          <cell r="CC340">
            <v>33.403828560134059</v>
          </cell>
          <cell r="CD340">
            <v>28.987271162442056</v>
          </cell>
          <cell r="CE340">
            <v>21.790794441938473</v>
          </cell>
          <cell r="CF340">
            <v>10.524649747335687</v>
          </cell>
          <cell r="CG340">
            <v>7.0028597485443385</v>
          </cell>
          <cell r="CH340">
            <v>6.925389639909568</v>
          </cell>
          <cell r="CI340">
            <v>4.3897981871446206</v>
          </cell>
          <cell r="CJ340">
            <v>2.8792265561944532</v>
          </cell>
          <cell r="CK340">
            <v>1.9870442553574463</v>
          </cell>
          <cell r="CL340">
            <v>1.721053090761643</v>
          </cell>
          <cell r="CM340">
            <v>3.7613515361882861</v>
          </cell>
          <cell r="CN340">
            <v>2.9206344597498202</v>
          </cell>
          <cell r="CO340">
            <v>4.1190422440328405</v>
          </cell>
          <cell r="CP340">
            <v>4.8794573791271887</v>
          </cell>
          <cell r="CQ340">
            <v>5.5157012588517205</v>
          </cell>
          <cell r="CR340">
            <v>5.6444565577314023</v>
          </cell>
          <cell r="CS340">
            <v>6.4589094102668128</v>
          </cell>
          <cell r="CT340">
            <v>6.0451361313676273</v>
          </cell>
          <cell r="CU340">
            <v>6.9367782413711581</v>
          </cell>
          <cell r="CV340">
            <v>7.8957362975739613</v>
          </cell>
          <cell r="CW340">
            <v>7.9608060094657844</v>
          </cell>
          <cell r="CX340">
            <v>7.3546357278000585</v>
          </cell>
          <cell r="CY340">
            <v>5.3209959576803385</v>
          </cell>
        </row>
        <row r="378">
          <cell r="C378" t="str">
            <v>Headline Inflation</v>
          </cell>
          <cell r="W378">
            <v>3.7424589154811656</v>
          </cell>
          <cell r="X378">
            <v>2.1706123778203619</v>
          </cell>
          <cell r="Y378">
            <v>1.2510943003263719</v>
          </cell>
          <cell r="Z378">
            <v>1.1227416316875036</v>
          </cell>
          <cell r="AA378">
            <v>1.0907122526906221</v>
          </cell>
          <cell r="AB378">
            <v>2.8981382122045716</v>
          </cell>
          <cell r="AC378">
            <v>3.2761587842430373</v>
          </cell>
          <cell r="AD378">
            <v>4.634521557905245</v>
          </cell>
          <cell r="AE378">
            <v>9.4761958552951739</v>
          </cell>
          <cell r="AF378">
            <v>8.8445886056597089</v>
          </cell>
          <cell r="AG378">
            <v>8.5671839442944986</v>
          </cell>
          <cell r="AH378">
            <v>9.0164071945341107</v>
          </cell>
          <cell r="AI378">
            <v>34.462183423631501</v>
          </cell>
          <cell r="AJ378">
            <v>16.946196562140187</v>
          </cell>
          <cell r="AK378">
            <v>9.1089809087880838</v>
          </cell>
          <cell r="AL378">
            <v>8.7681122171072872</v>
          </cell>
          <cell r="AM378">
            <v>7.6194531487908677</v>
          </cell>
          <cell r="AN378">
            <v>5.1136552726250386</v>
          </cell>
          <cell r="AO378">
            <v>3.9457825031219897</v>
          </cell>
          <cell r="AP378">
            <v>4.6005031238354377</v>
          </cell>
          <cell r="AQ378">
            <v>5.3431053505908892</v>
          </cell>
          <cell r="AR378">
            <v>5.1085034615061744</v>
          </cell>
          <cell r="AS378">
            <v>4.517929627185751</v>
          </cell>
          <cell r="AT378">
            <v>4.3894599876600324</v>
          </cell>
          <cell r="AU378">
            <v>7.0037029316003725</v>
          </cell>
          <cell r="AV378">
            <v>3.6595447150831149</v>
          </cell>
          <cell r="AW378">
            <v>7.1880044355630019</v>
          </cell>
          <cell r="AX378">
            <v>7.5042242895604545</v>
          </cell>
          <cell r="AY378">
            <v>5.0490849045297921</v>
          </cell>
          <cell r="AZ378">
            <v>4.4257237795885231</v>
          </cell>
          <cell r="BA378">
            <v>4.5008577439072042</v>
          </cell>
          <cell r="BB378">
            <v>5.3127261411171105</v>
          </cell>
          <cell r="BC378">
            <v>6.684155509497586</v>
          </cell>
          <cell r="BD378">
            <v>9.7063923790059192</v>
          </cell>
          <cell r="BE378">
            <v>9.3465045006612542</v>
          </cell>
          <cell r="BF378">
            <v>10.505637793986523</v>
          </cell>
          <cell r="BG378">
            <v>47.437163755667285</v>
          </cell>
          <cell r="BH378">
            <v>53.455999897730123</v>
          </cell>
          <cell r="BI378">
            <v>42.749319805679733</v>
          </cell>
          <cell r="BJ378">
            <v>31.737935452944185</v>
          </cell>
          <cell r="BK378">
            <v>28.26600945382711</v>
          </cell>
          <cell r="BL378">
            <v>36.012785367707153</v>
          </cell>
          <cell r="BM378">
            <v>38.44184090235666</v>
          </cell>
          <cell r="BN378">
            <v>39.0765129318346</v>
          </cell>
          <cell r="BO378">
            <v>36.768867857311648</v>
          </cell>
          <cell r="BP378">
            <v>36.688435868322301</v>
          </cell>
          <cell r="BQ378">
            <v>41.600992868120528</v>
          </cell>
          <cell r="BR378">
            <v>42.660748738357086</v>
          </cell>
          <cell r="BS378">
            <v>188.49928316018031</v>
          </cell>
          <cell r="BT378">
            <v>222.08130086436051</v>
          </cell>
          <cell r="BU378">
            <v>139.27992117685889</v>
          </cell>
          <cell r="BV378">
            <v>96.411691298638971</v>
          </cell>
          <cell r="BW378">
            <v>82.645094291380218</v>
          </cell>
          <cell r="BX378">
            <v>71.831021439987325</v>
          </cell>
          <cell r="BY378">
            <v>60.734293473692645</v>
          </cell>
          <cell r="BZ378">
            <v>52.707784717181738</v>
          </cell>
          <cell r="CA378">
            <v>43.494453269785254</v>
          </cell>
          <cell r="CB378">
            <v>40.643778202161201</v>
          </cell>
          <cell r="CC378">
            <v>33.899933106642834</v>
          </cell>
          <cell r="CD378">
            <v>28.736313463604745</v>
          </cell>
          <cell r="CE378">
            <v>9.8780528786600428</v>
          </cell>
          <cell r="CF378">
            <v>5.0843296295906839</v>
          </cell>
          <cell r="CG378">
            <v>3.0515181008449161</v>
          </cell>
          <cell r="CH378">
            <v>3.253059247683197</v>
          </cell>
          <cell r="CI378">
            <v>1.852070920838301</v>
          </cell>
          <cell r="CJ378">
            <v>1.6591078048147097</v>
          </cell>
          <cell r="CK378">
            <v>2.4592580509197148</v>
          </cell>
          <cell r="CL378">
            <v>4.2047149877673604</v>
          </cell>
          <cell r="CM378">
            <v>8.2647118427827735</v>
          </cell>
          <cell r="CN378">
            <v>8.8424775263036537</v>
          </cell>
          <cell r="CO378">
            <v>7.0168564282476922</v>
          </cell>
          <cell r="CP378">
            <v>7.4389911996843239</v>
          </cell>
          <cell r="CQ378">
            <v>20.244756812326756</v>
          </cell>
          <cell r="CR378">
            <v>8.8654345309195008</v>
          </cell>
          <cell r="CS378">
            <v>6.2270991911222069</v>
          </cell>
          <cell r="CT378">
            <v>6.5090030237316796</v>
          </cell>
          <cell r="CU378">
            <v>6.6270355946881523</v>
          </cell>
          <cell r="CV378">
            <v>7.0917467325492822</v>
          </cell>
          <cell r="CW378">
            <v>7.6861312549767717</v>
          </cell>
          <cell r="CX378">
            <v>6.9939311584488451</v>
          </cell>
          <cell r="CY378">
            <v>4.6369676413528822</v>
          </cell>
        </row>
        <row r="379">
          <cell r="C379" t="str">
            <v>Core Inflation Measures</v>
          </cell>
        </row>
        <row r="380">
          <cell r="C380" t="str">
            <v>Exclusion method</v>
          </cell>
        </row>
        <row r="381">
          <cell r="C381" t="str">
            <v>Excluding fuel and electricity 1/</v>
          </cell>
          <cell r="W381">
            <v>2.8024255447384121</v>
          </cell>
          <cell r="X381">
            <v>1.7376417525832011</v>
          </cell>
          <cell r="Y381">
            <v>0.94295110038858354</v>
          </cell>
          <cell r="Z381">
            <v>0.91306699597856777</v>
          </cell>
          <cell r="AA381">
            <v>0.94188323338792657</v>
          </cell>
          <cell r="AB381">
            <v>2.9984856251898719</v>
          </cell>
          <cell r="AC381">
            <v>3.452822093430413</v>
          </cell>
          <cell r="AD381">
            <v>4.5198200363873724</v>
          </cell>
          <cell r="AE381">
            <v>7.4572662747357725</v>
          </cell>
          <cell r="AF381">
            <v>7.0803557208436274</v>
          </cell>
          <cell r="AG381">
            <v>7.0250228732547271</v>
          </cell>
          <cell r="AH381">
            <v>7.6398724420642594</v>
          </cell>
          <cell r="AI381">
            <v>32.122323255126133</v>
          </cell>
          <cell r="AJ381">
            <v>17.769476139787741</v>
          </cell>
          <cell r="AK381">
            <v>11.961974376154842</v>
          </cell>
          <cell r="AL381">
            <v>8.8899915607744759</v>
          </cell>
          <cell r="AM381">
            <v>7.659675768500378</v>
          </cell>
          <cell r="AN381">
            <v>6.4740671763379822</v>
          </cell>
          <cell r="AO381">
            <v>5.9013385601234916</v>
          </cell>
          <cell r="AP381">
            <v>5.5629059015836759</v>
          </cell>
          <cell r="AQ381">
            <v>5.8745913634276121</v>
          </cell>
          <cell r="AR381">
            <v>6.7761605609723432</v>
          </cell>
          <cell r="AS381">
            <v>6.1591457803684193</v>
          </cell>
          <cell r="AT381">
            <v>5.967122029238908</v>
          </cell>
          <cell r="AU381">
            <v>4.1791209087336512</v>
          </cell>
          <cell r="AV381">
            <v>2.578891831929468</v>
          </cell>
          <cell r="AW381">
            <v>4.3478259899098788</v>
          </cell>
          <cell r="AX381">
            <v>4.1561373405832853</v>
          </cell>
          <cell r="AY381">
            <v>2.6159708775826545</v>
          </cell>
          <cell r="AZ381">
            <v>2.5740349250907428</v>
          </cell>
          <cell r="BA381">
            <v>2.7102233437699113</v>
          </cell>
          <cell r="BB381">
            <v>3.8415200607261397</v>
          </cell>
          <cell r="BC381">
            <v>5.2954477225505769</v>
          </cell>
          <cell r="BD381">
            <v>5.4932164048775149</v>
          </cell>
          <cell r="BE381">
            <v>5.476657904399147</v>
          </cell>
          <cell r="BF381">
            <v>6.8386277291014892</v>
          </cell>
          <cell r="BG381">
            <v>46.534260537181183</v>
          </cell>
          <cell r="BH381">
            <v>43.165464028482774</v>
          </cell>
          <cell r="BI381">
            <v>36.905867282238603</v>
          </cell>
          <cell r="BJ381">
            <v>29.807095164512191</v>
          </cell>
          <cell r="BK381">
            <v>27.370355877616376</v>
          </cell>
          <cell r="BL381">
            <v>34.858033032209079</v>
          </cell>
          <cell r="BM381">
            <v>35.759677146501701</v>
          </cell>
          <cell r="BN381">
            <v>36.378022605003736</v>
          </cell>
          <cell r="BO381">
            <v>35.962758921218523</v>
          </cell>
          <cell r="BP381">
            <v>36.151764565100422</v>
          </cell>
          <cell r="BQ381">
            <v>40.840806411046515</v>
          </cell>
          <cell r="BR381">
            <v>42.256431408200882</v>
          </cell>
          <cell r="BS381">
            <v>168.39451731399089</v>
          </cell>
          <cell r="BT381">
            <v>210.64279540529009</v>
          </cell>
          <cell r="BU381">
            <v>135.78571810745612</v>
          </cell>
          <cell r="BV381">
            <v>94.68990181054798</v>
          </cell>
          <cell r="BW381">
            <v>80.746512983247754</v>
          </cell>
          <cell r="BX381">
            <v>68.465153679590372</v>
          </cell>
          <cell r="BY381">
            <v>59.383760200256631</v>
          </cell>
          <cell r="BZ381">
            <v>52.508482988028845</v>
          </cell>
          <cell r="CA381">
            <v>44.099497157021062</v>
          </cell>
          <cell r="CB381">
            <v>40.98788070109228</v>
          </cell>
          <cell r="CC381">
            <v>34.708904090688776</v>
          </cell>
          <cell r="CD381">
            <v>30.085108076913428</v>
          </cell>
          <cell r="CE381">
            <v>4.0775436622488144</v>
          </cell>
          <cell r="CF381">
            <v>1.5710303132555623</v>
          </cell>
          <cell r="CG381">
            <v>-1.2078313904657847</v>
          </cell>
          <cell r="CH381">
            <v>-1.299803104845509</v>
          </cell>
          <cell r="CI381">
            <v>-1.2741048864108251</v>
          </cell>
          <cell r="CJ381">
            <v>-1.3440392107359997</v>
          </cell>
          <cell r="CK381">
            <v>-0.7015729676931528</v>
          </cell>
          <cell r="CL381">
            <v>0.56893255216921546</v>
          </cell>
          <cell r="CM381">
            <v>3.109216577027496</v>
          </cell>
          <cell r="CN381">
            <v>3.7643501678996643</v>
          </cell>
          <cell r="CO381">
            <v>3.8523991210061723</v>
          </cell>
          <cell r="CP381">
            <v>4.2692183332139706</v>
          </cell>
          <cell r="CQ381">
            <v>12.524649957323604</v>
          </cell>
          <cell r="CR381">
            <v>6.3569976492748026</v>
          </cell>
          <cell r="CS381">
            <v>3.4401073392124886</v>
          </cell>
          <cell r="CT381">
            <v>2.2447665598188706</v>
          </cell>
          <cell r="CU381">
            <v>2.5138250003928562</v>
          </cell>
          <cell r="CV381">
            <v>3.0829311604369423</v>
          </cell>
          <cell r="CW381">
            <v>3.4311012221337194</v>
          </cell>
          <cell r="CX381">
            <v>3.8084263842304011</v>
          </cell>
          <cell r="CY381">
            <v>4.2806669765723058</v>
          </cell>
        </row>
        <row r="382">
          <cell r="C382" t="str">
            <v>Excluding administered and volatile prices 2/</v>
          </cell>
          <cell r="W382">
            <v>4.0918335565984734</v>
          </cell>
          <cell r="X382">
            <v>4.5650733086978619</v>
          </cell>
          <cell r="Y382">
            <v>4.257376819889032</v>
          </cell>
          <cell r="Z382">
            <v>3.9040448475282261</v>
          </cell>
          <cell r="AA382">
            <v>3.773763879971554</v>
          </cell>
          <cell r="AB382">
            <v>3.8068376349833102</v>
          </cell>
          <cell r="AC382">
            <v>3.9011023092056831</v>
          </cell>
          <cell r="AD382">
            <v>4.1002021005806171</v>
          </cell>
          <cell r="AE382">
            <v>4.8258830227024987</v>
          </cell>
          <cell r="AF382">
            <v>4.8371981041419616</v>
          </cell>
          <cell r="AG382">
            <v>4.949080261904129</v>
          </cell>
          <cell r="AH382">
            <v>5.2212034431454128</v>
          </cell>
          <cell r="AI382">
            <v>32.169878503969841</v>
          </cell>
          <cell r="AJ382">
            <v>19.222694423774996</v>
          </cell>
          <cell r="AK382">
            <v>13.923551562491213</v>
          </cell>
          <cell r="AL382">
            <v>11.128544404588411</v>
          </cell>
          <cell r="AM382">
            <v>9.7115364605385679</v>
          </cell>
          <cell r="AN382">
            <v>8.390881464810704</v>
          </cell>
          <cell r="AO382">
            <v>7.3799163273680364</v>
          </cell>
          <cell r="AP382">
            <v>6.6146646017174646</v>
          </cell>
          <cell r="AQ382">
            <v>6.1700628005848586</v>
          </cell>
          <cell r="AR382">
            <v>5.8726930049151918</v>
          </cell>
          <cell r="AS382">
            <v>5.5159687845512764</v>
          </cell>
          <cell r="AT382">
            <v>5.2406643212832051</v>
          </cell>
          <cell r="AU382">
            <v>3.2914825205438518</v>
          </cell>
          <cell r="AV382">
            <v>2.8665364675384097</v>
          </cell>
          <cell r="AW382">
            <v>4.0077994284398955</v>
          </cell>
          <cell r="AX382">
            <v>4.5364883833407958</v>
          </cell>
          <cell r="AY382">
            <v>4.250832184721304</v>
          </cell>
          <cell r="AZ382">
            <v>4.0314183314156224</v>
          </cell>
          <cell r="BA382">
            <v>3.7763054083959133</v>
          </cell>
          <cell r="BB382">
            <v>4.5887447618919026</v>
          </cell>
          <cell r="BC382">
            <v>4.5635195929663297</v>
          </cell>
          <cell r="BD382">
            <v>4.7496598999441773</v>
          </cell>
          <cell r="BE382">
            <v>4.8664993159456031</v>
          </cell>
          <cell r="BF382">
            <v>5.8463922803150297</v>
          </cell>
          <cell r="BG382">
            <v>24.980814362977682</v>
          </cell>
          <cell r="BH382">
            <v>21.882919894732765</v>
          </cell>
          <cell r="BI382">
            <v>19.331560390068447</v>
          </cell>
          <cell r="BJ382">
            <v>17.908179555926779</v>
          </cell>
          <cell r="BK382">
            <v>17.806975368473616</v>
          </cell>
          <cell r="BL382">
            <v>24.619345332879178</v>
          </cell>
          <cell r="BM382">
            <v>29.679118704594487</v>
          </cell>
          <cell r="BN382">
            <v>31.687801634208796</v>
          </cell>
          <cell r="BO382">
            <v>31.013272107064438</v>
          </cell>
          <cell r="BP382">
            <v>31.499567020049511</v>
          </cell>
          <cell r="BQ382">
            <v>35.137382644422757</v>
          </cell>
          <cell r="BR382">
            <v>38.678495931759926</v>
          </cell>
          <cell r="BS382">
            <v>141.99982472206324</v>
          </cell>
          <cell r="BT382">
            <v>221.21285664999459</v>
          </cell>
          <cell r="BU382">
            <v>158.93740270027132</v>
          </cell>
          <cell r="BV382">
            <v>115.55298969595862</v>
          </cell>
          <cell r="BW382">
            <v>96.635103280635064</v>
          </cell>
          <cell r="BX382">
            <v>79.410194004586998</v>
          </cell>
          <cell r="BY382">
            <v>69.109191782034088</v>
          </cell>
          <cell r="BZ382">
            <v>62.35169184081488</v>
          </cell>
          <cell r="CA382">
            <v>52.220703732987744</v>
          </cell>
          <cell r="CB382">
            <v>47.696526812710715</v>
          </cell>
          <cell r="CC382">
            <v>40.79946131359327</v>
          </cell>
          <cell r="CD382">
            <v>34.943169220150054</v>
          </cell>
          <cell r="CE382">
            <v>-1.6153592369442151</v>
          </cell>
          <cell r="CF382">
            <v>0.54329565207275721</v>
          </cell>
          <cell r="CG382">
            <v>1.0242379538330226</v>
          </cell>
          <cell r="CH382">
            <v>0.53119675805936595</v>
          </cell>
          <cell r="CI382">
            <v>0.33116607490481442</v>
          </cell>
          <cell r="CJ382">
            <v>0.18641539985524958</v>
          </cell>
          <cell r="CK382">
            <v>0.54809618374082447</v>
          </cell>
          <cell r="CL382">
            <v>0.95317678945549744</v>
          </cell>
          <cell r="CM382">
            <v>1.7243187881355908</v>
          </cell>
          <cell r="CN382">
            <v>2.2526728020639126</v>
          </cell>
          <cell r="CO382">
            <v>2.5382758131533336</v>
          </cell>
          <cell r="CP382">
            <v>3.0294732311805461</v>
          </cell>
          <cell r="CQ382">
            <v>11.608049266610564</v>
          </cell>
          <cell r="CR382">
            <v>9.100205703155666</v>
          </cell>
          <cell r="CS382">
            <v>7.9850845634791057</v>
          </cell>
          <cell r="CT382">
            <v>7.0788424243830406</v>
          </cell>
          <cell r="CU382">
            <v>6.5508959919055911</v>
          </cell>
          <cell r="CV382">
            <v>5.8434450144136889</v>
          </cell>
          <cell r="CW382">
            <v>5.8530158652535818</v>
          </cell>
          <cell r="CX382">
            <v>5.7371951995523176</v>
          </cell>
          <cell r="CY382">
            <v>5.824720676465688</v>
          </cell>
        </row>
        <row r="383">
          <cell r="C383" t="str">
            <v>Trimming method</v>
          </cell>
        </row>
        <row r="384">
          <cell r="C384" t="str">
            <v>Five-percent window 3/</v>
          </cell>
          <cell r="W384">
            <v>2.070745721424359</v>
          </cell>
          <cell r="X384">
            <v>1.9526445245269741</v>
          </cell>
          <cell r="Y384">
            <v>1.4819292518770908</v>
          </cell>
          <cell r="Z384">
            <v>1.4532851533050746</v>
          </cell>
          <cell r="AA384">
            <v>1.4886532923201798</v>
          </cell>
          <cell r="AB384">
            <v>1.5705741900919463</v>
          </cell>
          <cell r="AC384">
            <v>1.7905344302690196</v>
          </cell>
          <cell r="AD384">
            <v>2.356916343716378</v>
          </cell>
          <cell r="AE384">
            <v>4.0196276372914639</v>
          </cell>
          <cell r="AF384">
            <v>3.9751026532863136</v>
          </cell>
          <cell r="AG384">
            <v>4.0987601486093865</v>
          </cell>
          <cell r="AH384">
            <v>4.5220438645252585</v>
          </cell>
          <cell r="AI384">
            <v>20.469531993387676</v>
          </cell>
          <cell r="AJ384">
            <v>11.509632240079398</v>
          </cell>
          <cell r="AK384">
            <v>7.841925416648877</v>
          </cell>
          <cell r="AL384">
            <v>6.3958821473784297</v>
          </cell>
          <cell r="AM384">
            <v>5.5977157716464063</v>
          </cell>
          <cell r="AN384">
            <v>4.8776640395167448</v>
          </cell>
          <cell r="AO384">
            <v>4.3786700122459905</v>
          </cell>
          <cell r="AP384">
            <v>4.0574728596341174</v>
          </cell>
          <cell r="AQ384">
            <v>4.130657802261851</v>
          </cell>
          <cell r="AR384">
            <v>4.0228658120593934</v>
          </cell>
          <cell r="AS384">
            <v>3.7196883156204166</v>
          </cell>
          <cell r="AT384">
            <v>3.5704135632356611</v>
          </cell>
          <cell r="AU384">
            <v>2.7578444475399237</v>
          </cell>
          <cell r="AV384">
            <v>1.7621616114272314</v>
          </cell>
          <cell r="AW384">
            <v>3.2138110536733535</v>
          </cell>
          <cell r="AX384">
            <v>3.2524831489290023</v>
          </cell>
          <cell r="AY384">
            <v>2.4838173741646301</v>
          </cell>
          <cell r="AZ384">
            <v>2.3414853450314297</v>
          </cell>
          <cell r="BA384">
            <v>2.3650065510715734</v>
          </cell>
          <cell r="BB384">
            <v>2.9805775048142209</v>
          </cell>
          <cell r="BC384">
            <v>3.2775712502386227</v>
          </cell>
          <cell r="BD384">
            <v>3.4640934753683723</v>
          </cell>
          <cell r="BE384">
            <v>3.4310617408091844</v>
          </cell>
          <cell r="BF384">
            <v>4.5785249010544362</v>
          </cell>
          <cell r="BG384">
            <v>29.055677571315897</v>
          </cell>
          <cell r="BH384">
            <v>22.623909180345919</v>
          </cell>
          <cell r="BI384">
            <v>18.629412991351884</v>
          </cell>
          <cell r="BJ384">
            <v>15.523878221100446</v>
          </cell>
          <cell r="BK384">
            <v>14.586699749828853</v>
          </cell>
          <cell r="BL384">
            <v>21.945802194186669</v>
          </cell>
          <cell r="BM384">
            <v>24.653261911742931</v>
          </cell>
          <cell r="BN384">
            <v>25.756496732665184</v>
          </cell>
          <cell r="BO384">
            <v>24.898884724521423</v>
          </cell>
          <cell r="BP384">
            <v>25.155679585107777</v>
          </cell>
          <cell r="BQ384">
            <v>29.805914727627226</v>
          </cell>
          <cell r="BR384">
            <v>32.10180048381477</v>
          </cell>
          <cell r="BS384">
            <v>150.16576691149277</v>
          </cell>
          <cell r="BT384">
            <v>176.90822551787141</v>
          </cell>
          <cell r="BU384">
            <v>120.37123789578362</v>
          </cell>
          <cell r="BV384">
            <v>85.98841166111589</v>
          </cell>
          <cell r="BW384">
            <v>71.714400616833416</v>
          </cell>
          <cell r="BX384">
            <v>62.141800076681335</v>
          </cell>
          <cell r="BY384">
            <v>54.984489750087448</v>
          </cell>
          <cell r="BZ384">
            <v>48.74778584535062</v>
          </cell>
          <cell r="CA384">
            <v>41.132033199226271</v>
          </cell>
          <cell r="CB384">
            <v>38.216642921791077</v>
          </cell>
          <cell r="CC384">
            <v>32.720865688206089</v>
          </cell>
          <cell r="CD384">
            <v>28.937355077835065</v>
          </cell>
          <cell r="CE384">
            <v>2.8281715083607679</v>
          </cell>
          <cell r="CF384">
            <v>3.1411654196391794</v>
          </cell>
          <cell r="CG384">
            <v>2.0468927818847078</v>
          </cell>
          <cell r="CH384">
            <v>1.2943095467072112</v>
          </cell>
          <cell r="CI384">
            <v>0.87695332016031102</v>
          </cell>
          <cell r="CJ384">
            <v>0.867806826552183</v>
          </cell>
          <cell r="CK384">
            <v>1.3726607505136599</v>
          </cell>
          <cell r="CL384">
            <v>2.0509628576051568</v>
          </cell>
          <cell r="CM384">
            <v>3.3399529677581938</v>
          </cell>
          <cell r="CN384">
            <v>3.8734753456222819</v>
          </cell>
          <cell r="CO384">
            <v>3.9616379860867994</v>
          </cell>
          <cell r="CP384">
            <v>4.2570582967867523</v>
          </cell>
          <cell r="CQ384">
            <v>12.501078108818064</v>
          </cell>
          <cell r="CR384">
            <v>7.2736619652120567</v>
          </cell>
          <cell r="CS384">
            <v>5.5973234763998789</v>
          </cell>
          <cell r="CT384">
            <v>4.6111583116007324</v>
          </cell>
          <cell r="CU384">
            <v>4.7903945849331961</v>
          </cell>
          <cell r="CV384">
            <v>4.67456347193189</v>
          </cell>
          <cell r="CW384">
            <v>4.9129763643516355</v>
          </cell>
          <cell r="CX384">
            <v>4.7071237457145969</v>
          </cell>
          <cell r="CY384">
            <v>4.5843122527073916</v>
          </cell>
        </row>
        <row r="385">
          <cell r="C385" t="str">
            <v>Ten-percent window 4/</v>
          </cell>
          <cell r="W385">
            <v>2.1668524628878316</v>
          </cell>
          <cell r="X385">
            <v>2.0613930450999334</v>
          </cell>
          <cell r="Y385">
            <v>1.9591688480697229</v>
          </cell>
          <cell r="Z385">
            <v>1.8220747447469137</v>
          </cell>
          <cell r="AA385">
            <v>1.7453206022705245</v>
          </cell>
          <cell r="AB385">
            <v>1.7726584193086978</v>
          </cell>
          <cell r="AC385">
            <v>1.9323884684151977</v>
          </cell>
          <cell r="AD385">
            <v>2.2268033324502454</v>
          </cell>
          <cell r="AE385">
            <v>3.1525888210253754</v>
          </cell>
          <cell r="AF385">
            <v>3.1641357564505626</v>
          </cell>
          <cell r="AG385">
            <v>3.1800482574840601</v>
          </cell>
          <cell r="AH385">
            <v>3.4957230338076357</v>
          </cell>
          <cell r="AI385">
            <v>14.303485811971186</v>
          </cell>
          <cell r="AJ385">
            <v>9.0530114591627466</v>
          </cell>
          <cell r="AK385">
            <v>6.731518517930084</v>
          </cell>
          <cell r="AL385">
            <v>5.5099573995808413</v>
          </cell>
          <cell r="AM385">
            <v>4.6833407521259289</v>
          </cell>
          <cell r="AN385">
            <v>4.1636934488411157</v>
          </cell>
          <cell r="AO385">
            <v>3.8273728407948227</v>
          </cell>
          <cell r="AP385">
            <v>3.5502295327626001</v>
          </cell>
          <cell r="AQ385">
            <v>3.4012884263322007</v>
          </cell>
          <cell r="AR385">
            <v>3.312797072020814</v>
          </cell>
          <cell r="AS385">
            <v>3.0986599633243515</v>
          </cell>
          <cell r="AT385">
            <v>2.9505176140985014</v>
          </cell>
          <cell r="AU385">
            <v>1.5685955156599789</v>
          </cell>
          <cell r="AV385">
            <v>1.033322961389743</v>
          </cell>
          <cell r="AW385">
            <v>2.1790854271434057</v>
          </cell>
          <cell r="AX385">
            <v>2.3850675492010254</v>
          </cell>
          <cell r="AY385">
            <v>2.0386241160010883</v>
          </cell>
          <cell r="AZ385">
            <v>1.9005774448056769</v>
          </cell>
          <cell r="BA385">
            <v>1.8335798660085771</v>
          </cell>
          <cell r="BB385">
            <v>1.9526430096957341</v>
          </cell>
          <cell r="BC385">
            <v>2.2241104996076473</v>
          </cell>
          <cell r="BD385">
            <v>2.2996402732338197</v>
          </cell>
          <cell r="BE385">
            <v>2.3400648469742436</v>
          </cell>
          <cell r="BF385">
            <v>3.191060985669921</v>
          </cell>
          <cell r="BG385">
            <v>13.959204352161649</v>
          </cell>
          <cell r="BH385">
            <v>14.252488375736732</v>
          </cell>
          <cell r="BI385">
            <v>12.52719690583595</v>
          </cell>
          <cell r="BJ385">
            <v>10.700616067438801</v>
          </cell>
          <cell r="BK385">
            <v>10.072173363287646</v>
          </cell>
          <cell r="BL385">
            <v>17.048885790171411</v>
          </cell>
          <cell r="BM385">
            <v>19.329827979553869</v>
          </cell>
          <cell r="BN385">
            <v>20.573920254314899</v>
          </cell>
          <cell r="BO385">
            <v>19.869339262627662</v>
          </cell>
          <cell r="BP385">
            <v>20.255266535999496</v>
          </cell>
          <cell r="BQ385">
            <v>23.706512619704739</v>
          </cell>
          <cell r="BR385">
            <v>25.980240214275724</v>
          </cell>
          <cell r="BS385">
            <v>111.88782566655993</v>
          </cell>
          <cell r="BT385">
            <v>155.52662700207773</v>
          </cell>
          <cell r="BU385">
            <v>109.6774501172674</v>
          </cell>
          <cell r="BV385">
            <v>81.818582681379525</v>
          </cell>
          <cell r="BW385">
            <v>67.855833470745694</v>
          </cell>
          <cell r="BX385">
            <v>57.916319683409597</v>
          </cell>
          <cell r="BY385">
            <v>50.940389426441811</v>
          </cell>
          <cell r="BZ385">
            <v>45.703757406966332</v>
          </cell>
          <cell r="CA385">
            <v>38.704154421030125</v>
          </cell>
          <cell r="CB385">
            <v>35.675222632122257</v>
          </cell>
          <cell r="CC385">
            <v>30.702734424164589</v>
          </cell>
          <cell r="CD385">
            <v>26.992345744684783</v>
          </cell>
          <cell r="CE385">
            <v>0.26421318393101956</v>
          </cell>
          <cell r="CF385">
            <v>1.8629826063050245</v>
          </cell>
          <cell r="CG385">
            <v>1.9125739141904603</v>
          </cell>
          <cell r="CH385">
            <v>1.2491991414322712</v>
          </cell>
          <cell r="CI385">
            <v>0.95914451503307419</v>
          </cell>
          <cell r="CJ385">
            <v>1.1185959874860316</v>
          </cell>
          <cell r="CK385">
            <v>1.3632443415249327</v>
          </cell>
          <cell r="CL385">
            <v>1.8245890201601327</v>
          </cell>
          <cell r="CM385">
            <v>2.6071666412441346</v>
          </cell>
          <cell r="CN385">
            <v>2.9979387018690176</v>
          </cell>
          <cell r="CO385">
            <v>3.1511903421241243</v>
          </cell>
          <cell r="CP385">
            <v>3.3454691493923718</v>
          </cell>
          <cell r="CQ385">
            <v>10.677659808550516</v>
          </cell>
          <cell r="CR385">
            <v>6.5970301568429193</v>
          </cell>
          <cell r="CS385">
            <v>5.0894150020205871</v>
          </cell>
          <cell r="CT385">
            <v>4.4672061801638705</v>
          </cell>
          <cell r="CU385">
            <v>4.3013926069371848</v>
          </cell>
          <cell r="CV385">
            <v>4.0309125353470421</v>
          </cell>
          <cell r="CW385">
            <v>3.9503545345815496</v>
          </cell>
          <cell r="CX385">
            <v>3.8932954854284958</v>
          </cell>
          <cell r="CY385">
            <v>3.8557391046429643</v>
          </cell>
        </row>
        <row r="386">
          <cell r="C386" t="str">
            <v>Noncore inflation measures</v>
          </cell>
        </row>
        <row r="387">
          <cell r="C387" t="str">
            <v>Fuel and electricity</v>
          </cell>
          <cell r="W387">
            <v>12.3633042164182</v>
          </cell>
          <cell r="X387">
            <v>6.0484006926497642</v>
          </cell>
          <cell r="Y387">
            <v>3.9939712537739211</v>
          </cell>
          <cell r="Z387">
            <v>2.9808874012922928</v>
          </cell>
          <cell r="AA387">
            <v>2.4062602714255377</v>
          </cell>
          <cell r="AB387">
            <v>2.0169680620224</v>
          </cell>
          <cell r="AC387">
            <v>1.7265617662260127</v>
          </cell>
          <cell r="AD387">
            <v>5.6459566410867552</v>
          </cell>
          <cell r="AE387">
            <v>27.641457650556347</v>
          </cell>
          <cell r="AF387">
            <v>24.5744158809391</v>
          </cell>
          <cell r="AG387">
            <v>22.21816907083732</v>
          </cell>
          <cell r="AH387">
            <v>21.132968732623397</v>
          </cell>
          <cell r="AI387">
            <v>54.117171310652509</v>
          </cell>
          <cell r="AJ387">
            <v>10.670630988812221</v>
          </cell>
          <cell r="AK387">
            <v>-11.368183921528896</v>
          </cell>
          <cell r="AL387">
            <v>7.8179406293817664</v>
          </cell>
          <cell r="AM387">
            <v>7.3051449677093814</v>
          </cell>
          <cell r="AN387">
            <v>-5.2253503359556106</v>
          </cell>
          <cell r="AO387">
            <v>-10.821451309615611</v>
          </cell>
          <cell r="AP387">
            <v>-2.8249134100147586</v>
          </cell>
          <cell r="AQ387">
            <v>1.2091966472799669</v>
          </cell>
          <cell r="AR387">
            <v>-7.7798948973873649</v>
          </cell>
          <cell r="AS387">
            <v>-8.2428985641760448</v>
          </cell>
          <cell r="AT387">
            <v>-7.9505923619691288</v>
          </cell>
          <cell r="AU387">
            <v>35.788263734081625</v>
          </cell>
          <cell r="AV387">
            <v>13.824742834467401</v>
          </cell>
          <cell r="AW387">
            <v>35.449872201528223</v>
          </cell>
          <cell r="AX387">
            <v>40.938681890506359</v>
          </cell>
          <cell r="AY387">
            <v>28.474106068035155</v>
          </cell>
          <cell r="AZ387">
            <v>21.845092853212321</v>
          </cell>
          <cell r="BA387">
            <v>21.200060387914661</v>
          </cell>
          <cell r="BB387">
            <v>18.866283006577532</v>
          </cell>
          <cell r="BC387">
            <v>19.389381789077007</v>
          </cell>
          <cell r="BD387">
            <v>48.791675884839293</v>
          </cell>
          <cell r="BE387">
            <v>44.671916147624955</v>
          </cell>
          <cell r="BF387">
            <v>43.524740633820841</v>
          </cell>
          <cell r="BG387">
            <v>53.621995911597168</v>
          </cell>
          <cell r="BH387">
            <v>139.61337169198282</v>
          </cell>
          <cell r="BI387">
            <v>86.886947735982147</v>
          </cell>
          <cell r="BJ387">
            <v>45.176362994379247</v>
          </cell>
          <cell r="BK387">
            <v>34.364148771400608</v>
          </cell>
          <cell r="BL387">
            <v>43.879915027378019</v>
          </cell>
          <cell r="BM387">
            <v>56.979896169492775</v>
          </cell>
          <cell r="BN387">
            <v>57.611964335229288</v>
          </cell>
          <cell r="BO387">
            <v>42.202573512244328</v>
          </cell>
          <cell r="BP387">
            <v>40.294650360669095</v>
          </cell>
          <cell r="BQ387">
            <v>46.705062111814499</v>
          </cell>
          <cell r="BR387">
            <v>45.370797181715915</v>
          </cell>
          <cell r="BS387">
            <v>358.52220827358457</v>
          </cell>
          <cell r="BT387">
            <v>306.15376554028188</v>
          </cell>
          <cell r="BU387">
            <v>163.17139814031469</v>
          </cell>
          <cell r="BV387">
            <v>107.95750226600808</v>
          </cell>
          <cell r="BW387">
            <v>95.386295796403772</v>
          </cell>
          <cell r="BX387">
            <v>94.733704847054668</v>
          </cell>
          <cell r="BY387">
            <v>69.710007216074587</v>
          </cell>
          <cell r="BZ387">
            <v>54.017188977421171</v>
          </cell>
          <cell r="CA387">
            <v>39.541719624985774</v>
          </cell>
          <cell r="CB387">
            <v>38.39023626824445</v>
          </cell>
          <cell r="CC387">
            <v>28.603936108663731</v>
          </cell>
          <cell r="CD387">
            <v>19.889329131714277</v>
          </cell>
          <cell r="CE387">
            <v>60.523264610468402</v>
          </cell>
          <cell r="CF387">
            <v>33.135006322647371</v>
          </cell>
          <cell r="CG387">
            <v>37.472874853491078</v>
          </cell>
          <cell r="CH387">
            <v>39.76007547961774</v>
          </cell>
          <cell r="CI387">
            <v>25.764411011275996</v>
          </cell>
          <cell r="CJ387">
            <v>24.333027185714812</v>
          </cell>
          <cell r="CK387">
            <v>26.131733762494918</v>
          </cell>
          <cell r="CL387">
            <v>31.288657292023942</v>
          </cell>
          <cell r="CM387">
            <v>46.671499591303558</v>
          </cell>
          <cell r="CN387">
            <v>46.068010732179687</v>
          </cell>
          <cell r="CO387">
            <v>29.753671589932679</v>
          </cell>
          <cell r="CP387">
            <v>29.99823983829296</v>
          </cell>
          <cell r="CQ387">
            <v>74.41773413052556</v>
          </cell>
          <cell r="CR387">
            <v>24.148187491273404</v>
          </cell>
          <cell r="CS387">
            <v>23.23000114009939</v>
          </cell>
          <cell r="CT387">
            <v>33.137717120827972</v>
          </cell>
          <cell r="CU387">
            <v>31.938332378881142</v>
          </cell>
          <cell r="CV387">
            <v>31.439893406166362</v>
          </cell>
          <cell r="CW387">
            <v>33.325904063415265</v>
          </cell>
          <cell r="CX387">
            <v>25.780345277424004</v>
          </cell>
          <cell r="CY387">
            <v>6.6766748609091309</v>
          </cell>
        </row>
        <row r="388">
          <cell r="C388" t="str">
            <v>Administered and volatile prices</v>
          </cell>
          <cell r="W388">
            <v>3.2709858014678304</v>
          </cell>
          <cell r="X388">
            <v>-0.99940560732669326</v>
          </cell>
          <cell r="Y388">
            <v>-2.7163294961141418</v>
          </cell>
          <cell r="Z388">
            <v>-2.5644438053801508</v>
          </cell>
          <cell r="AA388">
            <v>-2.4779774220380375</v>
          </cell>
          <cell r="AB388">
            <v>1.6737808759270933</v>
          </cell>
          <cell r="AC388">
            <v>2.4322525136377067</v>
          </cell>
          <cell r="AD388">
            <v>5.3596466737807447</v>
          </cell>
          <cell r="AE388">
            <v>15.853897325814685</v>
          </cell>
          <cell r="AF388">
            <v>14.311469973669617</v>
          </cell>
          <cell r="AG388">
            <v>13.48349549401749</v>
          </cell>
          <cell r="AH388">
            <v>14.156564188107197</v>
          </cell>
          <cell r="AI388">
            <v>37.374962695093558</v>
          </cell>
          <cell r="AJ388">
            <v>14.155227656171789</v>
          </cell>
          <cell r="AK388">
            <v>3.3146831535927106</v>
          </cell>
          <cell r="AL388">
            <v>5.8686324786884114</v>
          </cell>
          <cell r="AM388">
            <v>5.0406695278633435</v>
          </cell>
          <cell r="AN388">
            <v>1.0930625577049824</v>
          </cell>
          <cell r="AO388">
            <v>-0.2758127002644386</v>
          </cell>
          <cell r="AP388">
            <v>2.1041201579906783</v>
          </cell>
          <cell r="AQ388">
            <v>4.3130295902434028</v>
          </cell>
          <cell r="AR388">
            <v>4.1558099298127473</v>
          </cell>
          <cell r="AS388">
            <v>3.2731209408908057</v>
          </cell>
          <cell r="AT388">
            <v>3.3268412041352065</v>
          </cell>
          <cell r="AU388">
            <v>11.900320791579759</v>
          </cell>
          <cell r="AV388">
            <v>4.6752003079748192</v>
          </cell>
          <cell r="AW388">
            <v>11.336277373932418</v>
          </cell>
          <cell r="AX388">
            <v>11.358102581880814</v>
          </cell>
          <cell r="AY388">
            <v>6.0691910426160263</v>
          </cell>
          <cell r="AZ388">
            <v>4.9281576037966346</v>
          </cell>
          <cell r="BA388">
            <v>5.4251524291725417</v>
          </cell>
          <cell r="BB388">
            <v>6.2356644477793282</v>
          </cell>
          <cell r="BC388">
            <v>9.3958113078285237</v>
          </cell>
          <cell r="BD388">
            <v>16.06302430222388</v>
          </cell>
          <cell r="BE388">
            <v>15.064903833034649</v>
          </cell>
          <cell r="BF388">
            <v>16.429837445274558</v>
          </cell>
          <cell r="BG388">
            <v>77.969957231797792</v>
          </cell>
          <cell r="BH388">
            <v>98.166823191662928</v>
          </cell>
          <cell r="BI388">
            <v>73.934647501100272</v>
          </cell>
          <cell r="BJ388">
            <v>49.023791886649747</v>
          </cell>
          <cell r="BK388">
            <v>41.007316132821018</v>
          </cell>
          <cell r="BL388">
            <v>49.80352557309061</v>
          </cell>
          <cell r="BM388">
            <v>48.86649262533345</v>
          </cell>
          <cell r="BN388">
            <v>47.783105138947803</v>
          </cell>
          <cell r="BO388">
            <v>43.498031690388899</v>
          </cell>
          <cell r="BP388">
            <v>42.72744756648018</v>
          </cell>
          <cell r="BQ388">
            <v>49.103078926046919</v>
          </cell>
          <cell r="BR388">
            <v>47.263894065535993</v>
          </cell>
          <cell r="BS388">
            <v>248.3214120928763</v>
          </cell>
          <cell r="BT388">
            <v>223.02884797936662</v>
          </cell>
          <cell r="BU388">
            <v>119.17778938490659</v>
          </cell>
          <cell r="BV388">
            <v>76.902453879823582</v>
          </cell>
          <cell r="BW388">
            <v>68.096694718051054</v>
          </cell>
          <cell r="BX388">
            <v>63.766821795307578</v>
          </cell>
          <cell r="BY388">
            <v>51.820376855922547</v>
          </cell>
          <cell r="BZ388">
            <v>42.436373675256391</v>
          </cell>
          <cell r="CA388">
            <v>34.144442826653858</v>
          </cell>
          <cell r="CB388">
            <v>33.033214992550398</v>
          </cell>
          <cell r="CC388">
            <v>26.423207934377515</v>
          </cell>
          <cell r="CD388">
            <v>21.979991227723943</v>
          </cell>
          <cell r="CE388">
            <v>25.346703112769006</v>
          </cell>
          <cell r="CF388">
            <v>10.778267005543</v>
          </cell>
          <cell r="CG388">
            <v>5.5331013860901805</v>
          </cell>
          <cell r="CH388">
            <v>6.5954040036863404</v>
          </cell>
          <cell r="CI388">
            <v>3.7012945575247045</v>
          </cell>
          <cell r="CJ388">
            <v>3.4467942227609996</v>
          </cell>
          <cell r="CK388">
            <v>4.7805557084471815</v>
          </cell>
          <cell r="CL388">
            <v>8.1655668370989218</v>
          </cell>
          <cell r="CM388">
            <v>16.273586072427307</v>
          </cell>
          <cell r="CN388">
            <v>16.866917050680527</v>
          </cell>
          <cell r="CO388">
            <v>12.430750971000421</v>
          </cell>
          <cell r="CP388">
            <v>12.74896191981702</v>
          </cell>
          <cell r="CQ388">
            <v>30.453551877514542</v>
          </cell>
          <cell r="CR388">
            <v>8.6075793917656824</v>
          </cell>
          <cell r="CS388">
            <v>4.3175152491610476</v>
          </cell>
          <cell r="CT388">
            <v>5.884293009140265</v>
          </cell>
          <cell r="CU388">
            <v>6.7108561561803413</v>
          </cell>
          <cell r="CV388">
            <v>8.473832917852576</v>
          </cell>
          <cell r="CW388">
            <v>9.7184202195493867</v>
          </cell>
          <cell r="CX388">
            <v>8.3825493259747077</v>
          </cell>
          <cell r="CY388">
            <v>3.3338511044402708</v>
          </cell>
        </row>
        <row r="389">
          <cell r="C389" t="str">
            <v>Tradable (WHD)</v>
          </cell>
          <cell r="W389">
            <v>1.6317268219119541</v>
          </cell>
          <cell r="X389">
            <v>1.9888525612921768</v>
          </cell>
          <cell r="Y389">
            <v>1.6991633641880668</v>
          </cell>
          <cell r="Z389">
            <v>1.8136185212973146</v>
          </cell>
          <cell r="AA389">
            <v>2.0360800046303211</v>
          </cell>
          <cell r="AB389">
            <v>1.5115912318433686</v>
          </cell>
          <cell r="AC389">
            <v>2.4388728353598026</v>
          </cell>
          <cell r="AD389">
            <v>4.3758125192589574</v>
          </cell>
          <cell r="AE389">
            <v>9.0945455230292822</v>
          </cell>
          <cell r="AF389">
            <v>8.0960523007893102</v>
          </cell>
          <cell r="AG389">
            <v>7.4183819258737884</v>
          </cell>
          <cell r="AH389">
            <v>7.8171115377847258</v>
          </cell>
          <cell r="AI389">
            <v>41.060549207910213</v>
          </cell>
          <cell r="AJ389">
            <v>19.883956895728389</v>
          </cell>
          <cell r="AK389">
            <v>10.025913172089034</v>
          </cell>
          <cell r="AL389">
            <v>11.080440539852248</v>
          </cell>
          <cell r="AM389">
            <v>9.7811736009772972</v>
          </cell>
          <cell r="AN389">
            <v>6.4384541967292819</v>
          </cell>
          <cell r="AO389">
            <v>4.5891956645760104</v>
          </cell>
          <cell r="AP389">
            <v>5.8305907646969217</v>
          </cell>
          <cell r="AQ389">
            <v>6.0597232958690768</v>
          </cell>
          <cell r="AR389">
            <v>3.999494778350666</v>
          </cell>
          <cell r="AS389">
            <v>3.1811002063582237</v>
          </cell>
          <cell r="AT389">
            <v>3.0078797481906321</v>
          </cell>
          <cell r="AU389">
            <v>10.972998073723716</v>
          </cell>
          <cell r="AV389">
            <v>7.2899722649005554</v>
          </cell>
          <cell r="AW389">
            <v>11.281208130305174</v>
          </cell>
          <cell r="AX389">
            <v>11.433266729458524</v>
          </cell>
          <cell r="AY389">
            <v>7.7474488356407534</v>
          </cell>
          <cell r="AZ389">
            <v>6.8142211990043222</v>
          </cell>
          <cell r="BA389">
            <v>7.0685348104008767</v>
          </cell>
          <cell r="BB389">
            <v>8.028136793166297</v>
          </cell>
          <cell r="BC389">
            <v>9.1680098940413188</v>
          </cell>
          <cell r="BD389">
            <v>9.7715564916291271</v>
          </cell>
          <cell r="BE389">
            <v>9.0639066649478366</v>
          </cell>
          <cell r="BF389">
            <v>11.20405871024775</v>
          </cell>
          <cell r="BG389">
            <v>57.704515341080167</v>
          </cell>
          <cell r="BH389">
            <v>68.237663714720895</v>
          </cell>
          <cell r="BI389">
            <v>47.901327599371768</v>
          </cell>
          <cell r="BJ389">
            <v>34.152317899168764</v>
          </cell>
          <cell r="BK389">
            <v>31.016207858763011</v>
          </cell>
          <cell r="BL389">
            <v>43.16377171394484</v>
          </cell>
          <cell r="BM389">
            <v>45.654997823644749</v>
          </cell>
          <cell r="BN389">
            <v>47.507701192336356</v>
          </cell>
          <cell r="BO389">
            <v>42.649073105453112</v>
          </cell>
          <cell r="BP389">
            <v>42.11346494775384</v>
          </cell>
          <cell r="BQ389">
            <v>49.789873034407321</v>
          </cell>
          <cell r="BR389">
            <v>49.098185581042827</v>
          </cell>
          <cell r="BS389">
            <v>205.01804898093985</v>
          </cell>
          <cell r="BT389">
            <v>261.57781069601469</v>
          </cell>
          <cell r="BU389">
            <v>159.6620494699672</v>
          </cell>
          <cell r="BV389">
            <v>112.15456910287352</v>
          </cell>
          <cell r="BW389">
            <v>101.21358944454175</v>
          </cell>
          <cell r="BX389">
            <v>89.025041858700149</v>
          </cell>
          <cell r="BY389">
            <v>73.210136396673818</v>
          </cell>
          <cell r="BZ389">
            <v>63.390738843869201</v>
          </cell>
          <cell r="CA389">
            <v>49.065129627303634</v>
          </cell>
          <cell r="CB389">
            <v>44.468481795861635</v>
          </cell>
          <cell r="CC389">
            <v>35.741318808739749</v>
          </cell>
          <cell r="CD389">
            <v>28.635743915663625</v>
          </cell>
          <cell r="CE389">
            <v>16.196456481084525</v>
          </cell>
          <cell r="CF389">
            <v>5.8282035973885655</v>
          </cell>
          <cell r="CG389">
            <v>3.2711831648111627</v>
          </cell>
          <cell r="CH389">
            <v>5.140860926604617</v>
          </cell>
          <cell r="CI389">
            <v>2.7807095977326242</v>
          </cell>
          <cell r="CJ389">
            <v>2.3435653719006808</v>
          </cell>
          <cell r="CK389">
            <v>3.1324433258317583</v>
          </cell>
          <cell r="CL389">
            <v>5.1606243520214861</v>
          </cell>
          <cell r="CM389">
            <v>9.8899585989120453</v>
          </cell>
          <cell r="CN389">
            <v>10.671454015913099</v>
          </cell>
          <cell r="CO389">
            <v>7.490016671371194</v>
          </cell>
          <cell r="CP389">
            <v>8.0556756602317705</v>
          </cell>
          <cell r="CQ389">
            <v>20.303688466935156</v>
          </cell>
          <cell r="CR389">
            <v>8.8956509886902779</v>
          </cell>
          <cell r="CS389">
            <v>6.0076487206216029</v>
          </cell>
          <cell r="CT389">
            <v>7.4787003263777621</v>
          </cell>
          <cell r="CU389">
            <v>8.2512825681335613</v>
          </cell>
          <cell r="CV389">
            <v>8.9290649044625638</v>
          </cell>
          <cell r="CW389">
            <v>9.851766124554743</v>
          </cell>
          <cell r="CX389">
            <v>8.1665430051339314</v>
          </cell>
          <cell r="CY389">
            <v>3.7849756397812797</v>
          </cell>
        </row>
        <row r="390">
          <cell r="C390" t="str">
            <v>Nontradable (WHD)</v>
          </cell>
          <cell r="W390">
            <v>7.0816676015257372</v>
          </cell>
          <cell r="X390">
            <v>2.4518801467088451</v>
          </cell>
          <cell r="Y390">
            <v>0.56194018058286588</v>
          </cell>
          <cell r="Z390">
            <v>6.1799916499680307E-2</v>
          </cell>
          <cell r="AA390">
            <v>-0.35938029754549916</v>
          </cell>
          <cell r="AB390">
            <v>5.0582134601963702</v>
          </cell>
          <cell r="AC390">
            <v>4.5749654022695836</v>
          </cell>
          <cell r="AD390">
            <v>5.0345302197441129</v>
          </cell>
          <cell r="AE390">
            <v>10.066328371401696</v>
          </cell>
          <cell r="AF390">
            <v>10.002427848956174</v>
          </cell>
          <cell r="AG390">
            <v>10.343556863862588</v>
          </cell>
          <cell r="AH390">
            <v>10.868780860805003</v>
          </cell>
          <cell r="AI390">
            <v>25.081402306368943</v>
          </cell>
          <cell r="AJ390">
            <v>12.646450285081158</v>
          </cell>
          <cell r="AK390">
            <v>7.742498511241763</v>
          </cell>
          <cell r="AL390">
            <v>5.3555589607788221</v>
          </cell>
          <cell r="AM390">
            <v>4.4194874293652902</v>
          </cell>
          <cell r="AN390">
            <v>3.139347159159243</v>
          </cell>
          <cell r="AO390">
            <v>2.9824625866319536</v>
          </cell>
          <cell r="AP390">
            <v>2.7618968011078522</v>
          </cell>
          <cell r="AQ390">
            <v>4.2690058907372901</v>
          </cell>
          <cell r="AR390">
            <v>6.7779428233285159</v>
          </cell>
          <cell r="AS390">
            <v>6.52857311564658</v>
          </cell>
          <cell r="AT390">
            <v>6.4646452344261149</v>
          </cell>
          <cell r="AU390">
            <v>1.4668865335310812</v>
          </cell>
          <cell r="AV390">
            <v>-1.433547510307335</v>
          </cell>
          <cell r="AW390">
            <v>1.442073124793481</v>
          </cell>
          <cell r="AX390">
            <v>1.9605716652718854</v>
          </cell>
          <cell r="AY390">
            <v>1.1986059930703732</v>
          </cell>
          <cell r="AZ390">
            <v>1.0027409108027427</v>
          </cell>
          <cell r="BA390">
            <v>0.81575096531005897</v>
          </cell>
          <cell r="BB390">
            <v>1.4078112770675517</v>
          </cell>
          <cell r="BC390">
            <v>3.1001187991744956</v>
          </cell>
          <cell r="BD390">
            <v>9.6117029404855288</v>
          </cell>
          <cell r="BE390">
            <v>9.7573034556810825</v>
          </cell>
          <cell r="BF390">
            <v>9.4906448290507512</v>
          </cell>
          <cell r="BG390">
            <v>33.398412395382053</v>
          </cell>
          <cell r="BH390">
            <v>33.626089555297597</v>
          </cell>
          <cell r="BI390">
            <v>35.392326772844285</v>
          </cell>
          <cell r="BJ390">
            <v>28.227484629059916</v>
          </cell>
          <cell r="BK390">
            <v>24.268733617005566</v>
          </cell>
          <cell r="BL390">
            <v>25.792617048200725</v>
          </cell>
          <cell r="BM390">
            <v>28.075653376643913</v>
          </cell>
          <cell r="BN390">
            <v>26.938241396293634</v>
          </cell>
          <cell r="BO390">
            <v>28.20430523764955</v>
          </cell>
          <cell r="BP390">
            <v>28.746471505775105</v>
          </cell>
          <cell r="BQ390">
            <v>29.586491819039651</v>
          </cell>
          <cell r="BR390">
            <v>33.159024958724586</v>
          </cell>
          <cell r="BS390">
            <v>162.98671227432811</v>
          </cell>
          <cell r="BT390">
            <v>164.7018732930822</v>
          </cell>
          <cell r="BU390">
            <v>108.25405993177407</v>
          </cell>
          <cell r="BV390">
            <v>72.134515924520372</v>
          </cell>
          <cell r="BW390">
            <v>54.228633598576863</v>
          </cell>
          <cell r="BX390">
            <v>45.21151431530771</v>
          </cell>
          <cell r="BY390">
            <v>40.975140948000842</v>
          </cell>
          <cell r="BZ390">
            <v>35.588797581235298</v>
          </cell>
          <cell r="CA390">
            <v>34.405753981208164</v>
          </cell>
          <cell r="CB390">
            <v>34.360714588890403</v>
          </cell>
          <cell r="CC390">
            <v>30.861327105438818</v>
          </cell>
          <cell r="CD390">
            <v>28.902523662747228</v>
          </cell>
          <cell r="CE390">
            <v>0.14164037190123224</v>
          </cell>
          <cell r="CF390">
            <v>3.8670023333423842</v>
          </cell>
          <cell r="CG390">
            <v>2.6899972012334246</v>
          </cell>
          <cell r="CH390">
            <v>0.18916684836509035</v>
          </cell>
          <cell r="CI390">
            <v>0.33122582248263654</v>
          </cell>
          <cell r="CJ390">
            <v>0.53527039029894752</v>
          </cell>
          <cell r="CK390">
            <v>1.3530108175098405</v>
          </cell>
          <cell r="CL390">
            <v>2.6345341631822237</v>
          </cell>
          <cell r="CM390">
            <v>5.5975408168987997</v>
          </cell>
          <cell r="CN390">
            <v>5.8371909338576415</v>
          </cell>
          <cell r="CO390">
            <v>6.2368690839524277</v>
          </cell>
          <cell r="CP390">
            <v>6.4219128275951221</v>
          </cell>
          <cell r="CQ390">
            <v>20.146129836701917</v>
          </cell>
          <cell r="CR390">
            <v>8.8148500647935037</v>
          </cell>
          <cell r="CS390">
            <v>6.5953510791660932</v>
          </cell>
          <cell r="CT390">
            <v>4.8982517392106075</v>
          </cell>
          <cell r="CU390">
            <v>3.9391100575339095</v>
          </cell>
          <cell r="CV390">
            <v>4.0499918291861547</v>
          </cell>
          <cell r="CW390">
            <v>4.0999175682942877</v>
          </cell>
          <cell r="CX390">
            <v>5.0398558521005157</v>
          </cell>
          <cell r="CY390">
            <v>6.0675913321546631</v>
          </cell>
        </row>
        <row r="391">
          <cell r="C391" t="str">
            <v>Tradable (authorities)</v>
          </cell>
          <cell r="W391">
            <v>1.271922614754601</v>
          </cell>
          <cell r="X391">
            <v>0.58110691358253064</v>
          </cell>
          <cell r="Y391">
            <v>-0.12764768539298643</v>
          </cell>
          <cell r="Z391">
            <v>5.7630323783214976E-2</v>
          </cell>
          <cell r="AA391">
            <v>0.16619888513618264</v>
          </cell>
          <cell r="AB391">
            <v>-0.14770329640384716</v>
          </cell>
          <cell r="AC391">
            <v>0.65470943084527278</v>
          </cell>
          <cell r="AD391">
            <v>1.9042610919440364</v>
          </cell>
          <cell r="AE391">
            <v>7.0713701097677983</v>
          </cell>
          <cell r="AF391">
            <v>6.7779743946165638</v>
          </cell>
          <cell r="AG391">
            <v>6.6763198728116606</v>
          </cell>
          <cell r="AH391">
            <v>6.3347803868574033</v>
          </cell>
          <cell r="AI391">
            <v>44.888120543388453</v>
          </cell>
          <cell r="AJ391">
            <v>24.552192944638904</v>
          </cell>
          <cell r="AK391">
            <v>14.265087999531218</v>
          </cell>
          <cell r="AL391">
            <v>14.858787488260617</v>
          </cell>
          <cell r="AM391">
            <v>11.358200309040882</v>
          </cell>
          <cell r="AN391">
            <v>6.1551325705948159</v>
          </cell>
          <cell r="AO391">
            <v>3.8360184055395052</v>
          </cell>
          <cell r="AP391">
            <v>4.7011876145099478</v>
          </cell>
          <cell r="AQ391">
            <v>5.2429467796446687</v>
          </cell>
          <cell r="AR391">
            <v>2.9731999072359656</v>
          </cell>
          <cell r="AS391">
            <v>2.5977381998296494</v>
          </cell>
          <cell r="AT391">
            <v>2.7153045380456291</v>
          </cell>
          <cell r="AU391">
            <v>11.542450433676393</v>
          </cell>
          <cell r="AV391">
            <v>4.8748543985424106</v>
          </cell>
          <cell r="AW391">
            <v>11.298144467053262</v>
          </cell>
          <cell r="AX391">
            <v>11.871856750483545</v>
          </cell>
          <cell r="AY391">
            <v>8.4627569933521301</v>
          </cell>
          <cell r="AZ391">
            <v>6.8601826026196733</v>
          </cell>
          <cell r="BA391">
            <v>6.8254240996509452</v>
          </cell>
          <cell r="BB391">
            <v>6.6177622812477779</v>
          </cell>
          <cell r="BC391">
            <v>7.0383556651909345</v>
          </cell>
          <cell r="BD391">
            <v>7.8970457130418765</v>
          </cell>
          <cell r="BE391">
            <v>6.8913841008887431</v>
          </cell>
          <cell r="BF391">
            <v>8.3063221126391369</v>
          </cell>
          <cell r="BG391">
            <v>33.37048092513956</v>
          </cell>
          <cell r="BH391">
            <v>58.054116857390312</v>
          </cell>
          <cell r="BI391">
            <v>42.349926191414653</v>
          </cell>
          <cell r="BJ391">
            <v>29.864090193886113</v>
          </cell>
          <cell r="BK391">
            <v>29.180551222517835</v>
          </cell>
          <cell r="BL391">
            <v>42.695432536039334</v>
          </cell>
          <cell r="BM391">
            <v>47.560113294095856</v>
          </cell>
          <cell r="BN391">
            <v>47.879879720001952</v>
          </cell>
          <cell r="BO391">
            <v>41.351264135830434</v>
          </cell>
          <cell r="BP391">
            <v>41.538103493952377</v>
          </cell>
          <cell r="BQ391">
            <v>49.359885103404935</v>
          </cell>
          <cell r="BR391">
            <v>50.271927267465998</v>
          </cell>
          <cell r="BS391">
            <v>312.4346585563834</v>
          </cell>
          <cell r="BT391">
            <v>316.07101791129696</v>
          </cell>
          <cell r="BU391">
            <v>181.51977780771335</v>
          </cell>
          <cell r="BV391">
            <v>124.42690503818201</v>
          </cell>
          <cell r="BW391">
            <v>105.28481685185068</v>
          </cell>
          <cell r="BX391">
            <v>92.011390497102042</v>
          </cell>
          <cell r="BY391">
            <v>74.871805893372198</v>
          </cell>
          <cell r="BZ391">
            <v>62.131560434375785</v>
          </cell>
          <cell r="CA391">
            <v>47.740769097925039</v>
          </cell>
          <cell r="CB391">
            <v>44.218736277091494</v>
          </cell>
          <cell r="CC391">
            <v>35.94155763556509</v>
          </cell>
          <cell r="CD391">
            <v>28.464766146588886</v>
          </cell>
          <cell r="CE391">
            <v>17.695747369495834</v>
          </cell>
          <cell r="CF391">
            <v>11.32257919169723</v>
          </cell>
          <cell r="CG391">
            <v>10.042380820343851</v>
          </cell>
          <cell r="CH391">
            <v>8.7384602090979229</v>
          </cell>
          <cell r="CI391">
            <v>5.9702617707458501</v>
          </cell>
          <cell r="CJ391">
            <v>5.6202662714468232</v>
          </cell>
          <cell r="CK391">
            <v>6.24842113930724</v>
          </cell>
          <cell r="CL391">
            <v>7.7649384037366218</v>
          </cell>
          <cell r="CM391">
            <v>12.459512618453346</v>
          </cell>
          <cell r="CN391">
            <v>13.309534265701501</v>
          </cell>
          <cell r="CO391">
            <v>9.747537166215551</v>
          </cell>
          <cell r="CP391">
            <v>10.219784379105306</v>
          </cell>
          <cell r="CQ391">
            <v>30.698640470234551</v>
          </cell>
          <cell r="CR391">
            <v>14.046473659533063</v>
          </cell>
          <cell r="CS391">
            <v>9.7642161705830119</v>
          </cell>
          <cell r="CT391">
            <v>11.652235057482415</v>
          </cell>
          <cell r="CU391">
            <v>10.637556922255726</v>
          </cell>
          <cell r="CV391">
            <v>10.545992551280818</v>
          </cell>
          <cell r="CW391">
            <v>11.48706056408966</v>
          </cell>
          <cell r="CX391">
            <v>9.5314469588044375</v>
          </cell>
          <cell r="CY391">
            <v>4.2352759079148825</v>
          </cell>
        </row>
        <row r="392">
          <cell r="C392" t="str">
            <v>Nontradable (authorities)</v>
          </cell>
          <cell r="W392">
            <v>6.1169349517445681</v>
          </cell>
          <cell r="X392">
            <v>3.6849995647032898</v>
          </cell>
          <cell r="Y392">
            <v>2.5611350688898682</v>
          </cell>
          <cell r="Z392">
            <v>2.1316237001312714</v>
          </cell>
          <cell r="AA392">
            <v>1.964977458747768</v>
          </cell>
          <cell r="AB392">
            <v>5.8052955531138934</v>
          </cell>
          <cell r="AC392">
            <v>5.7678788708001036</v>
          </cell>
          <cell r="AD392">
            <v>7.2248961094891939</v>
          </cell>
          <cell r="AE392">
            <v>11.750668767642239</v>
          </cell>
          <cell r="AF392">
            <v>10.794752902123932</v>
          </cell>
          <cell r="AG392">
            <v>10.348529767764433</v>
          </cell>
          <cell r="AH392">
            <v>11.539155694817055</v>
          </cell>
          <cell r="AI392">
            <v>25.701374373026113</v>
          </cell>
          <cell r="AJ392">
            <v>10.457821027619602</v>
          </cell>
          <cell r="AK392">
            <v>4.6349365261773272</v>
          </cell>
          <cell r="AL392">
            <v>3.4922242704014081</v>
          </cell>
          <cell r="AM392">
            <v>4.3295120349319092</v>
          </cell>
          <cell r="AN392">
            <v>4.1839653254472182</v>
          </cell>
          <cell r="AO392">
            <v>4.0442663918187804</v>
          </cell>
          <cell r="AP392">
            <v>4.5102309197951911</v>
          </cell>
          <cell r="AQ392">
            <v>5.4329536049153972</v>
          </cell>
          <cell r="AR392">
            <v>7.0297410161880691</v>
          </cell>
          <cell r="AS392">
            <v>6.2425742181315229</v>
          </cell>
          <cell r="AT392">
            <v>5.890939410495875</v>
          </cell>
          <cell r="AU392">
            <v>3.1935483453847411</v>
          </cell>
          <cell r="AV392">
            <v>2.6118400249277585</v>
          </cell>
          <cell r="AW392">
            <v>3.7058794289562655</v>
          </cell>
          <cell r="AX392">
            <v>3.7982978640987568</v>
          </cell>
          <cell r="AY392">
            <v>2.1309920785819827</v>
          </cell>
          <cell r="AZ392">
            <v>2.3306553063006135</v>
          </cell>
          <cell r="BA392">
            <v>2.4959366651221302</v>
          </cell>
          <cell r="BB392">
            <v>4.1817611319454215</v>
          </cell>
          <cell r="BC392">
            <v>6.3762539803892366</v>
          </cell>
          <cell r="BD392">
            <v>11.28451268711504</v>
          </cell>
          <cell r="BE392">
            <v>11.486111139176899</v>
          </cell>
          <cell r="BF392">
            <v>12.418957443283276</v>
          </cell>
          <cell r="BG392">
            <v>60.260775165203114</v>
          </cell>
          <cell r="BH392">
            <v>49.688534831702469</v>
          </cell>
          <cell r="BI392">
            <v>43.084712647035929</v>
          </cell>
          <cell r="BJ392">
            <v>33.32228679648631</v>
          </cell>
          <cell r="BK392">
            <v>27.502417668291045</v>
          </cell>
          <cell r="BL392">
            <v>30.535266221979271</v>
          </cell>
          <cell r="BM392">
            <v>30.987049632153287</v>
          </cell>
          <cell r="BN392">
            <v>31.83811404655853</v>
          </cell>
          <cell r="BO392">
            <v>32.957496844813448</v>
          </cell>
          <cell r="BP392">
            <v>32.64569316531626</v>
          </cell>
          <cell r="BQ392">
            <v>35.125100377727989</v>
          </cell>
          <cell r="BR392">
            <v>36.281550114939932</v>
          </cell>
          <cell r="BS392">
            <v>105.33972135855771</v>
          </cell>
          <cell r="BT392">
            <v>151.65002152505548</v>
          </cell>
          <cell r="BU392">
            <v>104.64580895380777</v>
          </cell>
          <cell r="BV392">
            <v>72.687494412122078</v>
          </cell>
          <cell r="BW392">
            <v>63.080955005097024</v>
          </cell>
          <cell r="BX392">
            <v>54.176771733069273</v>
          </cell>
          <cell r="BY392">
            <v>48.113206784827184</v>
          </cell>
          <cell r="BZ392">
            <v>44.167406235630409</v>
          </cell>
          <cell r="CA392">
            <v>39.5978260964051</v>
          </cell>
          <cell r="CB392">
            <v>37.353289854899174</v>
          </cell>
          <cell r="CC392">
            <v>32.015414263223505</v>
          </cell>
          <cell r="CD392">
            <v>28.987271162442056</v>
          </cell>
          <cell r="CE392">
            <v>3.1060784774978032</v>
          </cell>
          <cell r="CF392">
            <v>-0.39738840734374037</v>
          </cell>
          <cell r="CG392">
            <v>-3.0836668736508415</v>
          </cell>
          <cell r="CH392">
            <v>-1.6299600357596802</v>
          </cell>
          <cell r="CI392">
            <v>-1.8545584466703389</v>
          </cell>
          <cell r="CJ392">
            <v>-1.9199634420687346</v>
          </cell>
          <cell r="CK392">
            <v>-0.97759468510997749</v>
          </cell>
          <cell r="CL392">
            <v>0.96319234144716859</v>
          </cell>
          <cell r="CM392">
            <v>4.4392333699741755</v>
          </cell>
          <cell r="CN392">
            <v>4.7576592419782457</v>
          </cell>
          <cell r="CO392">
            <v>4.5085662351026485</v>
          </cell>
          <cell r="CP392">
            <v>4.8794573791271887</v>
          </cell>
          <cell r="CQ392">
            <v>10.867476777837723</v>
          </cell>
          <cell r="CR392">
            <v>4.0419338169512002</v>
          </cell>
          <cell r="CS392">
            <v>2.8876619785322788</v>
          </cell>
          <cell r="CT392">
            <v>1.6866205894333461</v>
          </cell>
          <cell r="CU392">
            <v>2.8295953124715112</v>
          </cell>
          <cell r="CV392">
            <v>3.8026215132035901</v>
          </cell>
          <cell r="CW392">
            <v>4.0619095715425573</v>
          </cell>
          <cell r="CX392">
            <v>4.5583281324232274</v>
          </cell>
          <cell r="CY392">
            <v>5.0258913347928313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agrop PUB Proy"/>
      <sheetName val="gas112601"/>
      <sheetName val="GEE102301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</row>
        <row r="47">
          <cell r="A47">
            <v>47</v>
          </cell>
          <cell r="B47" t="str">
            <v>Commercial bank lending rate</v>
          </cell>
        </row>
        <row r="48">
          <cell r="A48">
            <v>48</v>
          </cell>
          <cell r="B48" t="str">
            <v>Commercial bank deposit rate rate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ons."/>
      <sheetName val="Consolidated"/>
      <sheetName val="Federal"/>
      <sheetName val="Adm Nac"/>
      <sheetName val="Tes Nac"/>
      <sheetName val="Rec Afctd"/>
      <sheetName val="Org Dec"/>
      <sheetName val="ISS"/>
      <sheetName val="Cajas"/>
      <sheetName val="Empresas"/>
      <sheetName val="Cons-AC"/>
      <sheetName val="Federal-AC"/>
      <sheetName val="Prov."/>
      <sheetName val="Taxes"/>
      <sheetName val="Taxes (2)"/>
      <sheetName val="Taxes-AC"/>
      <sheetName val="Inputs(q)"/>
      <sheetName val="Federal-r"/>
      <sheetName val="Revenues Prg"/>
      <sheetName val="Revenues MoE"/>
      <sheetName val="Financing"/>
      <sheetName val="Financing Prg"/>
      <sheetName val="FinPrg-sum"/>
      <sheetName val="Federal-w"/>
      <sheetName val="Data"/>
      <sheetName val="Federal-ER"/>
      <sheetName val="SI"/>
      <sheetName val="Arrears"/>
      <sheetName val="Charts"/>
      <sheetName val="Revenue proj"/>
      <sheetName val="Med. Term Rev"/>
      <sheetName val="Debt Cons"/>
      <sheetName val="Debt Fed."/>
      <sheetName val="Debt Prov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BANCARIA"/>
      <sheetName val="Ingresos Ext."/>
      <sheetName val="Segmento"/>
      <sheetName val="Promedio"/>
      <sheetName val="Verificacion"/>
      <sheetName val="BALANCE"/>
      <sheetName val="ANALISIS-H"/>
      <sheetName val="ANALISIS V"/>
      <sheetName val="FLUJO DE CAJA"/>
      <sheetName val="FONDOS 1"/>
      <sheetName val="Market"/>
      <sheetName val="SHARE"/>
      <sheetName val="RESUMEN"/>
      <sheetName val="CASCADA"/>
      <sheetName val="ROE"/>
      <sheetName val="GT%"/>
      <sheetName val="DESC.MARGEN"/>
      <sheetName val="ARBOL"/>
      <sheetName val="SOLVENCIA"/>
      <sheetName val="roif + rofl"/>
      <sheetName val="IBCA-MOODY´S"/>
      <sheetName val="BRECHA"/>
      <sheetName val="Ajustes"/>
      <sheetName val="BD US$"/>
      <sheetName val="Base Datos"/>
      <sheetName val="Codigos"/>
      <sheetName val="M Agricola"/>
      <sheetName val="Corp Banca Sep-2002"/>
    </sheetNames>
    <sheetDataSet>
      <sheetData sheetId="0" refreshError="1"/>
      <sheetData sheetId="1"/>
      <sheetData sheetId="2"/>
      <sheetData sheetId="3">
        <row r="5">
          <cell r="C5" t="str">
            <v>MDBC-2002</v>
          </cell>
        </row>
      </sheetData>
      <sheetData sheetId="4">
        <row r="4">
          <cell r="C4" t="str">
            <v>Sistema de Análisis y Calificación de Riesgo Bancario</v>
          </cell>
        </row>
      </sheetData>
      <sheetData sheetId="5">
        <row r="4">
          <cell r="C4" t="str">
            <v>Sistema de Análisis y Calificación de Riesgo Bancario</v>
          </cell>
        </row>
      </sheetData>
      <sheetData sheetId="6"/>
      <sheetData sheetId="7">
        <row r="3">
          <cell r="C3" t="str">
            <v>Sistema de Análisis y Calificación de Riesgo Bancario</v>
          </cell>
        </row>
      </sheetData>
      <sheetData sheetId="8">
        <row r="5">
          <cell r="D5" t="str">
            <v>Sistema de Análisis y Calificación de Riesgo Bancario</v>
          </cell>
        </row>
      </sheetData>
      <sheetData sheetId="9" refreshError="1"/>
      <sheetData sheetId="10">
        <row r="3">
          <cell r="E3" t="str">
            <v>Sistema de Análisis y Calificación de Riesgo Bancario</v>
          </cell>
        </row>
      </sheetData>
      <sheetData sheetId="11"/>
      <sheetData sheetId="12" refreshError="1">
        <row r="5">
          <cell r="C5" t="str">
            <v>MDBC-2002</v>
          </cell>
        </row>
      </sheetData>
      <sheetData sheetId="13" refreshError="1">
        <row r="4">
          <cell r="C4" t="str">
            <v>Sistema de Análisis y Calificación de Riesgo Bancario</v>
          </cell>
        </row>
      </sheetData>
      <sheetData sheetId="14" refreshError="1">
        <row r="4">
          <cell r="C4" t="str">
            <v>Sistema de Análisis y Calificación de Riesgo Bancario</v>
          </cell>
        </row>
      </sheetData>
      <sheetData sheetId="15"/>
      <sheetData sheetId="16"/>
      <sheetData sheetId="17" refreshError="1">
        <row r="3">
          <cell r="C3" t="str">
            <v>Sistema de Análisis y Calificación de Riesgo Bancario</v>
          </cell>
        </row>
        <row r="10">
          <cell r="E10">
            <v>35765</v>
          </cell>
          <cell r="F10">
            <v>35947</v>
          </cell>
          <cell r="G10">
            <v>36130</v>
          </cell>
          <cell r="H10">
            <v>36312</v>
          </cell>
          <cell r="I10">
            <v>36342</v>
          </cell>
          <cell r="J10">
            <v>36373</v>
          </cell>
          <cell r="K10">
            <v>36404</v>
          </cell>
          <cell r="L10">
            <v>36434</v>
          </cell>
          <cell r="M10">
            <v>36465</v>
          </cell>
          <cell r="N10">
            <v>36495</v>
          </cell>
          <cell r="O10">
            <v>36526</v>
          </cell>
          <cell r="P10">
            <v>36557</v>
          </cell>
          <cell r="Q10">
            <v>36586</v>
          </cell>
          <cell r="R10">
            <v>36617</v>
          </cell>
          <cell r="S10">
            <v>36647</v>
          </cell>
          <cell r="T10">
            <v>36678</v>
          </cell>
          <cell r="U10">
            <v>36708</v>
          </cell>
          <cell r="V10">
            <v>36739</v>
          </cell>
          <cell r="W10">
            <v>36770</v>
          </cell>
          <cell r="X10">
            <v>36800</v>
          </cell>
          <cell r="Y10">
            <v>36831</v>
          </cell>
          <cell r="Z10">
            <v>36861</v>
          </cell>
          <cell r="AA10">
            <v>36892</v>
          </cell>
          <cell r="AB10">
            <v>36923</v>
          </cell>
          <cell r="AC10">
            <v>36951</v>
          </cell>
          <cell r="AD10">
            <v>36982</v>
          </cell>
          <cell r="AE10">
            <v>37012</v>
          </cell>
          <cell r="AF10">
            <v>37043</v>
          </cell>
          <cell r="AG10">
            <v>37073</v>
          </cell>
          <cell r="AH10">
            <v>37104</v>
          </cell>
          <cell r="AI10">
            <v>37135</v>
          </cell>
          <cell r="AJ10">
            <v>37165</v>
          </cell>
          <cell r="AK10">
            <v>37196</v>
          </cell>
          <cell r="AL10">
            <v>37226</v>
          </cell>
          <cell r="AM10">
            <v>37258</v>
          </cell>
          <cell r="AN10">
            <v>37289</v>
          </cell>
          <cell r="AO10">
            <v>37317</v>
          </cell>
          <cell r="AP10">
            <v>37348</v>
          </cell>
          <cell r="AQ10">
            <v>37378</v>
          </cell>
          <cell r="AR10">
            <v>37409</v>
          </cell>
          <cell r="AS10">
            <v>37439</v>
          </cell>
          <cell r="AT10">
            <v>37470</v>
          </cell>
          <cell r="AU10">
            <v>37501</v>
          </cell>
          <cell r="AV10">
            <v>37531</v>
          </cell>
          <cell r="AW10">
            <v>37562</v>
          </cell>
          <cell r="AX10">
            <v>37592</v>
          </cell>
          <cell r="AY10">
            <v>37623</v>
          </cell>
          <cell r="AZ10">
            <v>37654</v>
          </cell>
          <cell r="BA10">
            <v>37682</v>
          </cell>
          <cell r="BB10">
            <v>37713</v>
          </cell>
          <cell r="BC10">
            <v>37743</v>
          </cell>
          <cell r="BD10">
            <v>37774</v>
          </cell>
          <cell r="BE10">
            <v>37804</v>
          </cell>
          <cell r="BF10">
            <v>37835</v>
          </cell>
          <cell r="BG10">
            <v>37866</v>
          </cell>
          <cell r="BH10">
            <v>37896</v>
          </cell>
          <cell r="BI10">
            <v>37927</v>
          </cell>
          <cell r="BJ10">
            <v>37957</v>
          </cell>
        </row>
      </sheetData>
      <sheetData sheetId="18" refreshError="1">
        <row r="5">
          <cell r="D5" t="str">
            <v>Sistema de Análisis y Calificación de Riesgo Bancario</v>
          </cell>
        </row>
      </sheetData>
      <sheetData sheetId="19"/>
      <sheetData sheetId="20">
        <row r="4">
          <cell r="C4" t="str">
            <v>MDBC-2002</v>
          </cell>
        </row>
      </sheetData>
      <sheetData sheetId="21" refreshError="1">
        <row r="3">
          <cell r="E3" t="str">
            <v>Sistema de Análisis y Calificación de Riesgo Bancario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"/>
      <sheetName val="ANNUAL"/>
      <sheetName val="SUMMARY STATS"/>
    </sheetNames>
    <sheetDataSet>
      <sheetData sheetId="0">
        <row r="2">
          <cell r="A2" t="str">
            <v>PHILIPPINE OVERSEAS EMPLOYMENT ADMINISTRATION</v>
          </cell>
        </row>
        <row r="3">
          <cell r="A3" t="str">
            <v>Deployed Landbased Overseas Filipino Workers by Destination</v>
          </cell>
        </row>
        <row r="7">
          <cell r="B7" t="str">
            <v xml:space="preserve">   1998</v>
          </cell>
          <cell r="C7" t="str">
            <v xml:space="preserve">   1999</v>
          </cell>
          <cell r="D7" t="str">
            <v xml:space="preserve">   2000</v>
          </cell>
          <cell r="F7">
            <v>36892</v>
          </cell>
          <cell r="G7">
            <v>36923</v>
          </cell>
          <cell r="H7">
            <v>36951</v>
          </cell>
          <cell r="I7">
            <v>36982</v>
          </cell>
          <cell r="J7">
            <v>37012</v>
          </cell>
          <cell r="K7">
            <v>37043</v>
          </cell>
          <cell r="L7">
            <v>37073</v>
          </cell>
          <cell r="M7">
            <v>37104</v>
          </cell>
          <cell r="N7">
            <v>37135</v>
          </cell>
          <cell r="O7">
            <v>37165</v>
          </cell>
          <cell r="P7">
            <v>37196</v>
          </cell>
          <cell r="Q7">
            <v>37226</v>
          </cell>
          <cell r="S7">
            <v>2000</v>
          </cell>
          <cell r="T7" t="str">
            <v>2001</v>
          </cell>
          <cell r="U7" t="str">
            <v>% Change</v>
          </cell>
        </row>
        <row r="9">
          <cell r="A9" t="str">
            <v>MIDDLE EAST</v>
          </cell>
          <cell r="B9">
            <v>279767</v>
          </cell>
          <cell r="C9">
            <v>287076</v>
          </cell>
          <cell r="D9">
            <v>283291</v>
          </cell>
          <cell r="F9">
            <v>34691</v>
          </cell>
          <cell r="G9">
            <v>23046</v>
          </cell>
          <cell r="H9">
            <v>21094</v>
          </cell>
          <cell r="I9">
            <v>23967</v>
          </cell>
          <cell r="J9">
            <v>31906</v>
          </cell>
          <cell r="K9">
            <v>30134</v>
          </cell>
          <cell r="L9">
            <v>25085</v>
          </cell>
          <cell r="M9">
            <v>23905</v>
          </cell>
          <cell r="N9">
            <v>26311</v>
          </cell>
          <cell r="O9">
            <v>21012</v>
          </cell>
          <cell r="P9">
            <v>20370</v>
          </cell>
          <cell r="Q9">
            <v>16012</v>
          </cell>
          <cell r="S9">
            <v>283291</v>
          </cell>
          <cell r="T9">
            <v>297533</v>
          </cell>
          <cell r="U9">
            <v>5.027339378942508E-2</v>
          </cell>
        </row>
        <row r="10">
          <cell r="A10" t="str">
            <v xml:space="preserve">    Bahrain</v>
          </cell>
          <cell r="B10">
            <v>5180</v>
          </cell>
          <cell r="C10">
            <v>5592</v>
          </cell>
          <cell r="D10">
            <v>5498</v>
          </cell>
          <cell r="F10">
            <v>554</v>
          </cell>
          <cell r="G10">
            <v>456</v>
          </cell>
          <cell r="H10">
            <v>354</v>
          </cell>
          <cell r="I10">
            <v>444</v>
          </cell>
          <cell r="J10">
            <v>667</v>
          </cell>
          <cell r="K10">
            <v>622</v>
          </cell>
          <cell r="L10">
            <v>496</v>
          </cell>
          <cell r="M10">
            <v>492</v>
          </cell>
          <cell r="N10">
            <v>543</v>
          </cell>
          <cell r="O10">
            <v>469</v>
          </cell>
          <cell r="P10">
            <v>358</v>
          </cell>
          <cell r="Q10">
            <v>406</v>
          </cell>
          <cell r="S10">
            <v>5498</v>
          </cell>
          <cell r="T10">
            <v>5861</v>
          </cell>
          <cell r="U10">
            <v>6.6024008730447337E-2</v>
          </cell>
        </row>
        <row r="11">
          <cell r="A11" t="str">
            <v xml:space="preserve">    Egypt</v>
          </cell>
          <cell r="B11">
            <v>358</v>
          </cell>
          <cell r="C11">
            <v>334</v>
          </cell>
          <cell r="D11">
            <v>487</v>
          </cell>
          <cell r="F11">
            <v>69</v>
          </cell>
          <cell r="G11">
            <v>55</v>
          </cell>
          <cell r="H11">
            <v>62</v>
          </cell>
          <cell r="I11">
            <v>40</v>
          </cell>
          <cell r="J11">
            <v>42</v>
          </cell>
          <cell r="K11">
            <v>68</v>
          </cell>
          <cell r="L11">
            <v>63</v>
          </cell>
          <cell r="M11">
            <v>58</v>
          </cell>
          <cell r="N11">
            <v>29</v>
          </cell>
          <cell r="O11">
            <v>15</v>
          </cell>
          <cell r="P11">
            <v>23</v>
          </cell>
          <cell r="Q11">
            <v>15</v>
          </cell>
          <cell r="S11">
            <v>487</v>
          </cell>
          <cell r="T11">
            <v>539</v>
          </cell>
          <cell r="U11">
            <v>0.10677618069815198</v>
          </cell>
        </row>
        <row r="12">
          <cell r="A12" t="str">
            <v xml:space="preserve">    Iran</v>
          </cell>
          <cell r="B12">
            <v>18</v>
          </cell>
          <cell r="C12">
            <v>24</v>
          </cell>
          <cell r="D12">
            <v>132</v>
          </cell>
          <cell r="F12">
            <v>61</v>
          </cell>
          <cell r="G12">
            <v>33</v>
          </cell>
          <cell r="H12">
            <v>68</v>
          </cell>
          <cell r="I12">
            <v>30</v>
          </cell>
          <cell r="J12">
            <v>44</v>
          </cell>
          <cell r="K12">
            <v>172</v>
          </cell>
          <cell r="L12">
            <v>86</v>
          </cell>
          <cell r="M12">
            <v>22</v>
          </cell>
          <cell r="N12">
            <v>10</v>
          </cell>
          <cell r="O12">
            <v>1</v>
          </cell>
          <cell r="P12">
            <v>101</v>
          </cell>
          <cell r="Q12">
            <v>13</v>
          </cell>
          <cell r="S12">
            <v>132</v>
          </cell>
          <cell r="T12">
            <v>641</v>
          </cell>
          <cell r="U12">
            <v>3.8560606060606064</v>
          </cell>
        </row>
        <row r="13">
          <cell r="A13" t="str">
            <v xml:space="preserve">    Iraq</v>
          </cell>
          <cell r="B13">
            <v>10</v>
          </cell>
          <cell r="C13">
            <v>23</v>
          </cell>
          <cell r="D13">
            <v>42</v>
          </cell>
          <cell r="F13">
            <v>5</v>
          </cell>
          <cell r="G13">
            <v>2</v>
          </cell>
          <cell r="H13">
            <v>0</v>
          </cell>
          <cell r="I13">
            <v>53</v>
          </cell>
          <cell r="J13">
            <v>3</v>
          </cell>
          <cell r="K13">
            <v>2</v>
          </cell>
          <cell r="L13">
            <v>3</v>
          </cell>
          <cell r="M13">
            <v>2</v>
          </cell>
          <cell r="N13">
            <v>6</v>
          </cell>
          <cell r="O13">
            <v>1</v>
          </cell>
          <cell r="P13">
            <v>5</v>
          </cell>
          <cell r="Q13">
            <v>4</v>
          </cell>
          <cell r="S13">
            <v>42</v>
          </cell>
          <cell r="T13">
            <v>86</v>
          </cell>
          <cell r="U13">
            <v>1.0476190476190474</v>
          </cell>
        </row>
        <row r="14">
          <cell r="A14" t="str">
            <v xml:space="preserve">    Israel</v>
          </cell>
          <cell r="B14">
            <v>2022</v>
          </cell>
          <cell r="C14">
            <v>3488</v>
          </cell>
          <cell r="D14">
            <v>4429</v>
          </cell>
          <cell r="F14">
            <v>468</v>
          </cell>
          <cell r="G14">
            <v>423</v>
          </cell>
          <cell r="H14">
            <v>399</v>
          </cell>
          <cell r="I14">
            <v>300</v>
          </cell>
          <cell r="J14">
            <v>512</v>
          </cell>
          <cell r="K14">
            <v>530</v>
          </cell>
          <cell r="L14">
            <v>338</v>
          </cell>
          <cell r="M14">
            <v>467</v>
          </cell>
          <cell r="N14">
            <v>509</v>
          </cell>
          <cell r="O14">
            <v>525</v>
          </cell>
          <cell r="P14">
            <v>505</v>
          </cell>
          <cell r="Q14">
            <v>586</v>
          </cell>
          <cell r="S14">
            <v>4429</v>
          </cell>
          <cell r="T14">
            <v>5562</v>
          </cell>
          <cell r="U14">
            <v>0.2558139534883721</v>
          </cell>
        </row>
        <row r="15">
          <cell r="A15" t="str">
            <v xml:space="preserve">    Jordan</v>
          </cell>
          <cell r="B15">
            <v>551</v>
          </cell>
          <cell r="C15">
            <v>456</v>
          </cell>
          <cell r="D15">
            <v>541</v>
          </cell>
          <cell r="F15">
            <v>74</v>
          </cell>
          <cell r="G15">
            <v>37</v>
          </cell>
          <cell r="H15">
            <v>35</v>
          </cell>
          <cell r="I15">
            <v>36</v>
          </cell>
          <cell r="J15">
            <v>66</v>
          </cell>
          <cell r="K15">
            <v>52</v>
          </cell>
          <cell r="L15">
            <v>80</v>
          </cell>
          <cell r="M15">
            <v>46</v>
          </cell>
          <cell r="N15">
            <v>35</v>
          </cell>
          <cell r="O15">
            <v>34</v>
          </cell>
          <cell r="P15">
            <v>37</v>
          </cell>
          <cell r="Q15">
            <v>28</v>
          </cell>
          <cell r="S15">
            <v>541</v>
          </cell>
          <cell r="T15">
            <v>560</v>
          </cell>
          <cell r="U15">
            <v>3.512014787430684E-2</v>
          </cell>
        </row>
        <row r="16">
          <cell r="A16" t="str">
            <v xml:space="preserve">    Kuwait</v>
          </cell>
          <cell r="B16">
            <v>17372</v>
          </cell>
          <cell r="C16">
            <v>17628</v>
          </cell>
          <cell r="D16">
            <v>21490</v>
          </cell>
          <cell r="F16">
            <v>1821</v>
          </cell>
          <cell r="G16">
            <v>1650</v>
          </cell>
          <cell r="H16">
            <v>1459</v>
          </cell>
          <cell r="I16">
            <v>890</v>
          </cell>
          <cell r="J16">
            <v>2352</v>
          </cell>
          <cell r="K16">
            <v>2180</v>
          </cell>
          <cell r="L16">
            <v>2344</v>
          </cell>
          <cell r="M16">
            <v>1824</v>
          </cell>
          <cell r="N16">
            <v>2461</v>
          </cell>
          <cell r="O16">
            <v>1925</v>
          </cell>
          <cell r="P16">
            <v>1765</v>
          </cell>
          <cell r="Q16">
            <v>1285</v>
          </cell>
          <cell r="S16">
            <v>21490</v>
          </cell>
          <cell r="T16">
            <v>21956</v>
          </cell>
          <cell r="U16">
            <v>2.1684504420660833E-2</v>
          </cell>
        </row>
        <row r="17">
          <cell r="A17" t="str">
            <v xml:space="preserve">    Lebanon</v>
          </cell>
          <cell r="B17">
            <v>1342</v>
          </cell>
          <cell r="C17">
            <v>1674</v>
          </cell>
          <cell r="D17">
            <v>2783</v>
          </cell>
          <cell r="F17">
            <v>267</v>
          </cell>
          <cell r="G17">
            <v>206</v>
          </cell>
          <cell r="H17">
            <v>224</v>
          </cell>
          <cell r="I17">
            <v>233</v>
          </cell>
          <cell r="J17">
            <v>392</v>
          </cell>
          <cell r="K17">
            <v>338</v>
          </cell>
          <cell r="L17">
            <v>260</v>
          </cell>
          <cell r="M17">
            <v>286</v>
          </cell>
          <cell r="N17">
            <v>385</v>
          </cell>
          <cell r="O17">
            <v>283</v>
          </cell>
          <cell r="P17">
            <v>240</v>
          </cell>
          <cell r="Q17">
            <v>236</v>
          </cell>
          <cell r="S17">
            <v>2783</v>
          </cell>
          <cell r="T17">
            <v>3350</v>
          </cell>
          <cell r="U17">
            <v>0.20373697448796269</v>
          </cell>
        </row>
        <row r="18">
          <cell r="A18" t="str">
            <v xml:space="preserve">    Libya</v>
          </cell>
          <cell r="B18">
            <v>7084</v>
          </cell>
          <cell r="C18">
            <v>5937</v>
          </cell>
          <cell r="D18">
            <v>5962</v>
          </cell>
          <cell r="F18">
            <v>681</v>
          </cell>
          <cell r="G18">
            <v>332</v>
          </cell>
          <cell r="H18">
            <v>269</v>
          </cell>
          <cell r="I18">
            <v>299</v>
          </cell>
          <cell r="J18">
            <v>643</v>
          </cell>
          <cell r="K18">
            <v>578</v>
          </cell>
          <cell r="L18">
            <v>386</v>
          </cell>
          <cell r="M18">
            <v>508</v>
          </cell>
          <cell r="N18">
            <v>799</v>
          </cell>
          <cell r="O18">
            <v>402</v>
          </cell>
          <cell r="P18">
            <v>277</v>
          </cell>
          <cell r="Q18">
            <v>315</v>
          </cell>
          <cell r="S18">
            <v>5962</v>
          </cell>
          <cell r="T18">
            <v>5489</v>
          </cell>
          <cell r="U18">
            <v>-7.9335793357933615E-2</v>
          </cell>
        </row>
        <row r="19">
          <cell r="A19" t="str">
            <v xml:space="preserve">    Oman</v>
          </cell>
          <cell r="B19">
            <v>5199</v>
          </cell>
          <cell r="C19">
            <v>5089</v>
          </cell>
          <cell r="D19">
            <v>4739</v>
          </cell>
          <cell r="F19">
            <v>599</v>
          </cell>
          <cell r="G19">
            <v>355</v>
          </cell>
          <cell r="H19">
            <v>310</v>
          </cell>
          <cell r="I19">
            <v>359</v>
          </cell>
          <cell r="J19">
            <v>496</v>
          </cell>
          <cell r="K19">
            <v>459</v>
          </cell>
          <cell r="L19">
            <v>397</v>
          </cell>
          <cell r="M19">
            <v>435</v>
          </cell>
          <cell r="N19">
            <v>436</v>
          </cell>
          <cell r="O19">
            <v>311</v>
          </cell>
          <cell r="P19">
            <v>163</v>
          </cell>
          <cell r="Q19">
            <v>192</v>
          </cell>
          <cell r="S19">
            <v>4739</v>
          </cell>
          <cell r="T19">
            <v>4512</v>
          </cell>
          <cell r="U19">
            <v>-4.7900400928465925E-2</v>
          </cell>
        </row>
        <row r="20">
          <cell r="A20" t="str">
            <v xml:space="preserve">    Qatar</v>
          </cell>
          <cell r="B20">
            <v>10734</v>
          </cell>
          <cell r="C20">
            <v>7950</v>
          </cell>
          <cell r="D20">
            <v>8679</v>
          </cell>
          <cell r="F20">
            <v>832</v>
          </cell>
          <cell r="G20">
            <v>731</v>
          </cell>
          <cell r="H20">
            <v>777</v>
          </cell>
          <cell r="I20">
            <v>747</v>
          </cell>
          <cell r="J20">
            <v>1180</v>
          </cell>
          <cell r="K20">
            <v>1370</v>
          </cell>
          <cell r="L20">
            <v>893</v>
          </cell>
          <cell r="M20">
            <v>1077</v>
          </cell>
          <cell r="N20">
            <v>1075</v>
          </cell>
          <cell r="O20">
            <v>856</v>
          </cell>
          <cell r="P20">
            <v>680</v>
          </cell>
          <cell r="Q20">
            <v>551</v>
          </cell>
          <cell r="S20">
            <v>8679</v>
          </cell>
          <cell r="T20">
            <v>10769</v>
          </cell>
          <cell r="U20">
            <v>0.24081115335868186</v>
          </cell>
        </row>
        <row r="21">
          <cell r="A21" t="str">
            <v xml:space="preserve">    Saudi Arabia</v>
          </cell>
          <cell r="B21">
            <v>193698</v>
          </cell>
          <cell r="C21">
            <v>198556</v>
          </cell>
          <cell r="D21">
            <v>184724</v>
          </cell>
          <cell r="F21">
            <v>23798</v>
          </cell>
          <cell r="G21">
            <v>15245</v>
          </cell>
          <cell r="H21">
            <v>14001</v>
          </cell>
          <cell r="I21">
            <v>16245</v>
          </cell>
          <cell r="J21">
            <v>20775</v>
          </cell>
          <cell r="K21">
            <v>19647</v>
          </cell>
          <cell r="L21">
            <v>15754</v>
          </cell>
          <cell r="M21">
            <v>14734</v>
          </cell>
          <cell r="N21">
            <v>15394</v>
          </cell>
          <cell r="O21">
            <v>12849</v>
          </cell>
          <cell r="P21">
            <v>12777</v>
          </cell>
          <cell r="Q21">
            <v>9513</v>
          </cell>
          <cell r="S21">
            <v>184724</v>
          </cell>
          <cell r="T21">
            <v>190732</v>
          </cell>
          <cell r="U21">
            <v>3.2524198263355064E-2</v>
          </cell>
        </row>
        <row r="22">
          <cell r="A22" t="str">
            <v xml:space="preserve">    Syria</v>
          </cell>
          <cell r="B22">
            <v>99</v>
          </cell>
          <cell r="C22">
            <v>109</v>
          </cell>
          <cell r="D22">
            <v>151</v>
          </cell>
          <cell r="F22">
            <v>14</v>
          </cell>
          <cell r="G22">
            <v>112</v>
          </cell>
          <cell r="H22">
            <v>51</v>
          </cell>
          <cell r="I22">
            <v>1115</v>
          </cell>
          <cell r="J22">
            <v>4</v>
          </cell>
          <cell r="K22">
            <v>8</v>
          </cell>
          <cell r="L22">
            <v>76</v>
          </cell>
          <cell r="M22">
            <v>5</v>
          </cell>
          <cell r="N22">
            <v>168</v>
          </cell>
          <cell r="O22">
            <v>44</v>
          </cell>
          <cell r="P22">
            <v>105</v>
          </cell>
          <cell r="Q22">
            <v>3</v>
          </cell>
          <cell r="S22">
            <v>151</v>
          </cell>
          <cell r="T22">
            <v>1705</v>
          </cell>
          <cell r="U22">
            <v>10.291390728476822</v>
          </cell>
        </row>
        <row r="23">
          <cell r="A23" t="str">
            <v xml:space="preserve">    United Arab Emirates</v>
          </cell>
          <cell r="B23">
            <v>35485</v>
          </cell>
          <cell r="C23">
            <v>39633</v>
          </cell>
          <cell r="D23">
            <v>43045</v>
          </cell>
          <cell r="F23">
            <v>5387</v>
          </cell>
          <cell r="G23">
            <v>3370</v>
          </cell>
          <cell r="H23">
            <v>3024</v>
          </cell>
          <cell r="I23">
            <v>2540</v>
          </cell>
          <cell r="J23">
            <v>4668</v>
          </cell>
          <cell r="K23">
            <v>4062</v>
          </cell>
          <cell r="L23">
            <v>3863</v>
          </cell>
          <cell r="M23">
            <v>3914</v>
          </cell>
          <cell r="N23">
            <v>4414</v>
          </cell>
          <cell r="O23">
            <v>3260</v>
          </cell>
          <cell r="P23">
            <v>3302</v>
          </cell>
          <cell r="Q23">
            <v>2827</v>
          </cell>
          <cell r="S23">
            <v>43045</v>
          </cell>
          <cell r="T23">
            <v>44631</v>
          </cell>
          <cell r="U23">
            <v>3.6845162039725876E-2</v>
          </cell>
        </row>
        <row r="24">
          <cell r="A24" t="str">
            <v xml:space="preserve">    Yemen</v>
          </cell>
          <cell r="B24">
            <v>591</v>
          </cell>
          <cell r="C24">
            <v>582</v>
          </cell>
          <cell r="D24">
            <v>589</v>
          </cell>
          <cell r="F24">
            <v>61</v>
          </cell>
          <cell r="G24">
            <v>39</v>
          </cell>
          <cell r="H24">
            <v>61</v>
          </cell>
          <cell r="I24">
            <v>636</v>
          </cell>
          <cell r="J24">
            <v>62</v>
          </cell>
          <cell r="K24">
            <v>46</v>
          </cell>
          <cell r="L24">
            <v>46</v>
          </cell>
          <cell r="M24">
            <v>35</v>
          </cell>
          <cell r="N24">
            <v>47</v>
          </cell>
          <cell r="O24">
            <v>37</v>
          </cell>
          <cell r="P24">
            <v>32</v>
          </cell>
          <cell r="Q24">
            <v>38</v>
          </cell>
          <cell r="S24">
            <v>589</v>
          </cell>
          <cell r="T24">
            <v>1140</v>
          </cell>
          <cell r="U24">
            <v>0.93548387096774199</v>
          </cell>
        </row>
        <row r="25">
          <cell r="A25" t="str">
            <v xml:space="preserve">    Middle East ( unsp. )</v>
          </cell>
          <cell r="B25">
            <v>24</v>
          </cell>
          <cell r="C25">
            <v>1</v>
          </cell>
          <cell r="D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T25">
            <v>0</v>
          </cell>
          <cell r="U25">
            <v>0</v>
          </cell>
        </row>
        <row r="29">
          <cell r="A29" t="str">
            <v>PHILIPPINE OVERSEAS EMPLOYMENT ADMINISTRATION</v>
          </cell>
        </row>
        <row r="30">
          <cell r="A30" t="str">
            <v>Deployed Landbased Overseas Filipino Workers by Destination</v>
          </cell>
        </row>
        <row r="34">
          <cell r="B34" t="str">
            <v xml:space="preserve">   1998</v>
          </cell>
          <cell r="C34" t="str">
            <v xml:space="preserve">   1999</v>
          </cell>
          <cell r="D34" t="str">
            <v xml:space="preserve">   2000</v>
          </cell>
          <cell r="F34">
            <v>36892</v>
          </cell>
          <cell r="G34">
            <v>36923</v>
          </cell>
          <cell r="H34">
            <v>36951</v>
          </cell>
          <cell r="I34">
            <v>36982</v>
          </cell>
          <cell r="J34">
            <v>37012</v>
          </cell>
          <cell r="K34">
            <v>37043</v>
          </cell>
          <cell r="L34">
            <v>37073</v>
          </cell>
          <cell r="M34">
            <v>37104</v>
          </cell>
          <cell r="N34">
            <v>37135</v>
          </cell>
          <cell r="O34">
            <v>37165</v>
          </cell>
          <cell r="P34">
            <v>37196</v>
          </cell>
          <cell r="Q34">
            <v>37226</v>
          </cell>
          <cell r="S34">
            <v>2000</v>
          </cell>
          <cell r="T34" t="str">
            <v>2001</v>
          </cell>
          <cell r="U34" t="str">
            <v>% Change</v>
          </cell>
        </row>
        <row r="36">
          <cell r="A36" t="str">
            <v>ASIA</v>
          </cell>
          <cell r="B36">
            <v>307261</v>
          </cell>
          <cell r="C36">
            <v>299521</v>
          </cell>
          <cell r="D36">
            <v>292067</v>
          </cell>
          <cell r="F36">
            <v>41205</v>
          </cell>
          <cell r="G36">
            <v>19997</v>
          </cell>
          <cell r="H36">
            <v>20387</v>
          </cell>
          <cell r="I36">
            <v>28636</v>
          </cell>
          <cell r="J36">
            <v>25306</v>
          </cell>
          <cell r="K36">
            <v>22238</v>
          </cell>
          <cell r="L36">
            <v>22532</v>
          </cell>
          <cell r="M36">
            <v>28847</v>
          </cell>
          <cell r="N36">
            <v>19615</v>
          </cell>
          <cell r="O36">
            <v>19685</v>
          </cell>
          <cell r="P36">
            <v>18472</v>
          </cell>
          <cell r="Q36">
            <v>18131</v>
          </cell>
          <cell r="S36">
            <v>292067</v>
          </cell>
          <cell r="T36">
            <v>285051</v>
          </cell>
          <cell r="U36">
            <v>-2.4021885389311382E-2</v>
          </cell>
        </row>
        <row r="37">
          <cell r="A37" t="str">
            <v xml:space="preserve">    Afghanistan</v>
          </cell>
          <cell r="B37">
            <v>0</v>
          </cell>
          <cell r="C37">
            <v>16</v>
          </cell>
          <cell r="D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S37">
            <v>1</v>
          </cell>
          <cell r="T37">
            <v>0</v>
          </cell>
          <cell r="U37">
            <v>-1</v>
          </cell>
        </row>
        <row r="38">
          <cell r="A38" t="str">
            <v xml:space="preserve">    Bangladesh</v>
          </cell>
          <cell r="B38">
            <v>501</v>
          </cell>
          <cell r="C38">
            <v>220</v>
          </cell>
          <cell r="D38">
            <v>190</v>
          </cell>
          <cell r="F38">
            <v>55</v>
          </cell>
          <cell r="G38">
            <v>7</v>
          </cell>
          <cell r="H38">
            <v>16</v>
          </cell>
          <cell r="I38">
            <v>16</v>
          </cell>
          <cell r="J38">
            <v>13</v>
          </cell>
          <cell r="K38">
            <v>17</v>
          </cell>
          <cell r="L38">
            <v>20</v>
          </cell>
          <cell r="M38">
            <v>25</v>
          </cell>
          <cell r="N38">
            <v>17</v>
          </cell>
          <cell r="O38">
            <v>16</v>
          </cell>
          <cell r="P38">
            <v>7</v>
          </cell>
          <cell r="Q38">
            <v>21</v>
          </cell>
          <cell r="S38">
            <v>190</v>
          </cell>
          <cell r="T38">
            <v>230</v>
          </cell>
          <cell r="U38">
            <v>0.21052631578947367</v>
          </cell>
        </row>
        <row r="39">
          <cell r="A39" t="str">
            <v xml:space="preserve">    Bhutan</v>
          </cell>
          <cell r="B39">
            <v>0</v>
          </cell>
          <cell r="C39">
            <v>5</v>
          </cell>
          <cell r="D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S39">
            <v>1</v>
          </cell>
          <cell r="T39">
            <v>0</v>
          </cell>
          <cell r="U39">
            <v>-1</v>
          </cell>
        </row>
        <row r="40">
          <cell r="A40" t="str">
            <v xml:space="preserve">    Brunei</v>
          </cell>
          <cell r="B40">
            <v>16264</v>
          </cell>
          <cell r="C40">
            <v>12978</v>
          </cell>
          <cell r="D40">
            <v>13649</v>
          </cell>
          <cell r="F40">
            <v>1793</v>
          </cell>
          <cell r="G40">
            <v>934</v>
          </cell>
          <cell r="H40">
            <v>1067</v>
          </cell>
          <cell r="I40">
            <v>1252</v>
          </cell>
          <cell r="J40">
            <v>1260</v>
          </cell>
          <cell r="K40">
            <v>1224</v>
          </cell>
          <cell r="L40">
            <v>1212</v>
          </cell>
          <cell r="M40">
            <v>919</v>
          </cell>
          <cell r="N40">
            <v>912</v>
          </cell>
          <cell r="O40">
            <v>854</v>
          </cell>
          <cell r="P40">
            <v>876</v>
          </cell>
          <cell r="Q40">
            <v>765</v>
          </cell>
          <cell r="S40">
            <v>13649</v>
          </cell>
          <cell r="T40">
            <v>13068</v>
          </cell>
          <cell r="U40">
            <v>-4.2567221041834524E-2</v>
          </cell>
        </row>
        <row r="41">
          <cell r="A41" t="str">
            <v xml:space="preserve">    Cambodia</v>
          </cell>
          <cell r="B41">
            <v>179</v>
          </cell>
          <cell r="C41">
            <v>224</v>
          </cell>
          <cell r="D41">
            <v>355</v>
          </cell>
          <cell r="F41">
            <v>79</v>
          </cell>
          <cell r="G41">
            <v>30</v>
          </cell>
          <cell r="H41">
            <v>35</v>
          </cell>
          <cell r="I41">
            <v>41</v>
          </cell>
          <cell r="J41">
            <v>53</v>
          </cell>
          <cell r="K41">
            <v>42</v>
          </cell>
          <cell r="L41">
            <v>39</v>
          </cell>
          <cell r="M41">
            <v>31</v>
          </cell>
          <cell r="N41">
            <v>50</v>
          </cell>
          <cell r="O41">
            <v>38</v>
          </cell>
          <cell r="P41">
            <v>36</v>
          </cell>
          <cell r="Q41">
            <v>50</v>
          </cell>
          <cell r="S41">
            <v>355</v>
          </cell>
          <cell r="T41">
            <v>524</v>
          </cell>
          <cell r="U41">
            <v>0.47605633802816905</v>
          </cell>
        </row>
        <row r="42">
          <cell r="A42" t="str">
            <v xml:space="preserve">    China</v>
          </cell>
          <cell r="B42">
            <v>1280</v>
          </cell>
          <cell r="C42">
            <v>1858</v>
          </cell>
          <cell r="D42">
            <v>2348</v>
          </cell>
          <cell r="F42">
            <v>435</v>
          </cell>
          <cell r="G42">
            <v>223</v>
          </cell>
          <cell r="H42">
            <v>89</v>
          </cell>
          <cell r="I42">
            <v>99</v>
          </cell>
          <cell r="J42">
            <v>182</v>
          </cell>
          <cell r="K42">
            <v>120</v>
          </cell>
          <cell r="L42">
            <v>136</v>
          </cell>
          <cell r="M42">
            <v>121</v>
          </cell>
          <cell r="N42">
            <v>221</v>
          </cell>
          <cell r="O42">
            <v>184</v>
          </cell>
          <cell r="P42">
            <v>78</v>
          </cell>
          <cell r="Q42">
            <v>91</v>
          </cell>
          <cell r="S42">
            <v>2348</v>
          </cell>
          <cell r="T42">
            <v>1979</v>
          </cell>
          <cell r="U42">
            <v>-0.15715502555366268</v>
          </cell>
        </row>
        <row r="43">
          <cell r="A43" t="str">
            <v xml:space="preserve">    East Timor</v>
          </cell>
          <cell r="B43">
            <v>0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9</v>
          </cell>
          <cell r="K43">
            <v>8</v>
          </cell>
          <cell r="L43">
            <v>2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4</v>
          </cell>
          <cell r="S43">
            <v>0</v>
          </cell>
          <cell r="T43">
            <v>24</v>
          </cell>
          <cell r="U43">
            <v>0</v>
          </cell>
        </row>
        <row r="44">
          <cell r="A44" t="str">
            <v xml:space="preserve">    Hong Kong</v>
          </cell>
          <cell r="B44">
            <v>122337</v>
          </cell>
          <cell r="C44">
            <v>114779</v>
          </cell>
          <cell r="D44">
            <v>121762</v>
          </cell>
          <cell r="F44">
            <v>19984</v>
          </cell>
          <cell r="G44">
            <v>7394</v>
          </cell>
          <cell r="H44">
            <v>7149</v>
          </cell>
          <cell r="I44">
            <v>14019</v>
          </cell>
          <cell r="J44">
            <v>9280</v>
          </cell>
          <cell r="K44">
            <v>7771</v>
          </cell>
          <cell r="L44">
            <v>8454</v>
          </cell>
          <cell r="M44">
            <v>14918</v>
          </cell>
          <cell r="N44">
            <v>6847</v>
          </cell>
          <cell r="O44">
            <v>6157</v>
          </cell>
          <cell r="P44">
            <v>6009</v>
          </cell>
          <cell r="Q44">
            <v>5601</v>
          </cell>
          <cell r="S44">
            <v>121762</v>
          </cell>
          <cell r="T44">
            <v>113583</v>
          </cell>
          <cell r="U44">
            <v>-6.7172024112613138E-2</v>
          </cell>
        </row>
        <row r="45">
          <cell r="A45" t="str">
            <v xml:space="preserve">    India</v>
          </cell>
          <cell r="B45">
            <v>191</v>
          </cell>
          <cell r="C45">
            <v>165</v>
          </cell>
          <cell r="D45">
            <v>185</v>
          </cell>
          <cell r="F45">
            <v>52</v>
          </cell>
          <cell r="G45">
            <v>19</v>
          </cell>
          <cell r="H45">
            <v>16</v>
          </cell>
          <cell r="I45">
            <v>15</v>
          </cell>
          <cell r="J45">
            <v>29</v>
          </cell>
          <cell r="K45">
            <v>34</v>
          </cell>
          <cell r="L45">
            <v>15</v>
          </cell>
          <cell r="M45">
            <v>26</v>
          </cell>
          <cell r="N45">
            <v>23</v>
          </cell>
          <cell r="O45">
            <v>117</v>
          </cell>
          <cell r="P45">
            <v>24</v>
          </cell>
          <cell r="Q45">
            <v>84</v>
          </cell>
          <cell r="S45">
            <v>185</v>
          </cell>
          <cell r="T45">
            <v>454</v>
          </cell>
          <cell r="U45">
            <v>1.4540540540540539</v>
          </cell>
        </row>
        <row r="46">
          <cell r="A46" t="str">
            <v xml:space="preserve">    Indonesia</v>
          </cell>
          <cell r="B46">
            <v>2471</v>
          </cell>
          <cell r="C46">
            <v>1706</v>
          </cell>
          <cell r="D46">
            <v>1507</v>
          </cell>
          <cell r="F46">
            <v>465</v>
          </cell>
          <cell r="G46">
            <v>50</v>
          </cell>
          <cell r="H46">
            <v>71</v>
          </cell>
          <cell r="I46">
            <v>79</v>
          </cell>
          <cell r="J46">
            <v>104</v>
          </cell>
          <cell r="K46">
            <v>115</v>
          </cell>
          <cell r="L46">
            <v>118</v>
          </cell>
          <cell r="M46">
            <v>87</v>
          </cell>
          <cell r="N46">
            <v>90</v>
          </cell>
          <cell r="O46">
            <v>82</v>
          </cell>
          <cell r="P46">
            <v>62</v>
          </cell>
          <cell r="Q46">
            <v>88</v>
          </cell>
          <cell r="S46">
            <v>1507</v>
          </cell>
          <cell r="T46">
            <v>1411</v>
          </cell>
          <cell r="U46">
            <v>-6.3702720637027199E-2</v>
          </cell>
        </row>
        <row r="47">
          <cell r="A47" t="str">
            <v xml:space="preserve">    Japan</v>
          </cell>
          <cell r="B47">
            <v>38930</v>
          </cell>
          <cell r="C47">
            <v>46851</v>
          </cell>
          <cell r="D47">
            <v>63041</v>
          </cell>
          <cell r="F47">
            <v>4508</v>
          </cell>
          <cell r="G47">
            <v>5040</v>
          </cell>
          <cell r="H47">
            <v>5839</v>
          </cell>
          <cell r="I47">
            <v>6017</v>
          </cell>
          <cell r="J47">
            <v>6586</v>
          </cell>
          <cell r="K47">
            <v>5389</v>
          </cell>
          <cell r="L47">
            <v>7117</v>
          </cell>
          <cell r="M47">
            <v>6570</v>
          </cell>
          <cell r="N47">
            <v>5953</v>
          </cell>
          <cell r="O47">
            <v>6663</v>
          </cell>
          <cell r="P47">
            <v>7439</v>
          </cell>
          <cell r="Q47">
            <v>6972</v>
          </cell>
          <cell r="S47">
            <v>63041</v>
          </cell>
          <cell r="T47">
            <v>74093</v>
          </cell>
          <cell r="U47">
            <v>0.17531447787947529</v>
          </cell>
        </row>
        <row r="48">
          <cell r="A48" t="str">
            <v xml:space="preserve">    Kazakhstan</v>
          </cell>
          <cell r="B48">
            <v>3</v>
          </cell>
          <cell r="C48">
            <v>4</v>
          </cell>
          <cell r="D48">
            <v>32</v>
          </cell>
          <cell r="F48">
            <v>14</v>
          </cell>
          <cell r="G48">
            <v>2</v>
          </cell>
          <cell r="H48">
            <v>18</v>
          </cell>
          <cell r="I48">
            <v>9</v>
          </cell>
          <cell r="J48">
            <v>44</v>
          </cell>
          <cell r="K48">
            <v>35</v>
          </cell>
          <cell r="L48">
            <v>24</v>
          </cell>
          <cell r="M48">
            <v>82</v>
          </cell>
          <cell r="N48">
            <v>40</v>
          </cell>
          <cell r="O48">
            <v>19</v>
          </cell>
          <cell r="P48">
            <v>10</v>
          </cell>
          <cell r="Q48">
            <v>14</v>
          </cell>
          <cell r="S48">
            <v>32</v>
          </cell>
          <cell r="T48">
            <v>311</v>
          </cell>
          <cell r="U48">
            <v>8.71875</v>
          </cell>
        </row>
        <row r="49">
          <cell r="A49" t="str">
            <v xml:space="preserve">    Kirgiztan</v>
          </cell>
          <cell r="B49">
            <v>0</v>
          </cell>
          <cell r="C49">
            <v>2</v>
          </cell>
          <cell r="D49">
            <v>1</v>
          </cell>
          <cell r="F49">
            <v>1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1</v>
          </cell>
          <cell r="T49">
            <v>2</v>
          </cell>
          <cell r="U49">
            <v>1</v>
          </cell>
        </row>
        <row r="50">
          <cell r="A50" t="str">
            <v xml:space="preserve">    Korea</v>
          </cell>
          <cell r="B50">
            <v>2337</v>
          </cell>
          <cell r="C50">
            <v>4302</v>
          </cell>
          <cell r="D50">
            <v>4743</v>
          </cell>
          <cell r="F50">
            <v>434</v>
          </cell>
          <cell r="G50">
            <v>125</v>
          </cell>
          <cell r="H50">
            <v>183</v>
          </cell>
          <cell r="I50">
            <v>207</v>
          </cell>
          <cell r="J50">
            <v>228</v>
          </cell>
          <cell r="K50">
            <v>175</v>
          </cell>
          <cell r="L50">
            <v>227</v>
          </cell>
          <cell r="M50">
            <v>314</v>
          </cell>
          <cell r="N50">
            <v>198</v>
          </cell>
          <cell r="O50">
            <v>230</v>
          </cell>
          <cell r="P50">
            <v>109</v>
          </cell>
          <cell r="Q50">
            <v>125</v>
          </cell>
          <cell r="S50">
            <v>4743</v>
          </cell>
          <cell r="T50">
            <v>2555</v>
          </cell>
          <cell r="U50">
            <v>-0.46131140628294331</v>
          </cell>
        </row>
        <row r="51">
          <cell r="A51" t="str">
            <v xml:space="preserve">    Laos</v>
          </cell>
          <cell r="B51">
            <v>63</v>
          </cell>
          <cell r="C51">
            <v>82</v>
          </cell>
          <cell r="D51">
            <v>118</v>
          </cell>
          <cell r="F51">
            <v>17</v>
          </cell>
          <cell r="G51">
            <v>3</v>
          </cell>
          <cell r="H51">
            <v>4</v>
          </cell>
          <cell r="I51">
            <v>36</v>
          </cell>
          <cell r="J51">
            <v>10</v>
          </cell>
          <cell r="K51">
            <v>23</v>
          </cell>
          <cell r="L51">
            <v>5</v>
          </cell>
          <cell r="M51">
            <v>7</v>
          </cell>
          <cell r="N51">
            <v>45</v>
          </cell>
          <cell r="O51">
            <v>6</v>
          </cell>
          <cell r="P51">
            <v>6</v>
          </cell>
          <cell r="Q51">
            <v>12</v>
          </cell>
          <cell r="S51">
            <v>118</v>
          </cell>
          <cell r="T51">
            <v>174</v>
          </cell>
          <cell r="U51">
            <v>0.47457627118644075</v>
          </cell>
        </row>
        <row r="52">
          <cell r="A52" t="str">
            <v xml:space="preserve">    Macau</v>
          </cell>
          <cell r="B52">
            <v>2021</v>
          </cell>
          <cell r="C52">
            <v>1983</v>
          </cell>
          <cell r="D52">
            <v>2208</v>
          </cell>
          <cell r="F52">
            <v>333</v>
          </cell>
          <cell r="G52">
            <v>130</v>
          </cell>
          <cell r="H52">
            <v>142</v>
          </cell>
          <cell r="I52">
            <v>60</v>
          </cell>
          <cell r="J52">
            <v>212</v>
          </cell>
          <cell r="K52">
            <v>174</v>
          </cell>
          <cell r="L52">
            <v>142</v>
          </cell>
          <cell r="M52">
            <v>202</v>
          </cell>
          <cell r="N52">
            <v>180</v>
          </cell>
          <cell r="O52">
            <v>121</v>
          </cell>
          <cell r="P52">
            <v>62</v>
          </cell>
          <cell r="Q52">
            <v>102</v>
          </cell>
          <cell r="S52">
            <v>2208</v>
          </cell>
          <cell r="T52">
            <v>1860</v>
          </cell>
          <cell r="U52">
            <v>-0.15760869565217395</v>
          </cell>
        </row>
        <row r="53">
          <cell r="A53" t="str">
            <v xml:space="preserve">    Malaysia</v>
          </cell>
          <cell r="B53">
            <v>7132</v>
          </cell>
          <cell r="C53">
            <v>5978</v>
          </cell>
          <cell r="D53">
            <v>5450</v>
          </cell>
          <cell r="F53">
            <v>1341</v>
          </cell>
          <cell r="G53">
            <v>362</v>
          </cell>
          <cell r="H53">
            <v>368</v>
          </cell>
          <cell r="I53">
            <v>438</v>
          </cell>
          <cell r="J53">
            <v>620</v>
          </cell>
          <cell r="K53">
            <v>621</v>
          </cell>
          <cell r="L53">
            <v>454</v>
          </cell>
          <cell r="M53">
            <v>483</v>
          </cell>
          <cell r="N53">
            <v>409</v>
          </cell>
          <cell r="O53">
            <v>452</v>
          </cell>
          <cell r="P53">
            <v>344</v>
          </cell>
          <cell r="Q53">
            <v>336</v>
          </cell>
          <cell r="S53">
            <v>5450</v>
          </cell>
          <cell r="T53">
            <v>6228</v>
          </cell>
          <cell r="U53">
            <v>0.14275229357798169</v>
          </cell>
        </row>
        <row r="54">
          <cell r="A54" t="str">
            <v xml:space="preserve">    Maldives</v>
          </cell>
          <cell r="B54">
            <v>82</v>
          </cell>
          <cell r="C54">
            <v>147</v>
          </cell>
          <cell r="D54">
            <v>117</v>
          </cell>
          <cell r="F54">
            <v>20</v>
          </cell>
          <cell r="G54">
            <v>10</v>
          </cell>
          <cell r="H54">
            <v>3</v>
          </cell>
          <cell r="I54">
            <v>6</v>
          </cell>
          <cell r="J54">
            <v>9</v>
          </cell>
          <cell r="K54">
            <v>11</v>
          </cell>
          <cell r="L54">
            <v>12</v>
          </cell>
          <cell r="M54">
            <v>12</v>
          </cell>
          <cell r="N54">
            <v>10</v>
          </cell>
          <cell r="O54">
            <v>14</v>
          </cell>
          <cell r="P54">
            <v>7</v>
          </cell>
          <cell r="Q54">
            <v>9</v>
          </cell>
          <cell r="S54">
            <v>117</v>
          </cell>
          <cell r="T54">
            <v>123</v>
          </cell>
          <cell r="U54">
            <v>5.1282051282051322E-2</v>
          </cell>
        </row>
        <row r="55">
          <cell r="A55" t="str">
            <v xml:space="preserve">    Mongolia</v>
          </cell>
          <cell r="B55">
            <v>72</v>
          </cell>
          <cell r="C55">
            <v>31</v>
          </cell>
          <cell r="D55">
            <v>47</v>
          </cell>
          <cell r="F55">
            <v>6</v>
          </cell>
          <cell r="G55">
            <v>5</v>
          </cell>
          <cell r="H55">
            <v>1</v>
          </cell>
          <cell r="I55">
            <v>8</v>
          </cell>
          <cell r="J55">
            <v>1</v>
          </cell>
          <cell r="K55">
            <v>5</v>
          </cell>
          <cell r="L55">
            <v>1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47</v>
          </cell>
          <cell r="T55">
            <v>28</v>
          </cell>
          <cell r="U55">
            <v>-0.4042553191489362</v>
          </cell>
        </row>
        <row r="56">
          <cell r="A56" t="str">
            <v xml:space="preserve">    Myanmar</v>
          </cell>
          <cell r="B56">
            <v>153</v>
          </cell>
          <cell r="C56">
            <v>96</v>
          </cell>
          <cell r="D56">
            <v>153</v>
          </cell>
          <cell r="F56">
            <v>18</v>
          </cell>
          <cell r="G56">
            <v>7</v>
          </cell>
          <cell r="H56">
            <v>8</v>
          </cell>
          <cell r="I56">
            <v>57</v>
          </cell>
          <cell r="J56">
            <v>13</v>
          </cell>
          <cell r="K56">
            <v>8</v>
          </cell>
          <cell r="L56">
            <v>4</v>
          </cell>
          <cell r="M56">
            <v>15</v>
          </cell>
          <cell r="N56">
            <v>44</v>
          </cell>
          <cell r="O56">
            <v>12</v>
          </cell>
          <cell r="P56">
            <v>8</v>
          </cell>
          <cell r="Q56">
            <v>21</v>
          </cell>
          <cell r="S56">
            <v>153</v>
          </cell>
          <cell r="T56">
            <v>215</v>
          </cell>
          <cell r="U56">
            <v>0.40522875816993453</v>
          </cell>
        </row>
        <row r="57">
          <cell r="A57" t="str">
            <v xml:space="preserve">    Nepal</v>
          </cell>
          <cell r="B57">
            <v>3</v>
          </cell>
          <cell r="C57">
            <v>7</v>
          </cell>
          <cell r="D57">
            <v>7</v>
          </cell>
          <cell r="F57">
            <v>1</v>
          </cell>
          <cell r="G57">
            <v>0</v>
          </cell>
          <cell r="H57">
            <v>3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3</v>
          </cell>
          <cell r="Q57">
            <v>0</v>
          </cell>
          <cell r="S57">
            <v>7</v>
          </cell>
          <cell r="T57">
            <v>13</v>
          </cell>
          <cell r="U57">
            <v>0.85714285714285721</v>
          </cell>
        </row>
        <row r="58">
          <cell r="A58" t="str">
            <v xml:space="preserve">    Pakistan</v>
          </cell>
          <cell r="B58">
            <v>186</v>
          </cell>
          <cell r="C58">
            <v>136</v>
          </cell>
          <cell r="D58">
            <v>107</v>
          </cell>
          <cell r="F58">
            <v>27</v>
          </cell>
          <cell r="G58">
            <v>4</v>
          </cell>
          <cell r="H58">
            <v>3</v>
          </cell>
          <cell r="I58">
            <v>9</v>
          </cell>
          <cell r="J58">
            <v>2</v>
          </cell>
          <cell r="K58">
            <v>5</v>
          </cell>
          <cell r="L58">
            <v>59</v>
          </cell>
          <cell r="M58">
            <v>37</v>
          </cell>
          <cell r="N58">
            <v>14</v>
          </cell>
          <cell r="O58">
            <v>5</v>
          </cell>
          <cell r="P58">
            <v>9</v>
          </cell>
          <cell r="Q58">
            <v>6</v>
          </cell>
          <cell r="S58">
            <v>107</v>
          </cell>
          <cell r="T58">
            <v>180</v>
          </cell>
          <cell r="U58">
            <v>0.68224299065420557</v>
          </cell>
        </row>
        <row r="59">
          <cell r="A59" t="str">
            <v xml:space="preserve">    Singapore</v>
          </cell>
          <cell r="B59">
            <v>23175</v>
          </cell>
          <cell r="C59">
            <v>21812</v>
          </cell>
          <cell r="D59">
            <v>22873</v>
          </cell>
          <cell r="F59">
            <v>5400</v>
          </cell>
          <cell r="G59">
            <v>1348</v>
          </cell>
          <cell r="H59">
            <v>1629</v>
          </cell>
          <cell r="I59">
            <v>2469</v>
          </cell>
          <cell r="J59">
            <v>2468</v>
          </cell>
          <cell r="K59">
            <v>2761</v>
          </cell>
          <cell r="L59">
            <v>1743</v>
          </cell>
          <cell r="M59">
            <v>1729</v>
          </cell>
          <cell r="N59">
            <v>1580</v>
          </cell>
          <cell r="O59">
            <v>1557</v>
          </cell>
          <cell r="P59">
            <v>1548</v>
          </cell>
          <cell r="Q59">
            <v>2073</v>
          </cell>
          <cell r="S59">
            <v>22873</v>
          </cell>
          <cell r="T59">
            <v>26305</v>
          </cell>
          <cell r="U59">
            <v>0.15004590565295328</v>
          </cell>
        </row>
        <row r="60">
          <cell r="A60" t="str">
            <v xml:space="preserve">    Sri Lanka</v>
          </cell>
          <cell r="B60">
            <v>230</v>
          </cell>
          <cell r="C60">
            <v>290</v>
          </cell>
          <cell r="D60">
            <v>396</v>
          </cell>
          <cell r="F60">
            <v>90</v>
          </cell>
          <cell r="G60">
            <v>61</v>
          </cell>
          <cell r="H60">
            <v>93</v>
          </cell>
          <cell r="I60">
            <v>146</v>
          </cell>
          <cell r="J60">
            <v>24</v>
          </cell>
          <cell r="K60">
            <v>32</v>
          </cell>
          <cell r="L60">
            <v>16</v>
          </cell>
          <cell r="M60">
            <v>21</v>
          </cell>
          <cell r="N60">
            <v>64</v>
          </cell>
          <cell r="O60">
            <v>36</v>
          </cell>
          <cell r="P60">
            <v>31</v>
          </cell>
          <cell r="Q60">
            <v>15</v>
          </cell>
          <cell r="S60">
            <v>396</v>
          </cell>
          <cell r="T60">
            <v>629</v>
          </cell>
          <cell r="U60">
            <v>0.58838383838383845</v>
          </cell>
        </row>
        <row r="61">
          <cell r="A61" t="str">
            <v xml:space="preserve">    Tadzhikistan</v>
          </cell>
          <cell r="B61">
            <v>3</v>
          </cell>
          <cell r="C61">
            <v>3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3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T61">
            <v>3</v>
          </cell>
          <cell r="U61">
            <v>0</v>
          </cell>
        </row>
        <row r="62">
          <cell r="A62" t="str">
            <v xml:space="preserve">    Taiwan</v>
          </cell>
          <cell r="B62">
            <v>87360</v>
          </cell>
          <cell r="C62">
            <v>84186</v>
          </cell>
          <cell r="D62">
            <v>51145</v>
          </cell>
          <cell r="F62">
            <v>5542</v>
          </cell>
          <cell r="G62">
            <v>4166</v>
          </cell>
          <cell r="H62">
            <v>3574</v>
          </cell>
          <cell r="I62">
            <v>2751</v>
          </cell>
          <cell r="J62">
            <v>3994</v>
          </cell>
          <cell r="K62">
            <v>3573</v>
          </cell>
          <cell r="L62">
            <v>2618</v>
          </cell>
          <cell r="M62">
            <v>3065</v>
          </cell>
          <cell r="N62">
            <v>2704</v>
          </cell>
          <cell r="O62">
            <v>2941</v>
          </cell>
          <cell r="P62">
            <v>1704</v>
          </cell>
          <cell r="Q62">
            <v>1679</v>
          </cell>
          <cell r="S62">
            <v>51145</v>
          </cell>
          <cell r="T62">
            <v>38311</v>
          </cell>
          <cell r="U62">
            <v>-0.25093362009971654</v>
          </cell>
        </row>
        <row r="63">
          <cell r="A63" t="str">
            <v xml:space="preserve">    Thailand</v>
          </cell>
          <cell r="B63">
            <v>1384</v>
          </cell>
          <cell r="C63">
            <v>1014</v>
          </cell>
          <cell r="D63">
            <v>1015</v>
          </cell>
          <cell r="F63">
            <v>437</v>
          </cell>
          <cell r="G63">
            <v>30</v>
          </cell>
          <cell r="H63">
            <v>42</v>
          </cell>
          <cell r="I63">
            <v>852</v>
          </cell>
          <cell r="J63">
            <v>102</v>
          </cell>
          <cell r="K63">
            <v>59</v>
          </cell>
          <cell r="L63">
            <v>76</v>
          </cell>
          <cell r="M63">
            <v>90</v>
          </cell>
          <cell r="N63">
            <v>146</v>
          </cell>
          <cell r="O63">
            <v>118</v>
          </cell>
          <cell r="P63">
            <v>66</v>
          </cell>
          <cell r="Q63">
            <v>38</v>
          </cell>
          <cell r="S63">
            <v>1015</v>
          </cell>
          <cell r="T63">
            <v>2056</v>
          </cell>
          <cell r="U63">
            <v>1.025615763546798</v>
          </cell>
        </row>
        <row r="64">
          <cell r="A64" t="str">
            <v xml:space="preserve">    Turkmenistan</v>
          </cell>
          <cell r="B64">
            <v>98</v>
          </cell>
          <cell r="C64">
            <v>35</v>
          </cell>
          <cell r="D64">
            <v>94</v>
          </cell>
          <cell r="F64">
            <v>11</v>
          </cell>
          <cell r="G64">
            <v>6</v>
          </cell>
          <cell r="H64">
            <v>15</v>
          </cell>
          <cell r="I64">
            <v>15</v>
          </cell>
          <cell r="J64">
            <v>2</v>
          </cell>
          <cell r="K64">
            <v>0</v>
          </cell>
          <cell r="L64">
            <v>6</v>
          </cell>
          <cell r="M64">
            <v>46</v>
          </cell>
          <cell r="N64">
            <v>10</v>
          </cell>
          <cell r="O64">
            <v>10</v>
          </cell>
          <cell r="P64">
            <v>4</v>
          </cell>
          <cell r="Q64">
            <v>1</v>
          </cell>
          <cell r="S64">
            <v>94</v>
          </cell>
          <cell r="T64">
            <v>126</v>
          </cell>
          <cell r="U64">
            <v>0.34042553191489366</v>
          </cell>
        </row>
        <row r="65">
          <cell r="A65" t="str">
            <v xml:space="preserve">    Uzbekistan</v>
          </cell>
          <cell r="B65">
            <v>4</v>
          </cell>
          <cell r="C65">
            <v>80</v>
          </cell>
          <cell r="D65">
            <v>28</v>
          </cell>
          <cell r="F65">
            <v>2</v>
          </cell>
          <cell r="G65">
            <v>1</v>
          </cell>
          <cell r="H65">
            <v>2</v>
          </cell>
          <cell r="I65">
            <v>4</v>
          </cell>
          <cell r="J65">
            <v>0</v>
          </cell>
          <cell r="K65">
            <v>2</v>
          </cell>
          <cell r="L65">
            <v>1</v>
          </cell>
          <cell r="M65">
            <v>1</v>
          </cell>
          <cell r="N65">
            <v>1</v>
          </cell>
          <cell r="O65">
            <v>3</v>
          </cell>
          <cell r="P65">
            <v>0</v>
          </cell>
          <cell r="Q65">
            <v>0</v>
          </cell>
          <cell r="S65">
            <v>28</v>
          </cell>
          <cell r="T65">
            <v>17</v>
          </cell>
          <cell r="U65">
            <v>-0.3928571428571429</v>
          </cell>
        </row>
        <row r="66">
          <cell r="A66" t="str">
            <v xml:space="preserve">    Vietnam</v>
          </cell>
          <cell r="B66">
            <v>802</v>
          </cell>
          <cell r="C66">
            <v>531</v>
          </cell>
          <cell r="D66">
            <v>494</v>
          </cell>
          <cell r="F66">
            <v>140</v>
          </cell>
          <cell r="G66">
            <v>40</v>
          </cell>
          <cell r="H66">
            <v>17</v>
          </cell>
          <cell r="I66">
            <v>30</v>
          </cell>
          <cell r="J66">
            <v>60</v>
          </cell>
          <cell r="K66">
            <v>33</v>
          </cell>
          <cell r="L66">
            <v>30</v>
          </cell>
          <cell r="M66">
            <v>43</v>
          </cell>
          <cell r="N66">
            <v>53</v>
          </cell>
          <cell r="O66">
            <v>49</v>
          </cell>
          <cell r="P66">
            <v>30</v>
          </cell>
          <cell r="Q66">
            <v>24</v>
          </cell>
          <cell r="S66">
            <v>494</v>
          </cell>
          <cell r="T66">
            <v>549</v>
          </cell>
          <cell r="U66">
            <v>0.11133603238866407</v>
          </cell>
        </row>
        <row r="71">
          <cell r="A71" t="str">
            <v>PHILIPPINE OVERSEAS EMPLOYMENT ADMINISTRATION</v>
          </cell>
        </row>
        <row r="72">
          <cell r="A72" t="str">
            <v>Deployed Landbased Overseas Filipino Workers by Destination</v>
          </cell>
        </row>
        <row r="76">
          <cell r="B76" t="str">
            <v xml:space="preserve">      1998</v>
          </cell>
          <cell r="C76" t="str">
            <v xml:space="preserve">      1999</v>
          </cell>
          <cell r="D76" t="str">
            <v xml:space="preserve">      2000</v>
          </cell>
          <cell r="F76">
            <v>36892</v>
          </cell>
          <cell r="G76">
            <v>36923</v>
          </cell>
          <cell r="H76">
            <v>36951</v>
          </cell>
          <cell r="I76">
            <v>36982</v>
          </cell>
          <cell r="J76">
            <v>37012</v>
          </cell>
          <cell r="K76">
            <v>37043</v>
          </cell>
          <cell r="L76">
            <v>37073</v>
          </cell>
          <cell r="M76">
            <v>37104</v>
          </cell>
          <cell r="N76">
            <v>37135</v>
          </cell>
          <cell r="O76">
            <v>37165</v>
          </cell>
          <cell r="P76">
            <v>37196</v>
          </cell>
          <cell r="Q76">
            <v>37226</v>
          </cell>
          <cell r="S76" t="str">
            <v xml:space="preserve">   2000</v>
          </cell>
          <cell r="T76" t="str">
            <v xml:space="preserve">   2001</v>
          </cell>
          <cell r="U76" t="str">
            <v>% Change</v>
          </cell>
        </row>
        <row r="78">
          <cell r="A78" t="str">
            <v>EUROPE</v>
          </cell>
          <cell r="B78">
            <v>26422</v>
          </cell>
          <cell r="C78">
            <v>30707</v>
          </cell>
          <cell r="D78">
            <v>39296</v>
          </cell>
          <cell r="F78">
            <v>4861</v>
          </cell>
          <cell r="G78">
            <v>3656</v>
          </cell>
          <cell r="H78">
            <v>2886</v>
          </cell>
          <cell r="I78">
            <v>3312</v>
          </cell>
          <cell r="J78">
            <v>5083</v>
          </cell>
          <cell r="K78">
            <v>3970</v>
          </cell>
          <cell r="L78">
            <v>3081</v>
          </cell>
          <cell r="M78">
            <v>4111</v>
          </cell>
          <cell r="N78">
            <v>4763</v>
          </cell>
          <cell r="O78">
            <v>2348</v>
          </cell>
          <cell r="P78">
            <v>2773</v>
          </cell>
          <cell r="Q78">
            <v>2175</v>
          </cell>
          <cell r="S78">
            <v>39296</v>
          </cell>
          <cell r="T78">
            <v>43019</v>
          </cell>
          <cell r="U78">
            <v>9.4742467426710109E-2</v>
          </cell>
        </row>
        <row r="79">
          <cell r="A79" t="str">
            <v xml:space="preserve">    Albania</v>
          </cell>
          <cell r="B79">
            <v>0</v>
          </cell>
          <cell r="C79">
            <v>1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A80" t="str">
            <v xml:space="preserve">    Andorra</v>
          </cell>
          <cell r="B80">
            <v>48</v>
          </cell>
          <cell r="C80">
            <v>64</v>
          </cell>
          <cell r="D80">
            <v>49</v>
          </cell>
          <cell r="F80">
            <v>12</v>
          </cell>
          <cell r="G80">
            <v>1</v>
          </cell>
          <cell r="H80">
            <v>0</v>
          </cell>
          <cell r="I80">
            <v>1</v>
          </cell>
          <cell r="J80">
            <v>24</v>
          </cell>
          <cell r="K80">
            <v>23</v>
          </cell>
          <cell r="L80">
            <v>10</v>
          </cell>
          <cell r="M80">
            <v>3</v>
          </cell>
          <cell r="N80">
            <v>2</v>
          </cell>
          <cell r="O80">
            <v>5</v>
          </cell>
          <cell r="P80">
            <v>5</v>
          </cell>
          <cell r="Q80">
            <v>6</v>
          </cell>
          <cell r="S80">
            <v>49</v>
          </cell>
          <cell r="T80">
            <v>92</v>
          </cell>
          <cell r="U80">
            <v>0.87755102040816335</v>
          </cell>
        </row>
        <row r="81">
          <cell r="A81" t="str">
            <v xml:space="preserve">    Austria</v>
          </cell>
          <cell r="B81">
            <v>468</v>
          </cell>
          <cell r="C81">
            <v>363</v>
          </cell>
          <cell r="D81">
            <v>334</v>
          </cell>
          <cell r="F81">
            <v>27</v>
          </cell>
          <cell r="G81">
            <v>19</v>
          </cell>
          <cell r="H81">
            <v>17</v>
          </cell>
          <cell r="I81">
            <v>12</v>
          </cell>
          <cell r="J81">
            <v>27</v>
          </cell>
          <cell r="K81">
            <v>29</v>
          </cell>
          <cell r="L81">
            <v>12</v>
          </cell>
          <cell r="M81">
            <v>24</v>
          </cell>
          <cell r="N81">
            <v>11</v>
          </cell>
          <cell r="O81">
            <v>11</v>
          </cell>
          <cell r="P81">
            <v>7</v>
          </cell>
          <cell r="Q81">
            <v>10</v>
          </cell>
          <cell r="S81">
            <v>334</v>
          </cell>
          <cell r="T81">
            <v>206</v>
          </cell>
          <cell r="U81">
            <v>-0.38323353293413176</v>
          </cell>
        </row>
        <row r="82">
          <cell r="A82" t="str">
            <v xml:space="preserve">    Azerbaijan</v>
          </cell>
          <cell r="B82">
            <v>53</v>
          </cell>
          <cell r="C82">
            <v>88</v>
          </cell>
          <cell r="D82">
            <v>76</v>
          </cell>
          <cell r="F82">
            <v>9</v>
          </cell>
          <cell r="G82">
            <v>7</v>
          </cell>
          <cell r="H82">
            <v>5</v>
          </cell>
          <cell r="I82">
            <v>9</v>
          </cell>
          <cell r="J82">
            <v>6</v>
          </cell>
          <cell r="K82">
            <v>8</v>
          </cell>
          <cell r="L82">
            <v>6</v>
          </cell>
          <cell r="M82">
            <v>6</v>
          </cell>
          <cell r="N82">
            <v>11</v>
          </cell>
          <cell r="O82">
            <v>6</v>
          </cell>
          <cell r="P82">
            <v>9</v>
          </cell>
          <cell r="Q82">
            <v>5</v>
          </cell>
          <cell r="S82">
            <v>76</v>
          </cell>
          <cell r="T82">
            <v>87</v>
          </cell>
          <cell r="U82">
            <v>0.14473684210526305</v>
          </cell>
        </row>
        <row r="83">
          <cell r="A83" t="str">
            <v xml:space="preserve">    Belgium</v>
          </cell>
          <cell r="B83">
            <v>183</v>
          </cell>
          <cell r="C83">
            <v>168</v>
          </cell>
          <cell r="D83">
            <v>160</v>
          </cell>
          <cell r="F83">
            <v>31</v>
          </cell>
          <cell r="G83">
            <v>6</v>
          </cell>
          <cell r="H83">
            <v>12</v>
          </cell>
          <cell r="I83">
            <v>13</v>
          </cell>
          <cell r="J83">
            <v>9</v>
          </cell>
          <cell r="K83">
            <v>9</v>
          </cell>
          <cell r="L83">
            <v>7</v>
          </cell>
          <cell r="M83">
            <v>19</v>
          </cell>
          <cell r="N83">
            <v>23</v>
          </cell>
          <cell r="O83">
            <v>6</v>
          </cell>
          <cell r="P83">
            <v>17</v>
          </cell>
          <cell r="Q83">
            <v>7</v>
          </cell>
          <cell r="S83">
            <v>160</v>
          </cell>
          <cell r="T83">
            <v>159</v>
          </cell>
          <cell r="U83">
            <v>-6.2499999999999778E-3</v>
          </cell>
        </row>
        <row r="84">
          <cell r="A84" t="str">
            <v xml:space="preserve">    Belorussia</v>
          </cell>
          <cell r="B84">
            <v>1</v>
          </cell>
          <cell r="C84">
            <v>2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A85" t="str">
            <v xml:space="preserve">    Bosnia and Hercegovina</v>
          </cell>
          <cell r="B85">
            <v>2</v>
          </cell>
          <cell r="C85">
            <v>2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A86" t="str">
            <v xml:space="preserve">    Bulgaria</v>
          </cell>
          <cell r="B86">
            <v>1</v>
          </cell>
          <cell r="C86">
            <v>1</v>
          </cell>
          <cell r="D86">
            <v>1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</v>
          </cell>
          <cell r="S86">
            <v>1</v>
          </cell>
          <cell r="T86">
            <v>1</v>
          </cell>
          <cell r="U86">
            <v>0</v>
          </cell>
        </row>
        <row r="87">
          <cell r="A87" t="str">
            <v xml:space="preserve">    Channel Islands</v>
          </cell>
          <cell r="B87">
            <v>0</v>
          </cell>
          <cell r="C87">
            <v>0</v>
          </cell>
          <cell r="D87">
            <v>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S87">
            <v>1</v>
          </cell>
          <cell r="T87">
            <v>0</v>
          </cell>
          <cell r="U87">
            <v>0</v>
          </cell>
        </row>
        <row r="88">
          <cell r="A88" t="str">
            <v xml:space="preserve">    Croatia</v>
          </cell>
          <cell r="B88">
            <v>2</v>
          </cell>
          <cell r="C88">
            <v>1</v>
          </cell>
          <cell r="D88">
            <v>2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S88">
            <v>2</v>
          </cell>
          <cell r="T88">
            <v>0</v>
          </cell>
          <cell r="U88">
            <v>-1</v>
          </cell>
        </row>
        <row r="89">
          <cell r="A89" t="str">
            <v xml:space="preserve">    Cyprus</v>
          </cell>
          <cell r="B89">
            <v>941</v>
          </cell>
          <cell r="C89">
            <v>1168</v>
          </cell>
          <cell r="D89">
            <v>1500</v>
          </cell>
          <cell r="F89">
            <v>144</v>
          </cell>
          <cell r="G89">
            <v>106</v>
          </cell>
          <cell r="H89">
            <v>148</v>
          </cell>
          <cell r="I89">
            <v>111</v>
          </cell>
          <cell r="J89">
            <v>133</v>
          </cell>
          <cell r="K89">
            <v>139</v>
          </cell>
          <cell r="L89">
            <v>108</v>
          </cell>
          <cell r="M89">
            <v>105</v>
          </cell>
          <cell r="N89">
            <v>170</v>
          </cell>
          <cell r="O89">
            <v>135</v>
          </cell>
          <cell r="P89">
            <v>136</v>
          </cell>
          <cell r="Q89">
            <v>113</v>
          </cell>
          <cell r="S89">
            <v>1500</v>
          </cell>
          <cell r="T89">
            <v>1548</v>
          </cell>
          <cell r="U89">
            <v>3.2000000000000028E-2</v>
          </cell>
        </row>
        <row r="90">
          <cell r="A90" t="str">
            <v xml:space="preserve">    Czech Republic</v>
          </cell>
          <cell r="B90">
            <v>3</v>
          </cell>
          <cell r="C90">
            <v>10</v>
          </cell>
          <cell r="D90">
            <v>9</v>
          </cell>
          <cell r="F90">
            <v>0</v>
          </cell>
          <cell r="G90">
            <v>0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1</v>
          </cell>
          <cell r="M90">
            <v>0</v>
          </cell>
          <cell r="N90">
            <v>0</v>
          </cell>
          <cell r="O90">
            <v>0</v>
          </cell>
          <cell r="P90">
            <v>1</v>
          </cell>
          <cell r="Q90">
            <v>0</v>
          </cell>
          <cell r="S90">
            <v>9</v>
          </cell>
          <cell r="T90">
            <v>3</v>
          </cell>
          <cell r="U90">
            <v>-0.66666666666666674</v>
          </cell>
        </row>
        <row r="91">
          <cell r="A91" t="str">
            <v xml:space="preserve">    Denmark</v>
          </cell>
          <cell r="B91">
            <v>78</v>
          </cell>
          <cell r="C91">
            <v>55</v>
          </cell>
          <cell r="D91">
            <v>28</v>
          </cell>
          <cell r="F91">
            <v>4</v>
          </cell>
          <cell r="G91">
            <v>0</v>
          </cell>
          <cell r="H91">
            <v>1</v>
          </cell>
          <cell r="I91">
            <v>7</v>
          </cell>
          <cell r="J91">
            <v>1</v>
          </cell>
          <cell r="K91">
            <v>1</v>
          </cell>
          <cell r="L91">
            <v>1</v>
          </cell>
          <cell r="M91">
            <v>1</v>
          </cell>
          <cell r="N91">
            <v>1</v>
          </cell>
          <cell r="O91">
            <v>4</v>
          </cell>
          <cell r="P91">
            <v>3</v>
          </cell>
          <cell r="Q91">
            <v>3</v>
          </cell>
          <cell r="S91">
            <v>28</v>
          </cell>
          <cell r="T91">
            <v>27</v>
          </cell>
          <cell r="U91">
            <v>-3.5714285714285698E-2</v>
          </cell>
        </row>
        <row r="92">
          <cell r="A92" t="str">
            <v xml:space="preserve">    Faeroe Island</v>
          </cell>
          <cell r="B92">
            <v>0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A93" t="str">
            <v xml:space="preserve">    Finland</v>
          </cell>
          <cell r="B93">
            <v>16</v>
          </cell>
          <cell r="C93">
            <v>16</v>
          </cell>
          <cell r="D93">
            <v>12</v>
          </cell>
          <cell r="F93">
            <v>0</v>
          </cell>
          <cell r="G93">
            <v>0</v>
          </cell>
          <cell r="H93">
            <v>0</v>
          </cell>
          <cell r="I93">
            <v>4</v>
          </cell>
          <cell r="J93">
            <v>1</v>
          </cell>
          <cell r="K93">
            <v>2</v>
          </cell>
          <cell r="L93">
            <v>1</v>
          </cell>
          <cell r="M93">
            <v>1</v>
          </cell>
          <cell r="N93">
            <v>3</v>
          </cell>
          <cell r="O93">
            <v>0</v>
          </cell>
          <cell r="P93">
            <v>0</v>
          </cell>
          <cell r="Q93">
            <v>1</v>
          </cell>
          <cell r="S93">
            <v>12</v>
          </cell>
          <cell r="T93">
            <v>13</v>
          </cell>
          <cell r="U93">
            <v>8.3333333333333259E-2</v>
          </cell>
        </row>
        <row r="94">
          <cell r="A94" t="str">
            <v xml:space="preserve">    France</v>
          </cell>
          <cell r="B94">
            <v>122</v>
          </cell>
          <cell r="C94">
            <v>130</v>
          </cell>
          <cell r="D94">
            <v>297</v>
          </cell>
          <cell r="F94">
            <v>23</v>
          </cell>
          <cell r="G94">
            <v>15</v>
          </cell>
          <cell r="H94">
            <v>10</v>
          </cell>
          <cell r="I94">
            <v>27</v>
          </cell>
          <cell r="J94">
            <v>12</v>
          </cell>
          <cell r="K94">
            <v>10</v>
          </cell>
          <cell r="L94">
            <v>7</v>
          </cell>
          <cell r="M94">
            <v>23</v>
          </cell>
          <cell r="N94">
            <v>8</v>
          </cell>
          <cell r="O94">
            <v>5</v>
          </cell>
          <cell r="P94">
            <v>6</v>
          </cell>
          <cell r="Q94">
            <v>3</v>
          </cell>
          <cell r="S94">
            <v>297</v>
          </cell>
          <cell r="T94">
            <v>149</v>
          </cell>
          <cell r="U94">
            <v>-0.49831649831649827</v>
          </cell>
        </row>
        <row r="95">
          <cell r="A95" t="str">
            <v xml:space="preserve">    Georgia</v>
          </cell>
          <cell r="B95">
            <v>0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A96" t="str">
            <v xml:space="preserve">    Germany</v>
          </cell>
          <cell r="B96">
            <v>156</v>
          </cell>
          <cell r="C96">
            <v>131</v>
          </cell>
          <cell r="D96">
            <v>120</v>
          </cell>
          <cell r="F96">
            <v>11</v>
          </cell>
          <cell r="G96">
            <v>8</v>
          </cell>
          <cell r="H96">
            <v>14</v>
          </cell>
          <cell r="I96">
            <v>8</v>
          </cell>
          <cell r="J96">
            <v>45</v>
          </cell>
          <cell r="K96">
            <v>12</v>
          </cell>
          <cell r="L96">
            <v>5</v>
          </cell>
          <cell r="M96">
            <v>9</v>
          </cell>
          <cell r="N96">
            <v>6</v>
          </cell>
          <cell r="O96">
            <v>4</v>
          </cell>
          <cell r="P96">
            <v>5</v>
          </cell>
          <cell r="Q96">
            <v>7</v>
          </cell>
          <cell r="S96">
            <v>120</v>
          </cell>
          <cell r="T96">
            <v>134</v>
          </cell>
          <cell r="U96">
            <v>0.1166666666666667</v>
          </cell>
        </row>
        <row r="97">
          <cell r="A97" t="str">
            <v xml:space="preserve">    Gibraltar</v>
          </cell>
          <cell r="B97">
            <v>1</v>
          </cell>
          <cell r="C97">
            <v>0</v>
          </cell>
          <cell r="D97">
            <v>2</v>
          </cell>
          <cell r="F97">
            <v>0</v>
          </cell>
          <cell r="G97">
            <v>0</v>
          </cell>
          <cell r="H97">
            <v>0</v>
          </cell>
          <cell r="I97">
            <v>1</v>
          </cell>
          <cell r="J97">
            <v>0</v>
          </cell>
          <cell r="K97">
            <v>0</v>
          </cell>
          <cell r="L97">
            <v>0</v>
          </cell>
          <cell r="M97">
            <v>41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S97">
            <v>2</v>
          </cell>
          <cell r="T97">
            <v>42</v>
          </cell>
          <cell r="U97">
            <v>20</v>
          </cell>
        </row>
        <row r="98">
          <cell r="A98" t="str">
            <v xml:space="preserve">    Greece</v>
          </cell>
          <cell r="B98">
            <v>593</v>
          </cell>
          <cell r="C98">
            <v>2145</v>
          </cell>
          <cell r="D98">
            <v>1618</v>
          </cell>
          <cell r="F98">
            <v>173</v>
          </cell>
          <cell r="G98">
            <v>237</v>
          </cell>
          <cell r="H98">
            <v>66</v>
          </cell>
          <cell r="I98">
            <v>95</v>
          </cell>
          <cell r="J98">
            <v>232</v>
          </cell>
          <cell r="K98">
            <v>142</v>
          </cell>
          <cell r="L98">
            <v>64</v>
          </cell>
          <cell r="M98">
            <v>103</v>
          </cell>
          <cell r="N98">
            <v>88</v>
          </cell>
          <cell r="O98">
            <v>49</v>
          </cell>
          <cell r="P98">
            <v>78</v>
          </cell>
          <cell r="Q98">
            <v>75</v>
          </cell>
          <cell r="S98">
            <v>1618</v>
          </cell>
          <cell r="T98">
            <v>1402</v>
          </cell>
          <cell r="U98">
            <v>-0.13349814585908526</v>
          </cell>
        </row>
        <row r="99">
          <cell r="A99" t="str">
            <v xml:space="preserve">    Hungary</v>
          </cell>
          <cell r="B99">
            <v>6</v>
          </cell>
          <cell r="C99">
            <v>5</v>
          </cell>
          <cell r="D99">
            <v>2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</v>
          </cell>
          <cell r="K99">
            <v>0</v>
          </cell>
          <cell r="L99">
            <v>0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2</v>
          </cell>
          <cell r="S99">
            <v>2</v>
          </cell>
          <cell r="T99">
            <v>4</v>
          </cell>
          <cell r="U99">
            <v>0</v>
          </cell>
        </row>
        <row r="100">
          <cell r="A100" t="str">
            <v xml:space="preserve">    Iceland</v>
          </cell>
          <cell r="B100">
            <v>1</v>
          </cell>
          <cell r="C100">
            <v>3</v>
          </cell>
          <cell r="D100">
            <v>4</v>
          </cell>
          <cell r="F100">
            <v>0</v>
          </cell>
          <cell r="G100">
            <v>2</v>
          </cell>
          <cell r="H100">
            <v>3</v>
          </cell>
          <cell r="I100">
            <v>0</v>
          </cell>
          <cell r="J100">
            <v>1</v>
          </cell>
          <cell r="K100">
            <v>4</v>
          </cell>
          <cell r="L100">
            <v>5</v>
          </cell>
          <cell r="M100">
            <v>0</v>
          </cell>
          <cell r="N100">
            <v>0</v>
          </cell>
          <cell r="O100">
            <v>0</v>
          </cell>
          <cell r="P100">
            <v>1</v>
          </cell>
          <cell r="Q100">
            <v>1</v>
          </cell>
          <cell r="S100">
            <v>4</v>
          </cell>
          <cell r="T100">
            <v>17</v>
          </cell>
          <cell r="U100">
            <v>3.25</v>
          </cell>
        </row>
        <row r="101">
          <cell r="A101" t="str">
            <v xml:space="preserve">    Ireland</v>
          </cell>
          <cell r="B101">
            <v>18</v>
          </cell>
          <cell r="C101">
            <v>126</v>
          </cell>
          <cell r="D101">
            <v>793</v>
          </cell>
          <cell r="F101">
            <v>351</v>
          </cell>
          <cell r="G101">
            <v>206</v>
          </cell>
          <cell r="H101">
            <v>304</v>
          </cell>
          <cell r="I101">
            <v>229</v>
          </cell>
          <cell r="J101">
            <v>423</v>
          </cell>
          <cell r="K101">
            <v>342</v>
          </cell>
          <cell r="L101">
            <v>271</v>
          </cell>
          <cell r="M101">
            <v>270</v>
          </cell>
          <cell r="N101">
            <v>351</v>
          </cell>
          <cell r="O101">
            <v>297</v>
          </cell>
          <cell r="P101">
            <v>425</v>
          </cell>
          <cell r="Q101">
            <v>265</v>
          </cell>
          <cell r="S101">
            <v>793</v>
          </cell>
          <cell r="T101">
            <v>3734</v>
          </cell>
          <cell r="U101">
            <v>3.7087011349306431</v>
          </cell>
        </row>
        <row r="102">
          <cell r="A102" t="str">
            <v xml:space="preserve">    Isle of Man</v>
          </cell>
          <cell r="B102">
            <v>0</v>
          </cell>
          <cell r="C102">
            <v>0</v>
          </cell>
          <cell r="D102">
            <v>10</v>
          </cell>
          <cell r="F102">
            <v>0</v>
          </cell>
          <cell r="G102">
            <v>12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1</v>
          </cell>
          <cell r="S102">
            <v>10</v>
          </cell>
          <cell r="T102">
            <v>13</v>
          </cell>
          <cell r="U102">
            <v>0.3</v>
          </cell>
        </row>
        <row r="103">
          <cell r="A103" t="str">
            <v xml:space="preserve">    Italy</v>
          </cell>
          <cell r="B103">
            <v>20233</v>
          </cell>
          <cell r="C103">
            <v>21673</v>
          </cell>
          <cell r="D103">
            <v>26386</v>
          </cell>
          <cell r="F103">
            <v>2818</v>
          </cell>
          <cell r="G103">
            <v>1815</v>
          </cell>
          <cell r="H103">
            <v>1246</v>
          </cell>
          <cell r="I103">
            <v>1321</v>
          </cell>
          <cell r="J103">
            <v>2920</v>
          </cell>
          <cell r="K103">
            <v>2130</v>
          </cell>
          <cell r="L103">
            <v>1458</v>
          </cell>
          <cell r="M103">
            <v>2498</v>
          </cell>
          <cell r="N103">
            <v>2991</v>
          </cell>
          <cell r="O103">
            <v>906</v>
          </cell>
          <cell r="P103">
            <v>782</v>
          </cell>
          <cell r="Q103">
            <v>756</v>
          </cell>
          <cell r="S103">
            <v>26386</v>
          </cell>
          <cell r="T103">
            <v>21641</v>
          </cell>
          <cell r="U103">
            <v>-0.17983021299173807</v>
          </cell>
        </row>
        <row r="104">
          <cell r="A104" t="str">
            <v xml:space="preserve">    Luxembourg</v>
          </cell>
          <cell r="B104">
            <v>7</v>
          </cell>
          <cell r="C104">
            <v>6</v>
          </cell>
          <cell r="D104">
            <v>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S104">
            <v>2</v>
          </cell>
          <cell r="T104">
            <v>0</v>
          </cell>
          <cell r="U104">
            <v>-1</v>
          </cell>
        </row>
        <row r="105">
          <cell r="A105" t="str">
            <v xml:space="preserve">    Macedonia</v>
          </cell>
          <cell r="B105">
            <v>0</v>
          </cell>
          <cell r="C105">
            <v>1</v>
          </cell>
          <cell r="D105">
            <v>1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S105">
            <v>1</v>
          </cell>
          <cell r="T105">
            <v>0</v>
          </cell>
          <cell r="U105">
            <v>-1</v>
          </cell>
        </row>
        <row r="106">
          <cell r="A106" t="str">
            <v xml:space="preserve">    Malta</v>
          </cell>
          <cell r="B106">
            <v>11</v>
          </cell>
          <cell r="C106">
            <v>9</v>
          </cell>
          <cell r="D106">
            <v>15</v>
          </cell>
          <cell r="F106">
            <v>2</v>
          </cell>
          <cell r="G106">
            <v>2</v>
          </cell>
          <cell r="H106">
            <v>4</v>
          </cell>
          <cell r="I106">
            <v>3</v>
          </cell>
          <cell r="J106">
            <v>1</v>
          </cell>
          <cell r="K106">
            <v>0</v>
          </cell>
          <cell r="L106">
            <v>12</v>
          </cell>
          <cell r="M106">
            <v>1</v>
          </cell>
          <cell r="N106">
            <v>0</v>
          </cell>
          <cell r="O106">
            <v>0</v>
          </cell>
          <cell r="P106">
            <v>4</v>
          </cell>
          <cell r="Q106">
            <v>1</v>
          </cell>
          <cell r="S106">
            <v>15</v>
          </cell>
          <cell r="T106">
            <v>30</v>
          </cell>
          <cell r="U106">
            <v>1</v>
          </cell>
        </row>
        <row r="107">
          <cell r="A107" t="str">
            <v xml:space="preserve">    Moldova</v>
          </cell>
          <cell r="B107">
            <v>1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A108" t="str">
            <v xml:space="preserve">    Monaco</v>
          </cell>
          <cell r="B108">
            <v>6</v>
          </cell>
          <cell r="C108">
            <v>14</v>
          </cell>
          <cell r="D108">
            <v>7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S108">
            <v>7</v>
          </cell>
          <cell r="T108">
            <v>0</v>
          </cell>
          <cell r="U108">
            <v>-1</v>
          </cell>
        </row>
        <row r="109">
          <cell r="A109" t="str">
            <v xml:space="preserve">    Netherlands</v>
          </cell>
          <cell r="B109">
            <v>473</v>
          </cell>
          <cell r="C109">
            <v>326</v>
          </cell>
          <cell r="D109">
            <v>292</v>
          </cell>
          <cell r="F109">
            <v>33</v>
          </cell>
          <cell r="G109">
            <v>20</v>
          </cell>
          <cell r="H109">
            <v>95</v>
          </cell>
          <cell r="I109">
            <v>9</v>
          </cell>
          <cell r="J109">
            <v>27</v>
          </cell>
          <cell r="K109">
            <v>13</v>
          </cell>
          <cell r="L109">
            <v>136</v>
          </cell>
          <cell r="M109">
            <v>16</v>
          </cell>
          <cell r="N109">
            <v>29</v>
          </cell>
          <cell r="O109">
            <v>17</v>
          </cell>
          <cell r="P109">
            <v>31</v>
          </cell>
          <cell r="Q109">
            <v>6</v>
          </cell>
          <cell r="S109">
            <v>292</v>
          </cell>
          <cell r="T109">
            <v>432</v>
          </cell>
          <cell r="U109">
            <v>0.47945205479452047</v>
          </cell>
        </row>
        <row r="110">
          <cell r="A110" t="str">
            <v xml:space="preserve">    Norway</v>
          </cell>
          <cell r="B110">
            <v>108</v>
          </cell>
          <cell r="C110">
            <v>252</v>
          </cell>
          <cell r="D110">
            <v>180</v>
          </cell>
          <cell r="F110">
            <v>15</v>
          </cell>
          <cell r="G110">
            <v>7</v>
          </cell>
          <cell r="H110">
            <v>5</v>
          </cell>
          <cell r="I110">
            <v>3</v>
          </cell>
          <cell r="J110">
            <v>9</v>
          </cell>
          <cell r="K110">
            <v>10</v>
          </cell>
          <cell r="L110">
            <v>7</v>
          </cell>
          <cell r="M110">
            <v>13</v>
          </cell>
          <cell r="N110">
            <v>22</v>
          </cell>
          <cell r="O110">
            <v>19</v>
          </cell>
          <cell r="P110">
            <v>12</v>
          </cell>
          <cell r="Q110">
            <v>17</v>
          </cell>
          <cell r="S110">
            <v>180</v>
          </cell>
          <cell r="T110">
            <v>139</v>
          </cell>
          <cell r="U110">
            <v>-0.22777777777777775</v>
          </cell>
        </row>
        <row r="111">
          <cell r="A111" t="str">
            <v xml:space="preserve">    Poland</v>
          </cell>
          <cell r="B111">
            <v>7</v>
          </cell>
          <cell r="C111">
            <v>10</v>
          </cell>
          <cell r="D111">
            <v>7</v>
          </cell>
          <cell r="F111">
            <v>3</v>
          </cell>
          <cell r="G111">
            <v>2</v>
          </cell>
          <cell r="H111">
            <v>1</v>
          </cell>
          <cell r="I111">
            <v>5</v>
          </cell>
          <cell r="J111">
            <v>2</v>
          </cell>
          <cell r="K111">
            <v>1</v>
          </cell>
          <cell r="L111">
            <v>1</v>
          </cell>
          <cell r="M111">
            <v>0</v>
          </cell>
          <cell r="N111">
            <v>4</v>
          </cell>
          <cell r="O111">
            <v>3</v>
          </cell>
          <cell r="P111">
            <v>1</v>
          </cell>
          <cell r="Q111">
            <v>0</v>
          </cell>
          <cell r="S111">
            <v>7</v>
          </cell>
          <cell r="T111">
            <v>23</v>
          </cell>
          <cell r="U111">
            <v>2.2857142857142856</v>
          </cell>
        </row>
        <row r="112">
          <cell r="A112" t="str">
            <v xml:space="preserve">    Portugal</v>
          </cell>
          <cell r="B112">
            <v>12</v>
          </cell>
          <cell r="C112">
            <v>26</v>
          </cell>
          <cell r="D112">
            <v>40</v>
          </cell>
          <cell r="F112">
            <v>5</v>
          </cell>
          <cell r="G112">
            <v>5</v>
          </cell>
          <cell r="H112">
            <v>5</v>
          </cell>
          <cell r="I112">
            <v>2</v>
          </cell>
          <cell r="J112">
            <v>4</v>
          </cell>
          <cell r="K112">
            <v>4</v>
          </cell>
          <cell r="L112">
            <v>1</v>
          </cell>
          <cell r="M112">
            <v>2</v>
          </cell>
          <cell r="N112">
            <v>5</v>
          </cell>
          <cell r="O112">
            <v>8</v>
          </cell>
          <cell r="P112">
            <v>1</v>
          </cell>
          <cell r="Q112">
            <v>2</v>
          </cell>
          <cell r="S112">
            <v>40</v>
          </cell>
          <cell r="T112">
            <v>44</v>
          </cell>
          <cell r="U112">
            <v>0.1</v>
          </cell>
        </row>
        <row r="113">
          <cell r="A113" t="str">
            <v xml:space="preserve">    Romania</v>
          </cell>
          <cell r="B113">
            <v>8</v>
          </cell>
          <cell r="C113">
            <v>2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U113">
            <v>0</v>
          </cell>
        </row>
        <row r="114">
          <cell r="A114" t="str">
            <v xml:space="preserve">    Russia</v>
          </cell>
          <cell r="B114">
            <v>31</v>
          </cell>
          <cell r="C114">
            <v>56</v>
          </cell>
          <cell r="D114">
            <v>112</v>
          </cell>
          <cell r="F114">
            <v>12</v>
          </cell>
          <cell r="G114">
            <v>2</v>
          </cell>
          <cell r="H114">
            <v>4</v>
          </cell>
          <cell r="I114">
            <v>14</v>
          </cell>
          <cell r="J114">
            <v>11</v>
          </cell>
          <cell r="K114">
            <v>15</v>
          </cell>
          <cell r="L114">
            <v>3</v>
          </cell>
          <cell r="M114">
            <v>2</v>
          </cell>
          <cell r="N114">
            <v>6</v>
          </cell>
          <cell r="O114">
            <v>6</v>
          </cell>
          <cell r="P114">
            <v>1</v>
          </cell>
          <cell r="Q114">
            <v>1</v>
          </cell>
          <cell r="S114">
            <v>112</v>
          </cell>
          <cell r="T114">
            <v>77</v>
          </cell>
          <cell r="U114">
            <v>-0.3125</v>
          </cell>
        </row>
        <row r="115">
          <cell r="A115" t="str">
            <v xml:space="preserve">    Slovenia Republic</v>
          </cell>
          <cell r="B115">
            <v>0</v>
          </cell>
          <cell r="C115">
            <v>1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S115">
            <v>0</v>
          </cell>
          <cell r="T115">
            <v>0</v>
          </cell>
          <cell r="U115">
            <v>0</v>
          </cell>
        </row>
        <row r="116">
          <cell r="A116" t="str">
            <v xml:space="preserve">    Spain</v>
          </cell>
          <cell r="B116">
            <v>1940</v>
          </cell>
          <cell r="C116">
            <v>1557</v>
          </cell>
          <cell r="D116">
            <v>1913</v>
          </cell>
          <cell r="F116">
            <v>167</v>
          </cell>
          <cell r="G116">
            <v>148</v>
          </cell>
          <cell r="H116">
            <v>119</v>
          </cell>
          <cell r="I116">
            <v>148</v>
          </cell>
          <cell r="J116">
            <v>196</v>
          </cell>
          <cell r="K116">
            <v>148</v>
          </cell>
          <cell r="L116">
            <v>165</v>
          </cell>
          <cell r="M116">
            <v>163</v>
          </cell>
          <cell r="N116">
            <v>171</v>
          </cell>
          <cell r="O116">
            <v>124</v>
          </cell>
          <cell r="P116">
            <v>117</v>
          </cell>
          <cell r="Q116">
            <v>117</v>
          </cell>
          <cell r="S116">
            <v>1913</v>
          </cell>
          <cell r="T116">
            <v>1783</v>
          </cell>
          <cell r="U116">
            <v>-6.7956089911134332E-2</v>
          </cell>
        </row>
        <row r="117">
          <cell r="A117" t="str">
            <v xml:space="preserve">    Sweden</v>
          </cell>
          <cell r="B117">
            <v>35</v>
          </cell>
          <cell r="C117">
            <v>26</v>
          </cell>
          <cell r="D117">
            <v>29</v>
          </cell>
          <cell r="F117">
            <v>20</v>
          </cell>
          <cell r="G117">
            <v>3</v>
          </cell>
          <cell r="H117">
            <v>6</v>
          </cell>
          <cell r="I117">
            <v>0</v>
          </cell>
          <cell r="J117">
            <v>2</v>
          </cell>
          <cell r="K117">
            <v>2</v>
          </cell>
          <cell r="L117">
            <v>4</v>
          </cell>
          <cell r="M117">
            <v>16</v>
          </cell>
          <cell r="N117">
            <v>3</v>
          </cell>
          <cell r="O117">
            <v>1</v>
          </cell>
          <cell r="P117">
            <v>1</v>
          </cell>
          <cell r="Q117">
            <v>1</v>
          </cell>
          <cell r="S117">
            <v>29</v>
          </cell>
          <cell r="T117">
            <v>59</v>
          </cell>
          <cell r="U117">
            <v>1.0344827586206895</v>
          </cell>
        </row>
        <row r="118">
          <cell r="A118" t="str">
            <v xml:space="preserve">    Switzerland</v>
          </cell>
          <cell r="B118">
            <v>312</v>
          </cell>
          <cell r="C118">
            <v>312</v>
          </cell>
          <cell r="D118">
            <v>306</v>
          </cell>
          <cell r="F118">
            <v>41</v>
          </cell>
          <cell r="G118">
            <v>20</v>
          </cell>
          <cell r="H118">
            <v>11</v>
          </cell>
          <cell r="I118">
            <v>5</v>
          </cell>
          <cell r="J118">
            <v>22</v>
          </cell>
          <cell r="K118">
            <v>28</v>
          </cell>
          <cell r="L118">
            <v>16</v>
          </cell>
          <cell r="M118">
            <v>38</v>
          </cell>
          <cell r="N118">
            <v>15</v>
          </cell>
          <cell r="O118">
            <v>20</v>
          </cell>
          <cell r="P118">
            <v>9</v>
          </cell>
          <cell r="Q118">
            <v>14</v>
          </cell>
          <cell r="S118">
            <v>298</v>
          </cell>
          <cell r="T118">
            <v>239</v>
          </cell>
          <cell r="U118">
            <v>-0.19798657718120805</v>
          </cell>
        </row>
        <row r="119">
          <cell r="A119" t="str">
            <v xml:space="preserve">    Turkey</v>
          </cell>
          <cell r="B119">
            <v>41</v>
          </cell>
          <cell r="C119">
            <v>39</v>
          </cell>
          <cell r="D119">
            <v>121</v>
          </cell>
          <cell r="F119">
            <v>11</v>
          </cell>
          <cell r="G119">
            <v>5</v>
          </cell>
          <cell r="H119">
            <v>1</v>
          </cell>
          <cell r="I119">
            <v>0</v>
          </cell>
          <cell r="J119">
            <v>3</v>
          </cell>
          <cell r="K119">
            <v>1</v>
          </cell>
          <cell r="L119">
            <v>41</v>
          </cell>
          <cell r="M119">
            <v>28</v>
          </cell>
          <cell r="N119">
            <v>20</v>
          </cell>
          <cell r="O119">
            <v>37</v>
          </cell>
          <cell r="P119">
            <v>38</v>
          </cell>
          <cell r="Q119">
            <v>16</v>
          </cell>
          <cell r="S119">
            <v>129</v>
          </cell>
          <cell r="T119">
            <v>201</v>
          </cell>
          <cell r="U119">
            <v>0.55813953488372103</v>
          </cell>
        </row>
        <row r="120">
          <cell r="A120" t="str">
            <v xml:space="preserve">    United Kingdom</v>
          </cell>
          <cell r="B120">
            <v>502</v>
          </cell>
          <cell r="C120">
            <v>1918</v>
          </cell>
          <cell r="D120">
            <v>4867</v>
          </cell>
          <cell r="F120">
            <v>949</v>
          </cell>
          <cell r="G120">
            <v>1008</v>
          </cell>
          <cell r="H120">
            <v>809</v>
          </cell>
          <cell r="I120">
            <v>1284</v>
          </cell>
          <cell r="J120">
            <v>971</v>
          </cell>
          <cell r="K120">
            <v>897</v>
          </cell>
          <cell r="L120">
            <v>739</v>
          </cell>
          <cell r="M120">
            <v>728</v>
          </cell>
          <cell r="N120">
            <v>823</v>
          </cell>
          <cell r="O120">
            <v>685</v>
          </cell>
          <cell r="P120">
            <v>1083</v>
          </cell>
          <cell r="Q120">
            <v>744</v>
          </cell>
          <cell r="S120">
            <v>4867</v>
          </cell>
          <cell r="T120">
            <v>10720</v>
          </cell>
          <cell r="U120">
            <v>1.2025888637764535</v>
          </cell>
        </row>
        <row r="121">
          <cell r="A121" t="str">
            <v xml:space="preserve">    - England</v>
          </cell>
          <cell r="B121">
            <v>491</v>
          </cell>
          <cell r="C121">
            <v>1896</v>
          </cell>
          <cell r="D121">
            <v>4834</v>
          </cell>
          <cell r="F121">
            <v>944</v>
          </cell>
          <cell r="G121">
            <v>1008</v>
          </cell>
          <cell r="H121">
            <v>809</v>
          </cell>
          <cell r="I121">
            <v>1277</v>
          </cell>
          <cell r="J121">
            <v>966</v>
          </cell>
          <cell r="K121">
            <v>895</v>
          </cell>
          <cell r="L121">
            <v>738</v>
          </cell>
          <cell r="M121">
            <v>727</v>
          </cell>
          <cell r="N121">
            <v>823</v>
          </cell>
          <cell r="O121">
            <v>685</v>
          </cell>
          <cell r="P121">
            <v>1080</v>
          </cell>
          <cell r="Q121">
            <v>743</v>
          </cell>
          <cell r="S121">
            <v>4834</v>
          </cell>
          <cell r="T121">
            <v>10695</v>
          </cell>
          <cell r="U121">
            <v>1.212453454695904</v>
          </cell>
        </row>
        <row r="122">
          <cell r="A122" t="str">
            <v xml:space="preserve">    - Northern Ireland</v>
          </cell>
          <cell r="B122">
            <v>7</v>
          </cell>
          <cell r="C122">
            <v>22</v>
          </cell>
          <cell r="D122">
            <v>21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S122">
            <v>21</v>
          </cell>
          <cell r="T122">
            <v>0</v>
          </cell>
          <cell r="U122">
            <v>-1</v>
          </cell>
        </row>
        <row r="123">
          <cell r="A123" t="str">
            <v xml:space="preserve">    - Scotland</v>
          </cell>
          <cell r="B123">
            <v>4</v>
          </cell>
          <cell r="C123">
            <v>0</v>
          </cell>
          <cell r="D123">
            <v>12</v>
          </cell>
          <cell r="F123">
            <v>5</v>
          </cell>
          <cell r="G123">
            <v>0</v>
          </cell>
          <cell r="H123">
            <v>0</v>
          </cell>
          <cell r="I123">
            <v>7</v>
          </cell>
          <cell r="J123">
            <v>5</v>
          </cell>
          <cell r="K123">
            <v>2</v>
          </cell>
          <cell r="L123">
            <v>1</v>
          </cell>
          <cell r="M123">
            <v>1</v>
          </cell>
          <cell r="N123">
            <v>0</v>
          </cell>
          <cell r="O123">
            <v>0</v>
          </cell>
          <cell r="P123">
            <v>3</v>
          </cell>
          <cell r="Q123">
            <v>1</v>
          </cell>
          <cell r="S123">
            <v>12</v>
          </cell>
          <cell r="T123">
            <v>25</v>
          </cell>
          <cell r="U123">
            <v>1.0833333333333335</v>
          </cell>
        </row>
        <row r="124">
          <cell r="A124" t="str">
            <v xml:space="preserve">    Yugoslavia</v>
          </cell>
          <cell r="B124">
            <v>2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S124">
            <v>0</v>
          </cell>
          <cell r="T124">
            <v>0</v>
          </cell>
          <cell r="U124">
            <v>0</v>
          </cell>
        </row>
        <row r="127">
          <cell r="A127" t="str">
            <v>PHILIPPINE OVERSEAS EMPLOYMENT ADMINISTRATION</v>
          </cell>
        </row>
        <row r="128">
          <cell r="A128" t="str">
            <v>Deployed Landbased Overseas Filipino Workers by Destination</v>
          </cell>
        </row>
        <row r="132">
          <cell r="B132">
            <v>1998</v>
          </cell>
          <cell r="C132">
            <v>1999</v>
          </cell>
          <cell r="D132">
            <v>2000</v>
          </cell>
          <cell r="F132">
            <v>36892</v>
          </cell>
          <cell r="G132">
            <v>36923</v>
          </cell>
          <cell r="H132">
            <v>36951</v>
          </cell>
          <cell r="I132">
            <v>36982</v>
          </cell>
          <cell r="J132">
            <v>37012</v>
          </cell>
          <cell r="K132">
            <v>37043</v>
          </cell>
          <cell r="L132">
            <v>37073</v>
          </cell>
          <cell r="M132">
            <v>37104</v>
          </cell>
          <cell r="N132">
            <v>37135</v>
          </cell>
          <cell r="O132">
            <v>37165</v>
          </cell>
          <cell r="P132">
            <v>37196</v>
          </cell>
          <cell r="Q132">
            <v>37226</v>
          </cell>
          <cell r="S132" t="str">
            <v xml:space="preserve">     2000</v>
          </cell>
          <cell r="T132" t="str">
            <v xml:space="preserve">     2001</v>
          </cell>
          <cell r="U132" t="str">
            <v>% Change</v>
          </cell>
        </row>
        <row r="134">
          <cell r="A134" t="str">
            <v>AMERICAS</v>
          </cell>
          <cell r="B134">
            <v>9152</v>
          </cell>
          <cell r="C134">
            <v>9045</v>
          </cell>
          <cell r="D134">
            <v>7624</v>
          </cell>
          <cell r="F134">
            <v>1274</v>
          </cell>
          <cell r="G134">
            <v>825</v>
          </cell>
          <cell r="H134">
            <v>793</v>
          </cell>
          <cell r="I134">
            <v>733</v>
          </cell>
          <cell r="J134">
            <v>851</v>
          </cell>
          <cell r="K134">
            <v>934</v>
          </cell>
          <cell r="L134">
            <v>965</v>
          </cell>
          <cell r="M134">
            <v>1114</v>
          </cell>
          <cell r="N134">
            <v>795</v>
          </cell>
          <cell r="O134">
            <v>983</v>
          </cell>
          <cell r="P134">
            <v>697</v>
          </cell>
          <cell r="Q134">
            <v>715</v>
          </cell>
          <cell r="S134">
            <v>7624</v>
          </cell>
          <cell r="T134">
            <v>10679</v>
          </cell>
          <cell r="U134">
            <v>0.40070828961175242</v>
          </cell>
        </row>
        <row r="135">
          <cell r="A135" t="str">
            <v xml:space="preserve">    Antigua</v>
          </cell>
          <cell r="B135">
            <v>9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2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T135">
            <v>2</v>
          </cell>
          <cell r="U135">
            <v>0</v>
          </cell>
        </row>
        <row r="136">
          <cell r="A136" t="str">
            <v xml:space="preserve">    Argentina</v>
          </cell>
          <cell r="B136">
            <v>23</v>
          </cell>
          <cell r="C136">
            <v>41</v>
          </cell>
          <cell r="D136">
            <v>40</v>
          </cell>
          <cell r="F136">
            <v>1</v>
          </cell>
          <cell r="G136">
            <v>0</v>
          </cell>
          <cell r="H136">
            <v>0</v>
          </cell>
          <cell r="I136">
            <v>1</v>
          </cell>
          <cell r="J136">
            <v>0</v>
          </cell>
          <cell r="K136">
            <v>5</v>
          </cell>
          <cell r="L136">
            <v>13</v>
          </cell>
          <cell r="M136">
            <v>3</v>
          </cell>
          <cell r="N136">
            <v>1</v>
          </cell>
          <cell r="O136">
            <v>0</v>
          </cell>
          <cell r="P136">
            <v>0</v>
          </cell>
          <cell r="Q136">
            <v>10</v>
          </cell>
          <cell r="S136">
            <v>40</v>
          </cell>
          <cell r="T136">
            <v>34</v>
          </cell>
          <cell r="U136">
            <v>-0.15</v>
          </cell>
        </row>
        <row r="137">
          <cell r="A137" t="str">
            <v xml:space="preserve">    Armenia</v>
          </cell>
          <cell r="B137">
            <v>0</v>
          </cell>
          <cell r="C137">
            <v>1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S137">
            <v>0</v>
          </cell>
          <cell r="T137">
            <v>0</v>
          </cell>
          <cell r="U137">
            <v>0</v>
          </cell>
        </row>
        <row r="138">
          <cell r="A138" t="str">
            <v xml:space="preserve">    Aruba</v>
          </cell>
          <cell r="B138">
            <v>792</v>
          </cell>
          <cell r="C138">
            <v>1428</v>
          </cell>
          <cell r="D138">
            <v>168</v>
          </cell>
          <cell r="F138">
            <v>5</v>
          </cell>
          <cell r="G138">
            <v>1</v>
          </cell>
          <cell r="H138">
            <v>2</v>
          </cell>
          <cell r="I138">
            <v>7</v>
          </cell>
          <cell r="J138">
            <v>22</v>
          </cell>
          <cell r="K138">
            <v>26</v>
          </cell>
          <cell r="L138">
            <v>15</v>
          </cell>
          <cell r="M138">
            <v>7</v>
          </cell>
          <cell r="N138">
            <v>7</v>
          </cell>
          <cell r="O138">
            <v>11</v>
          </cell>
          <cell r="P138">
            <v>11</v>
          </cell>
          <cell r="Q138">
            <v>5</v>
          </cell>
          <cell r="S138">
            <v>168</v>
          </cell>
          <cell r="T138">
            <v>119</v>
          </cell>
          <cell r="U138">
            <v>-0.29166666666666663</v>
          </cell>
        </row>
        <row r="139">
          <cell r="A139" t="str">
            <v xml:space="preserve">    Bahamas</v>
          </cell>
          <cell r="B139">
            <v>22</v>
          </cell>
          <cell r="C139">
            <v>32</v>
          </cell>
          <cell r="D139">
            <v>41</v>
          </cell>
          <cell r="F139">
            <v>4</v>
          </cell>
          <cell r="G139">
            <v>7</v>
          </cell>
          <cell r="H139">
            <v>6</v>
          </cell>
          <cell r="I139">
            <v>13</v>
          </cell>
          <cell r="J139">
            <v>10</v>
          </cell>
          <cell r="K139">
            <v>13</v>
          </cell>
          <cell r="L139">
            <v>3</v>
          </cell>
          <cell r="M139">
            <v>12</v>
          </cell>
          <cell r="N139">
            <v>17</v>
          </cell>
          <cell r="O139">
            <v>28</v>
          </cell>
          <cell r="P139">
            <v>6</v>
          </cell>
          <cell r="Q139">
            <v>9</v>
          </cell>
          <cell r="S139">
            <v>41</v>
          </cell>
          <cell r="T139">
            <v>128</v>
          </cell>
          <cell r="U139">
            <v>2.1219512195121952</v>
          </cell>
        </row>
        <row r="140">
          <cell r="A140" t="str">
            <v xml:space="preserve">    Barbados</v>
          </cell>
          <cell r="B140">
            <v>0</v>
          </cell>
          <cell r="C140">
            <v>0</v>
          </cell>
          <cell r="D140">
            <v>50</v>
          </cell>
          <cell r="F140">
            <v>36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S140">
            <v>50</v>
          </cell>
          <cell r="T140">
            <v>36</v>
          </cell>
          <cell r="U140">
            <v>-0.28000000000000003</v>
          </cell>
        </row>
        <row r="141">
          <cell r="A141" t="str">
            <v xml:space="preserve">    Belize</v>
          </cell>
          <cell r="B141">
            <v>0</v>
          </cell>
          <cell r="C141">
            <v>56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T141">
            <v>0</v>
          </cell>
          <cell r="U141">
            <v>0</v>
          </cell>
        </row>
        <row r="142">
          <cell r="A142" t="str">
            <v xml:space="preserve">    Bermuda</v>
          </cell>
          <cell r="B142">
            <v>177</v>
          </cell>
          <cell r="C142">
            <v>128</v>
          </cell>
          <cell r="D142">
            <v>239</v>
          </cell>
          <cell r="F142">
            <v>3</v>
          </cell>
          <cell r="G142">
            <v>48</v>
          </cell>
          <cell r="H142">
            <v>48</v>
          </cell>
          <cell r="I142">
            <v>4</v>
          </cell>
          <cell r="J142">
            <v>23</v>
          </cell>
          <cell r="K142">
            <v>8</v>
          </cell>
          <cell r="L142">
            <v>11</v>
          </cell>
          <cell r="M142">
            <v>9</v>
          </cell>
          <cell r="N142">
            <v>15</v>
          </cell>
          <cell r="O142">
            <v>9</v>
          </cell>
          <cell r="P142">
            <v>16</v>
          </cell>
          <cell r="Q142">
            <v>2</v>
          </cell>
          <cell r="S142">
            <v>239</v>
          </cell>
          <cell r="T142">
            <v>196</v>
          </cell>
          <cell r="U142">
            <v>-0.17991631799163177</v>
          </cell>
        </row>
        <row r="143">
          <cell r="A143" t="str">
            <v xml:space="preserve">    Brazil</v>
          </cell>
          <cell r="B143">
            <v>19</v>
          </cell>
          <cell r="C143">
            <v>35</v>
          </cell>
          <cell r="D143">
            <v>61</v>
          </cell>
          <cell r="F143">
            <v>6</v>
          </cell>
          <cell r="G143">
            <v>3</v>
          </cell>
          <cell r="H143">
            <v>2</v>
          </cell>
          <cell r="I143">
            <v>12</v>
          </cell>
          <cell r="J143">
            <v>2</v>
          </cell>
          <cell r="K143">
            <v>3</v>
          </cell>
          <cell r="L143">
            <v>0</v>
          </cell>
          <cell r="M143">
            <v>3</v>
          </cell>
          <cell r="N143">
            <v>3</v>
          </cell>
          <cell r="O143">
            <v>3</v>
          </cell>
          <cell r="P143">
            <v>1</v>
          </cell>
          <cell r="Q143">
            <v>3</v>
          </cell>
          <cell r="S143">
            <v>61</v>
          </cell>
          <cell r="T143">
            <v>41</v>
          </cell>
          <cell r="U143">
            <v>-0.32786885245901642</v>
          </cell>
        </row>
        <row r="144">
          <cell r="A144" t="str">
            <v xml:space="preserve">    Canada</v>
          </cell>
          <cell r="B144">
            <v>1957</v>
          </cell>
          <cell r="C144">
            <v>2020</v>
          </cell>
          <cell r="D144">
            <v>1915</v>
          </cell>
          <cell r="F144">
            <v>305</v>
          </cell>
          <cell r="G144">
            <v>347</v>
          </cell>
          <cell r="H144">
            <v>278</v>
          </cell>
          <cell r="I144">
            <v>216</v>
          </cell>
          <cell r="J144">
            <v>293</v>
          </cell>
          <cell r="K144">
            <v>263</v>
          </cell>
          <cell r="L144">
            <v>283</v>
          </cell>
          <cell r="M144">
            <v>281</v>
          </cell>
          <cell r="N144">
            <v>273</v>
          </cell>
          <cell r="O144">
            <v>184</v>
          </cell>
          <cell r="P144">
            <v>217</v>
          </cell>
          <cell r="Q144">
            <v>192</v>
          </cell>
          <cell r="S144">
            <v>1915</v>
          </cell>
          <cell r="T144">
            <v>3132</v>
          </cell>
          <cell r="U144">
            <v>0.63550913838120104</v>
          </cell>
        </row>
        <row r="145">
          <cell r="A145" t="str">
            <v xml:space="preserve">    Caribbean (unsp.) </v>
          </cell>
          <cell r="B145">
            <v>0</v>
          </cell>
          <cell r="C145">
            <v>0</v>
          </cell>
          <cell r="D145">
            <v>2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14</v>
          </cell>
          <cell r="K145">
            <v>0</v>
          </cell>
          <cell r="L145">
            <v>5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S145">
            <v>2</v>
          </cell>
          <cell r="T145">
            <v>19</v>
          </cell>
          <cell r="U145">
            <v>8.5</v>
          </cell>
        </row>
        <row r="146">
          <cell r="A146" t="str">
            <v xml:space="preserve">    Cayman Is.</v>
          </cell>
          <cell r="B146">
            <v>200</v>
          </cell>
          <cell r="C146">
            <v>278</v>
          </cell>
          <cell r="D146">
            <v>352</v>
          </cell>
          <cell r="F146">
            <v>44</v>
          </cell>
          <cell r="G146">
            <v>20</v>
          </cell>
          <cell r="H146">
            <v>33</v>
          </cell>
          <cell r="I146">
            <v>44</v>
          </cell>
          <cell r="J146">
            <v>38</v>
          </cell>
          <cell r="K146">
            <v>54</v>
          </cell>
          <cell r="L146">
            <v>48</v>
          </cell>
          <cell r="M146">
            <v>73</v>
          </cell>
          <cell r="N146">
            <v>44</v>
          </cell>
          <cell r="O146">
            <v>61</v>
          </cell>
          <cell r="P146">
            <v>65</v>
          </cell>
          <cell r="Q146">
            <v>121</v>
          </cell>
          <cell r="S146">
            <v>352</v>
          </cell>
          <cell r="T146">
            <v>645</v>
          </cell>
          <cell r="U146">
            <v>0.83238636363636354</v>
          </cell>
        </row>
        <row r="147">
          <cell r="A147" t="str">
            <v xml:space="preserve">    Chile</v>
          </cell>
          <cell r="B147">
            <v>34</v>
          </cell>
          <cell r="C147">
            <v>5</v>
          </cell>
          <cell r="D147">
            <v>1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S147">
            <v>1</v>
          </cell>
          <cell r="T147">
            <v>1</v>
          </cell>
          <cell r="U147">
            <v>0</v>
          </cell>
        </row>
        <row r="148">
          <cell r="A148" t="str">
            <v xml:space="preserve">    Colombia</v>
          </cell>
          <cell r="B148">
            <v>3</v>
          </cell>
          <cell r="C148">
            <v>1</v>
          </cell>
          <cell r="D148">
            <v>7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1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S148">
            <v>7</v>
          </cell>
          <cell r="T148">
            <v>1</v>
          </cell>
          <cell r="U148">
            <v>-0.85714285714285721</v>
          </cell>
        </row>
        <row r="149">
          <cell r="A149" t="str">
            <v xml:space="preserve">    Costa Rica</v>
          </cell>
          <cell r="B149">
            <v>2</v>
          </cell>
          <cell r="C149">
            <v>11</v>
          </cell>
          <cell r="D149">
            <v>1</v>
          </cell>
          <cell r="F149">
            <v>0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23</v>
          </cell>
          <cell r="L149">
            <v>0</v>
          </cell>
          <cell r="M149">
            <v>0</v>
          </cell>
          <cell r="N149">
            <v>2</v>
          </cell>
          <cell r="O149">
            <v>0</v>
          </cell>
          <cell r="P149">
            <v>0</v>
          </cell>
          <cell r="Q149">
            <v>0</v>
          </cell>
          <cell r="S149">
            <v>1</v>
          </cell>
          <cell r="T149">
            <v>26</v>
          </cell>
          <cell r="U149">
            <v>0</v>
          </cell>
        </row>
        <row r="150">
          <cell r="A150" t="str">
            <v xml:space="preserve">    Cuba</v>
          </cell>
          <cell r="B150">
            <v>314</v>
          </cell>
          <cell r="C150">
            <v>299</v>
          </cell>
          <cell r="D150">
            <v>319</v>
          </cell>
          <cell r="F150">
            <v>44</v>
          </cell>
          <cell r="G150">
            <v>31</v>
          </cell>
          <cell r="H150">
            <v>17</v>
          </cell>
          <cell r="I150">
            <v>10</v>
          </cell>
          <cell r="J150">
            <v>0</v>
          </cell>
          <cell r="K150">
            <v>1</v>
          </cell>
          <cell r="L150">
            <v>10</v>
          </cell>
          <cell r="M150">
            <v>30</v>
          </cell>
          <cell r="N150">
            <v>21</v>
          </cell>
          <cell r="O150">
            <v>27</v>
          </cell>
          <cell r="P150">
            <v>9</v>
          </cell>
          <cell r="Q150">
            <v>16</v>
          </cell>
          <cell r="S150">
            <v>319</v>
          </cell>
          <cell r="T150">
            <v>216</v>
          </cell>
          <cell r="U150">
            <v>-0.32288401253918497</v>
          </cell>
        </row>
        <row r="151">
          <cell r="A151" t="str">
            <v xml:space="preserve">    Diego Garcia</v>
          </cell>
          <cell r="B151">
            <v>1444</v>
          </cell>
          <cell r="C151">
            <v>673</v>
          </cell>
          <cell r="D151">
            <v>306</v>
          </cell>
          <cell r="F151">
            <v>13</v>
          </cell>
          <cell r="G151">
            <v>9</v>
          </cell>
          <cell r="H151">
            <v>5</v>
          </cell>
          <cell r="I151">
            <v>20</v>
          </cell>
          <cell r="J151">
            <v>2</v>
          </cell>
          <cell r="K151">
            <v>17</v>
          </cell>
          <cell r="L151">
            <v>32</v>
          </cell>
          <cell r="M151">
            <v>238</v>
          </cell>
          <cell r="N151">
            <v>9</v>
          </cell>
          <cell r="O151">
            <v>282</v>
          </cell>
          <cell r="P151">
            <v>82</v>
          </cell>
          <cell r="Q151">
            <v>17</v>
          </cell>
          <cell r="S151">
            <v>306</v>
          </cell>
          <cell r="T151">
            <v>726</v>
          </cell>
          <cell r="U151">
            <v>1.3725490196078431</v>
          </cell>
        </row>
        <row r="152">
          <cell r="A152" t="str">
            <v xml:space="preserve">    Dominica</v>
          </cell>
          <cell r="B152">
            <v>1</v>
          </cell>
          <cell r="C152">
            <v>0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S152">
            <v>0</v>
          </cell>
          <cell r="T152">
            <v>0</v>
          </cell>
          <cell r="U152">
            <v>0</v>
          </cell>
        </row>
        <row r="153">
          <cell r="A153" t="str">
            <v xml:space="preserve">    Dominican Republic</v>
          </cell>
          <cell r="B153">
            <v>7</v>
          </cell>
          <cell r="C153">
            <v>4</v>
          </cell>
          <cell r="D153">
            <v>1</v>
          </cell>
          <cell r="F153">
            <v>3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3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1</v>
          </cell>
          <cell r="S153">
            <v>1</v>
          </cell>
          <cell r="T153">
            <v>7</v>
          </cell>
          <cell r="U153">
            <v>6</v>
          </cell>
        </row>
        <row r="154">
          <cell r="A154" t="str">
            <v xml:space="preserve">    Ecuador</v>
          </cell>
          <cell r="B154">
            <v>0</v>
          </cell>
          <cell r="C154">
            <v>4</v>
          </cell>
          <cell r="D154">
            <v>1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S154">
            <v>1</v>
          </cell>
          <cell r="T154">
            <v>0</v>
          </cell>
          <cell r="U154">
            <v>-1</v>
          </cell>
        </row>
        <row r="155">
          <cell r="A155" t="str">
            <v xml:space="preserve">    El Salvador</v>
          </cell>
          <cell r="B155">
            <v>1</v>
          </cell>
          <cell r="C155">
            <v>0</v>
          </cell>
          <cell r="D155">
            <v>4</v>
          </cell>
          <cell r="F155">
            <v>0</v>
          </cell>
          <cell r="G155">
            <v>1</v>
          </cell>
          <cell r="H155">
            <v>0</v>
          </cell>
          <cell r="I155">
            <v>1</v>
          </cell>
          <cell r="J155">
            <v>1</v>
          </cell>
          <cell r="K155">
            <v>0</v>
          </cell>
          <cell r="L155">
            <v>0</v>
          </cell>
          <cell r="M155">
            <v>0</v>
          </cell>
          <cell r="N155">
            <v>1</v>
          </cell>
          <cell r="O155">
            <v>0</v>
          </cell>
          <cell r="P155">
            <v>0</v>
          </cell>
          <cell r="Q155">
            <v>0</v>
          </cell>
          <cell r="S155">
            <v>4</v>
          </cell>
          <cell r="T155">
            <v>4</v>
          </cell>
          <cell r="U155">
            <v>0</v>
          </cell>
        </row>
        <row r="156">
          <cell r="A156" t="str">
            <v xml:space="preserve">    Grenada</v>
          </cell>
          <cell r="B156">
            <v>8</v>
          </cell>
          <cell r="C156">
            <v>9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U156">
            <v>0</v>
          </cell>
        </row>
        <row r="157">
          <cell r="A157" t="str">
            <v xml:space="preserve">    Guam</v>
          </cell>
          <cell r="B157">
            <v>812</v>
          </cell>
          <cell r="C157">
            <v>370</v>
          </cell>
          <cell r="D157">
            <v>209</v>
          </cell>
          <cell r="F157">
            <v>17</v>
          </cell>
          <cell r="G157">
            <v>13</v>
          </cell>
          <cell r="H157">
            <v>39</v>
          </cell>
          <cell r="I157">
            <v>16</v>
          </cell>
          <cell r="J157">
            <v>13</v>
          </cell>
          <cell r="K157">
            <v>23</v>
          </cell>
          <cell r="L157">
            <v>30</v>
          </cell>
          <cell r="M157">
            <v>14</v>
          </cell>
          <cell r="N157">
            <v>5</v>
          </cell>
          <cell r="O157">
            <v>7</v>
          </cell>
          <cell r="P157">
            <v>7</v>
          </cell>
          <cell r="Q157">
            <v>11</v>
          </cell>
          <cell r="S157">
            <v>209</v>
          </cell>
          <cell r="T157">
            <v>195</v>
          </cell>
          <cell r="U157">
            <v>-6.6985645933014371E-2</v>
          </cell>
        </row>
        <row r="158">
          <cell r="A158" t="str">
            <v xml:space="preserve">    Guatemala</v>
          </cell>
          <cell r="B158">
            <v>1</v>
          </cell>
          <cell r="C158">
            <v>11</v>
          </cell>
          <cell r="D158">
            <v>1</v>
          </cell>
          <cell r="F158">
            <v>2</v>
          </cell>
          <cell r="G158">
            <v>0</v>
          </cell>
          <cell r="H158">
            <v>20</v>
          </cell>
          <cell r="I158">
            <v>6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S158">
            <v>1</v>
          </cell>
          <cell r="T158">
            <v>28</v>
          </cell>
          <cell r="U158">
            <v>0</v>
          </cell>
        </row>
        <row r="159">
          <cell r="A159" t="str">
            <v xml:space="preserve">    Guyana</v>
          </cell>
          <cell r="B159">
            <v>4</v>
          </cell>
          <cell r="C159">
            <v>5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A160" t="str">
            <v xml:space="preserve">    Haiti</v>
          </cell>
          <cell r="B160">
            <v>11</v>
          </cell>
          <cell r="C160">
            <v>20</v>
          </cell>
          <cell r="D160">
            <v>24</v>
          </cell>
          <cell r="F160">
            <v>5</v>
          </cell>
          <cell r="G160">
            <v>3</v>
          </cell>
          <cell r="H160">
            <v>0</v>
          </cell>
          <cell r="I160">
            <v>2</v>
          </cell>
          <cell r="J160">
            <v>15</v>
          </cell>
          <cell r="K160">
            <v>3</v>
          </cell>
          <cell r="L160">
            <v>5</v>
          </cell>
          <cell r="M160">
            <v>2</v>
          </cell>
          <cell r="N160">
            <v>2</v>
          </cell>
          <cell r="O160">
            <v>0</v>
          </cell>
          <cell r="P160">
            <v>0</v>
          </cell>
          <cell r="Q160">
            <v>0</v>
          </cell>
          <cell r="S160">
            <v>24</v>
          </cell>
          <cell r="T160">
            <v>37</v>
          </cell>
          <cell r="U160">
            <v>0.54166666666666674</v>
          </cell>
        </row>
        <row r="161">
          <cell r="A161" t="str">
            <v xml:space="preserve">    Hawaii</v>
          </cell>
          <cell r="B161">
            <v>0</v>
          </cell>
          <cell r="C161">
            <v>0</v>
          </cell>
          <cell r="D161">
            <v>1</v>
          </cell>
          <cell r="F161">
            <v>0</v>
          </cell>
          <cell r="G161">
            <v>1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13</v>
          </cell>
          <cell r="P161">
            <v>0</v>
          </cell>
          <cell r="Q161">
            <v>27</v>
          </cell>
          <cell r="S161">
            <v>1</v>
          </cell>
          <cell r="T161">
            <v>41</v>
          </cell>
          <cell r="U161">
            <v>0</v>
          </cell>
        </row>
        <row r="162">
          <cell r="A162" t="str">
            <v xml:space="preserve">    Honduras</v>
          </cell>
          <cell r="B162">
            <v>11</v>
          </cell>
          <cell r="C162">
            <v>12</v>
          </cell>
          <cell r="D162">
            <v>4</v>
          </cell>
          <cell r="F162">
            <v>0</v>
          </cell>
          <cell r="G162">
            <v>0</v>
          </cell>
          <cell r="H162">
            <v>0</v>
          </cell>
          <cell r="I162">
            <v>3</v>
          </cell>
          <cell r="J162">
            <v>0</v>
          </cell>
          <cell r="K162">
            <v>0</v>
          </cell>
          <cell r="L162">
            <v>1</v>
          </cell>
          <cell r="M162">
            <v>0</v>
          </cell>
          <cell r="N162">
            <v>1</v>
          </cell>
          <cell r="O162">
            <v>0</v>
          </cell>
          <cell r="P162">
            <v>0</v>
          </cell>
          <cell r="Q162">
            <v>2</v>
          </cell>
          <cell r="S162">
            <v>4</v>
          </cell>
          <cell r="T162">
            <v>7</v>
          </cell>
          <cell r="U162">
            <v>0.75</v>
          </cell>
        </row>
        <row r="163">
          <cell r="A163" t="str">
            <v xml:space="preserve">    Jamaica</v>
          </cell>
          <cell r="B163">
            <v>27</v>
          </cell>
          <cell r="C163">
            <v>26</v>
          </cell>
          <cell r="D163">
            <v>13</v>
          </cell>
          <cell r="F163">
            <v>2</v>
          </cell>
          <cell r="G163">
            <v>0</v>
          </cell>
          <cell r="H163">
            <v>0</v>
          </cell>
          <cell r="I163">
            <v>0</v>
          </cell>
          <cell r="J163">
            <v>2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O163">
            <v>1</v>
          </cell>
          <cell r="P163">
            <v>0</v>
          </cell>
          <cell r="Q163">
            <v>2</v>
          </cell>
          <cell r="S163">
            <v>13</v>
          </cell>
          <cell r="T163">
            <v>8</v>
          </cell>
          <cell r="U163">
            <v>-0.38461538461538458</v>
          </cell>
        </row>
        <row r="164">
          <cell r="A164" t="str">
            <v xml:space="preserve">    Mexico</v>
          </cell>
          <cell r="B164">
            <v>33</v>
          </cell>
          <cell r="C164">
            <v>90</v>
          </cell>
          <cell r="D164">
            <v>241</v>
          </cell>
          <cell r="F164">
            <v>51</v>
          </cell>
          <cell r="G164">
            <v>15</v>
          </cell>
          <cell r="H164">
            <v>54</v>
          </cell>
          <cell r="I164">
            <v>15</v>
          </cell>
          <cell r="J164">
            <v>16</v>
          </cell>
          <cell r="K164">
            <v>22</v>
          </cell>
          <cell r="L164">
            <v>17</v>
          </cell>
          <cell r="M164">
            <v>15</v>
          </cell>
          <cell r="N164">
            <v>16</v>
          </cell>
          <cell r="O164">
            <v>13</v>
          </cell>
          <cell r="P164">
            <v>6</v>
          </cell>
          <cell r="Q164">
            <v>2</v>
          </cell>
          <cell r="S164">
            <v>241</v>
          </cell>
          <cell r="T164">
            <v>242</v>
          </cell>
          <cell r="U164">
            <v>4.1493775933609811E-3</v>
          </cell>
        </row>
        <row r="165">
          <cell r="A165" t="str">
            <v xml:space="preserve">    Midway Is.</v>
          </cell>
          <cell r="B165">
            <v>23</v>
          </cell>
          <cell r="C165">
            <v>21</v>
          </cell>
          <cell r="D165">
            <v>25</v>
          </cell>
          <cell r="F165">
            <v>2</v>
          </cell>
          <cell r="G165">
            <v>4</v>
          </cell>
          <cell r="H165">
            <v>0</v>
          </cell>
          <cell r="I165">
            <v>0</v>
          </cell>
          <cell r="J165">
            <v>3</v>
          </cell>
          <cell r="K165">
            <v>5</v>
          </cell>
          <cell r="L165">
            <v>0</v>
          </cell>
          <cell r="M165">
            <v>3</v>
          </cell>
          <cell r="N165">
            <v>4</v>
          </cell>
          <cell r="O165">
            <v>2</v>
          </cell>
          <cell r="P165">
            <v>1</v>
          </cell>
          <cell r="Q165">
            <v>3</v>
          </cell>
          <cell r="S165">
            <v>25</v>
          </cell>
          <cell r="T165">
            <v>27</v>
          </cell>
          <cell r="U165">
            <v>8.0000000000000071E-2</v>
          </cell>
        </row>
        <row r="166">
          <cell r="A166" t="str">
            <v xml:space="preserve">    Netherlands Antilles</v>
          </cell>
          <cell r="B166">
            <v>0</v>
          </cell>
          <cell r="C166">
            <v>1</v>
          </cell>
          <cell r="D166">
            <v>15</v>
          </cell>
          <cell r="F166">
            <v>0</v>
          </cell>
          <cell r="G166">
            <v>2</v>
          </cell>
          <cell r="H166">
            <v>1</v>
          </cell>
          <cell r="I166">
            <v>7</v>
          </cell>
          <cell r="J166">
            <v>0</v>
          </cell>
          <cell r="K166">
            <v>0</v>
          </cell>
          <cell r="L166">
            <v>2</v>
          </cell>
          <cell r="M166">
            <v>2</v>
          </cell>
          <cell r="N166">
            <v>4</v>
          </cell>
          <cell r="O166">
            <v>1</v>
          </cell>
          <cell r="P166">
            <v>1</v>
          </cell>
          <cell r="Q166">
            <v>0</v>
          </cell>
          <cell r="S166">
            <v>15</v>
          </cell>
          <cell r="T166">
            <v>20</v>
          </cell>
          <cell r="U166">
            <v>0.33333333333333326</v>
          </cell>
        </row>
        <row r="167">
          <cell r="A167" t="str">
            <v xml:space="preserve">    Nicaragua</v>
          </cell>
          <cell r="B167">
            <v>0</v>
          </cell>
          <cell r="C167">
            <v>2</v>
          </cell>
          <cell r="D167">
            <v>4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S167">
            <v>4</v>
          </cell>
          <cell r="T167">
            <v>0</v>
          </cell>
          <cell r="U167">
            <v>-1</v>
          </cell>
        </row>
        <row r="168">
          <cell r="A168" t="str">
            <v xml:space="preserve">    Panama</v>
          </cell>
          <cell r="B168">
            <v>2</v>
          </cell>
          <cell r="C168">
            <v>3</v>
          </cell>
          <cell r="D168">
            <v>3</v>
          </cell>
          <cell r="F168">
            <v>0</v>
          </cell>
          <cell r="G168">
            <v>6</v>
          </cell>
          <cell r="H168">
            <v>0</v>
          </cell>
          <cell r="I168">
            <v>1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2</v>
          </cell>
          <cell r="O168">
            <v>0</v>
          </cell>
          <cell r="P168">
            <v>4</v>
          </cell>
          <cell r="Q168">
            <v>0</v>
          </cell>
          <cell r="S168">
            <v>3</v>
          </cell>
          <cell r="T168">
            <v>13</v>
          </cell>
          <cell r="U168">
            <v>3.333333333333333</v>
          </cell>
        </row>
        <row r="169">
          <cell r="A169" t="str">
            <v xml:space="preserve">    Peru</v>
          </cell>
          <cell r="B169">
            <v>2</v>
          </cell>
          <cell r="C169">
            <v>3</v>
          </cell>
          <cell r="D169">
            <v>2</v>
          </cell>
          <cell r="F169">
            <v>0</v>
          </cell>
          <cell r="G169">
            <v>0</v>
          </cell>
          <cell r="H169">
            <v>1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S169">
            <v>2</v>
          </cell>
          <cell r="T169">
            <v>1</v>
          </cell>
          <cell r="U169">
            <v>-0.5</v>
          </cell>
        </row>
        <row r="170">
          <cell r="A170" t="str">
            <v xml:space="preserve">    St. Nevis - Anguilla</v>
          </cell>
          <cell r="B170">
            <v>0</v>
          </cell>
          <cell r="C170">
            <v>1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S170">
            <v>0</v>
          </cell>
          <cell r="T170">
            <v>0</v>
          </cell>
          <cell r="U170">
            <v>0</v>
          </cell>
        </row>
        <row r="171">
          <cell r="A171" t="str">
            <v xml:space="preserve">    St. Kitts Nevis</v>
          </cell>
          <cell r="B171">
            <v>1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S171">
            <v>0</v>
          </cell>
          <cell r="T171">
            <v>1</v>
          </cell>
          <cell r="U171">
            <v>0</v>
          </cell>
        </row>
        <row r="172">
          <cell r="A172" t="str">
            <v xml:space="preserve">    St. Vincent</v>
          </cell>
          <cell r="B172">
            <v>1</v>
          </cell>
          <cell r="C172">
            <v>2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S172">
            <v>0</v>
          </cell>
          <cell r="T172">
            <v>0</v>
          </cell>
          <cell r="U172">
            <v>0</v>
          </cell>
        </row>
        <row r="173">
          <cell r="A173" t="str">
            <v xml:space="preserve">    South America (unsp.)</v>
          </cell>
          <cell r="B173">
            <v>3</v>
          </cell>
          <cell r="C173">
            <v>1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Surinam</v>
          </cell>
          <cell r="B174">
            <v>2</v>
          </cell>
          <cell r="C174">
            <v>8</v>
          </cell>
          <cell r="D174">
            <v>2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S174">
            <v>2</v>
          </cell>
          <cell r="T174">
            <v>0</v>
          </cell>
          <cell r="U174">
            <v>-1</v>
          </cell>
        </row>
        <row r="175">
          <cell r="A175" t="str">
            <v xml:space="preserve">    Trinidad and Tobago</v>
          </cell>
          <cell r="B175">
            <v>0</v>
          </cell>
          <cell r="C175">
            <v>11</v>
          </cell>
          <cell r="D175">
            <v>7</v>
          </cell>
          <cell r="F175">
            <v>0</v>
          </cell>
          <cell r="G175">
            <v>0</v>
          </cell>
          <cell r="H175">
            <v>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7</v>
          </cell>
          <cell r="T175">
            <v>1</v>
          </cell>
          <cell r="U175">
            <v>-0.85714285714285721</v>
          </cell>
        </row>
        <row r="176">
          <cell r="A176" t="str">
            <v xml:space="preserve">    United States of America</v>
          </cell>
          <cell r="B176">
            <v>3173</v>
          </cell>
          <cell r="C176">
            <v>3405</v>
          </cell>
          <cell r="D176">
            <v>3529</v>
          </cell>
          <cell r="F176">
            <v>724</v>
          </cell>
          <cell r="G176">
            <v>314</v>
          </cell>
          <cell r="H176">
            <v>281</v>
          </cell>
          <cell r="I176">
            <v>352</v>
          </cell>
          <cell r="J176">
            <v>396</v>
          </cell>
          <cell r="K176">
            <v>457</v>
          </cell>
          <cell r="L176">
            <v>486</v>
          </cell>
          <cell r="M176">
            <v>419</v>
          </cell>
          <cell r="N176">
            <v>367</v>
          </cell>
          <cell r="O176">
            <v>339</v>
          </cell>
          <cell r="P176">
            <v>264</v>
          </cell>
          <cell r="Q176">
            <v>290</v>
          </cell>
          <cell r="S176">
            <v>3529</v>
          </cell>
          <cell r="T176">
            <v>4689</v>
          </cell>
          <cell r="U176">
            <v>0.32870501558515164</v>
          </cell>
        </row>
        <row r="177">
          <cell r="A177" t="str">
            <v xml:space="preserve">    Uruguay</v>
          </cell>
          <cell r="B177">
            <v>17</v>
          </cell>
          <cell r="C177">
            <v>5</v>
          </cell>
          <cell r="D177">
            <v>3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S177">
            <v>3</v>
          </cell>
          <cell r="T177">
            <v>0</v>
          </cell>
          <cell r="U177">
            <v>-1</v>
          </cell>
        </row>
        <row r="178">
          <cell r="A178" t="str">
            <v xml:space="preserve">    Venezuela</v>
          </cell>
          <cell r="B178">
            <v>14</v>
          </cell>
          <cell r="C178">
            <v>15</v>
          </cell>
          <cell r="D178">
            <v>13</v>
          </cell>
          <cell r="F178">
            <v>6</v>
          </cell>
          <cell r="G178">
            <v>0</v>
          </cell>
          <cell r="H178">
            <v>2</v>
          </cell>
          <cell r="I178">
            <v>0</v>
          </cell>
          <cell r="J178">
            <v>0</v>
          </cell>
          <cell r="K178">
            <v>5</v>
          </cell>
          <cell r="L178">
            <v>0</v>
          </cell>
          <cell r="M178">
            <v>0</v>
          </cell>
          <cell r="N178">
            <v>1</v>
          </cell>
          <cell r="O178">
            <v>1</v>
          </cell>
          <cell r="P178">
            <v>5</v>
          </cell>
          <cell r="Q178">
            <v>1</v>
          </cell>
          <cell r="S178">
            <v>13</v>
          </cell>
          <cell r="T178">
            <v>21</v>
          </cell>
          <cell r="U178">
            <v>0.61538461538461542</v>
          </cell>
        </row>
        <row r="179">
          <cell r="A179" t="str">
            <v xml:space="preserve">    Virgin Is.</v>
          </cell>
          <cell r="B179">
            <v>2</v>
          </cell>
          <cell r="C179">
            <v>3</v>
          </cell>
          <cell r="D179">
            <v>14</v>
          </cell>
          <cell r="F179">
            <v>1</v>
          </cell>
          <cell r="G179">
            <v>0</v>
          </cell>
          <cell r="H179">
            <v>1</v>
          </cell>
          <cell r="I179">
            <v>3</v>
          </cell>
          <cell r="J179">
            <v>1</v>
          </cell>
          <cell r="K179">
            <v>1</v>
          </cell>
          <cell r="L179">
            <v>2</v>
          </cell>
          <cell r="M179">
            <v>1</v>
          </cell>
          <cell r="N179">
            <v>0</v>
          </cell>
          <cell r="O179">
            <v>1</v>
          </cell>
          <cell r="P179">
            <v>2</v>
          </cell>
          <cell r="Q179">
            <v>0</v>
          </cell>
          <cell r="S179">
            <v>14</v>
          </cell>
          <cell r="T179">
            <v>13</v>
          </cell>
          <cell r="U179">
            <v>-7.1428571428571397E-2</v>
          </cell>
        </row>
        <row r="180">
          <cell r="A180" t="str">
            <v xml:space="preserve">    West Indies (unsp.)</v>
          </cell>
          <cell r="B180">
            <v>0</v>
          </cell>
          <cell r="C180">
            <v>5</v>
          </cell>
          <cell r="D180">
            <v>6</v>
          </cell>
          <cell r="F180">
            <v>0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1</v>
          </cell>
          <cell r="S180">
            <v>6</v>
          </cell>
          <cell r="T180">
            <v>2</v>
          </cell>
          <cell r="U180">
            <v>-0.66666666666666674</v>
          </cell>
        </row>
        <row r="183">
          <cell r="A183" t="str">
            <v>PHILIPPINE OVERSEAS EMPLOYMENT ADMINISTRATION</v>
          </cell>
        </row>
        <row r="184">
          <cell r="A184" t="str">
            <v>Deployed Landbased Overseas Filipino Workers by Destination</v>
          </cell>
        </row>
        <row r="188">
          <cell r="B188">
            <v>1998</v>
          </cell>
          <cell r="C188">
            <v>1999</v>
          </cell>
          <cell r="D188">
            <v>2000</v>
          </cell>
          <cell r="F188">
            <v>36892</v>
          </cell>
          <cell r="G188">
            <v>36923</v>
          </cell>
          <cell r="H188">
            <v>36951</v>
          </cell>
          <cell r="I188">
            <v>36982</v>
          </cell>
          <cell r="J188">
            <v>37012</v>
          </cell>
          <cell r="K188">
            <v>37043</v>
          </cell>
          <cell r="L188">
            <v>37073</v>
          </cell>
          <cell r="M188">
            <v>37104</v>
          </cell>
          <cell r="N188">
            <v>37135</v>
          </cell>
          <cell r="O188">
            <v>37165</v>
          </cell>
          <cell r="P188">
            <v>37196</v>
          </cell>
          <cell r="Q188">
            <v>37226</v>
          </cell>
          <cell r="S188" t="str">
            <v xml:space="preserve">     2000</v>
          </cell>
          <cell r="T188" t="str">
            <v xml:space="preserve">     2001</v>
          </cell>
          <cell r="U188" t="str">
            <v>% Change</v>
          </cell>
        </row>
        <row r="190">
          <cell r="A190" t="str">
            <v>AFRICA</v>
          </cell>
          <cell r="B190">
            <v>5538</v>
          </cell>
          <cell r="C190">
            <v>4936</v>
          </cell>
          <cell r="D190">
            <v>4298</v>
          </cell>
          <cell r="F190">
            <v>700</v>
          </cell>
          <cell r="G190">
            <v>333</v>
          </cell>
          <cell r="H190">
            <v>464</v>
          </cell>
          <cell r="I190">
            <v>276</v>
          </cell>
          <cell r="J190">
            <v>457</v>
          </cell>
          <cell r="K190">
            <v>401</v>
          </cell>
          <cell r="L190">
            <v>515</v>
          </cell>
          <cell r="M190">
            <v>404</v>
          </cell>
          <cell r="N190">
            <v>364</v>
          </cell>
          <cell r="O190">
            <v>372</v>
          </cell>
          <cell r="P190">
            <v>319</v>
          </cell>
          <cell r="Q190">
            <v>338</v>
          </cell>
          <cell r="S190">
            <v>4298</v>
          </cell>
          <cell r="T190">
            <v>4943</v>
          </cell>
          <cell r="U190">
            <v>0.15006979990693337</v>
          </cell>
        </row>
        <row r="191">
          <cell r="A191" t="str">
            <v xml:space="preserve">    Afars and Issas</v>
          </cell>
          <cell r="B191">
            <v>0</v>
          </cell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8</v>
          </cell>
          <cell r="M191">
            <v>0</v>
          </cell>
          <cell r="N191">
            <v>4</v>
          </cell>
          <cell r="O191">
            <v>0</v>
          </cell>
          <cell r="P191">
            <v>0</v>
          </cell>
          <cell r="Q191">
            <v>0</v>
          </cell>
          <cell r="S191">
            <v>0</v>
          </cell>
          <cell r="T191">
            <v>12</v>
          </cell>
          <cell r="U191">
            <v>0</v>
          </cell>
        </row>
        <row r="192">
          <cell r="A192" t="str">
            <v xml:space="preserve">    Algeria</v>
          </cell>
          <cell r="B192">
            <v>1258</v>
          </cell>
          <cell r="C192">
            <v>705</v>
          </cell>
          <cell r="D192">
            <v>280</v>
          </cell>
          <cell r="F192">
            <v>46</v>
          </cell>
          <cell r="G192">
            <v>18</v>
          </cell>
          <cell r="H192">
            <v>8</v>
          </cell>
          <cell r="I192">
            <v>27</v>
          </cell>
          <cell r="J192">
            <v>41</v>
          </cell>
          <cell r="K192">
            <v>46</v>
          </cell>
          <cell r="L192">
            <v>22</v>
          </cell>
          <cell r="M192">
            <v>36</v>
          </cell>
          <cell r="N192">
            <v>22</v>
          </cell>
          <cell r="O192">
            <v>34</v>
          </cell>
          <cell r="P192">
            <v>41</v>
          </cell>
          <cell r="Q192">
            <v>52</v>
          </cell>
          <cell r="S192">
            <v>280</v>
          </cell>
          <cell r="T192">
            <v>393</v>
          </cell>
          <cell r="U192">
            <v>0.40357142857142847</v>
          </cell>
        </row>
        <row r="193">
          <cell r="A193" t="str">
            <v xml:space="preserve">    Angola</v>
          </cell>
          <cell r="B193">
            <v>681</v>
          </cell>
          <cell r="C193">
            <v>772</v>
          </cell>
          <cell r="D193">
            <v>788</v>
          </cell>
          <cell r="F193">
            <v>108</v>
          </cell>
          <cell r="G193">
            <v>62</v>
          </cell>
          <cell r="H193">
            <v>199</v>
          </cell>
          <cell r="I193">
            <v>47</v>
          </cell>
          <cell r="J193">
            <v>83</v>
          </cell>
          <cell r="K193">
            <v>64</v>
          </cell>
          <cell r="L193">
            <v>112</v>
          </cell>
          <cell r="M193">
            <v>86</v>
          </cell>
          <cell r="N193">
            <v>84</v>
          </cell>
          <cell r="O193">
            <v>105</v>
          </cell>
          <cell r="P193">
            <v>102</v>
          </cell>
          <cell r="Q193">
            <v>67</v>
          </cell>
          <cell r="S193">
            <v>788</v>
          </cell>
          <cell r="T193">
            <v>1119</v>
          </cell>
          <cell r="U193">
            <v>0.42005076142131981</v>
          </cell>
        </row>
        <row r="194">
          <cell r="A194" t="str">
            <v xml:space="preserve">    Botswana</v>
          </cell>
          <cell r="B194">
            <v>26</v>
          </cell>
          <cell r="C194">
            <v>24</v>
          </cell>
          <cell r="D194">
            <v>27</v>
          </cell>
          <cell r="F194">
            <v>32</v>
          </cell>
          <cell r="G194">
            <v>2</v>
          </cell>
          <cell r="H194">
            <v>0</v>
          </cell>
          <cell r="I194">
            <v>1</v>
          </cell>
          <cell r="J194">
            <v>8</v>
          </cell>
          <cell r="K194">
            <v>1</v>
          </cell>
          <cell r="L194">
            <v>3</v>
          </cell>
          <cell r="M194">
            <v>1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S194">
            <v>27</v>
          </cell>
          <cell r="T194">
            <v>50</v>
          </cell>
          <cell r="U194">
            <v>0.85185185185185186</v>
          </cell>
        </row>
        <row r="195">
          <cell r="A195" t="str">
            <v xml:space="preserve">    Burundi</v>
          </cell>
          <cell r="B195">
            <v>0</v>
          </cell>
          <cell r="C195">
            <v>1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S195">
            <v>0</v>
          </cell>
          <cell r="T195">
            <v>0</v>
          </cell>
          <cell r="U195">
            <v>0</v>
          </cell>
        </row>
        <row r="196">
          <cell r="A196" t="str">
            <v xml:space="preserve">    Cameroon</v>
          </cell>
          <cell r="B196">
            <v>12</v>
          </cell>
          <cell r="C196">
            <v>19</v>
          </cell>
          <cell r="D196">
            <v>4</v>
          </cell>
          <cell r="F196">
            <v>1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1</v>
          </cell>
          <cell r="O196">
            <v>0</v>
          </cell>
          <cell r="P196">
            <v>8</v>
          </cell>
          <cell r="Q196">
            <v>20</v>
          </cell>
          <cell r="S196">
            <v>4</v>
          </cell>
          <cell r="T196">
            <v>30</v>
          </cell>
          <cell r="U196">
            <v>6.5</v>
          </cell>
        </row>
        <row r="197">
          <cell r="A197" t="str">
            <v xml:space="preserve">    Cape Verde</v>
          </cell>
          <cell r="B197">
            <v>0</v>
          </cell>
          <cell r="C197">
            <v>15</v>
          </cell>
          <cell r="D197">
            <v>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S197">
            <v>7</v>
          </cell>
          <cell r="T197">
            <v>0</v>
          </cell>
          <cell r="U197">
            <v>-1</v>
          </cell>
        </row>
        <row r="198">
          <cell r="A198" t="str">
            <v xml:space="preserve">    Central African Republic</v>
          </cell>
          <cell r="B198">
            <v>1</v>
          </cell>
          <cell r="C198">
            <v>1</v>
          </cell>
          <cell r="D198">
            <v>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</v>
          </cell>
          <cell r="L198">
            <v>0</v>
          </cell>
          <cell r="M198">
            <v>1</v>
          </cell>
          <cell r="N198">
            <v>0</v>
          </cell>
          <cell r="O198">
            <v>4</v>
          </cell>
          <cell r="P198">
            <v>0</v>
          </cell>
          <cell r="Q198">
            <v>0</v>
          </cell>
          <cell r="S198">
            <v>2</v>
          </cell>
          <cell r="T198">
            <v>6</v>
          </cell>
          <cell r="U198">
            <v>2</v>
          </cell>
        </row>
        <row r="199">
          <cell r="A199" t="str">
            <v xml:space="preserve">    Chad</v>
          </cell>
          <cell r="B199">
            <v>1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21</v>
          </cell>
          <cell r="N199">
            <v>24</v>
          </cell>
          <cell r="O199">
            <v>0</v>
          </cell>
          <cell r="P199">
            <v>2</v>
          </cell>
          <cell r="Q199">
            <v>30</v>
          </cell>
          <cell r="S199">
            <v>0</v>
          </cell>
          <cell r="T199">
            <v>77</v>
          </cell>
          <cell r="U199">
            <v>0</v>
          </cell>
        </row>
        <row r="200">
          <cell r="A200" t="str">
            <v xml:space="preserve">    Congo</v>
          </cell>
          <cell r="B200">
            <v>66</v>
          </cell>
          <cell r="C200">
            <v>35</v>
          </cell>
          <cell r="D200">
            <v>43</v>
          </cell>
          <cell r="F200">
            <v>4</v>
          </cell>
          <cell r="G200">
            <v>7</v>
          </cell>
          <cell r="H200">
            <v>8</v>
          </cell>
          <cell r="I200">
            <v>1</v>
          </cell>
          <cell r="J200">
            <v>10</v>
          </cell>
          <cell r="K200">
            <v>7</v>
          </cell>
          <cell r="L200">
            <v>7</v>
          </cell>
          <cell r="M200">
            <v>13</v>
          </cell>
          <cell r="N200">
            <v>5</v>
          </cell>
          <cell r="O200">
            <v>4</v>
          </cell>
          <cell r="P200">
            <v>1</v>
          </cell>
          <cell r="Q200">
            <v>2</v>
          </cell>
          <cell r="S200">
            <v>43</v>
          </cell>
          <cell r="T200">
            <v>69</v>
          </cell>
          <cell r="U200">
            <v>0.60465116279069764</v>
          </cell>
        </row>
        <row r="201">
          <cell r="A201" t="str">
            <v xml:space="preserve">    Djibouti</v>
          </cell>
          <cell r="B201">
            <v>11</v>
          </cell>
          <cell r="C201">
            <v>0</v>
          </cell>
          <cell r="D201">
            <v>2</v>
          </cell>
          <cell r="F201">
            <v>0</v>
          </cell>
          <cell r="G201">
            <v>0</v>
          </cell>
          <cell r="H201">
            <v>0</v>
          </cell>
          <cell r="I201">
            <v>1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1</v>
          </cell>
          <cell r="O201">
            <v>0</v>
          </cell>
          <cell r="P201">
            <v>0</v>
          </cell>
          <cell r="Q201">
            <v>0</v>
          </cell>
          <cell r="S201">
            <v>2</v>
          </cell>
          <cell r="T201">
            <v>2</v>
          </cell>
          <cell r="U201">
            <v>0</v>
          </cell>
        </row>
        <row r="202">
          <cell r="A202" t="str">
            <v xml:space="preserve">    East Africa (unsp.)</v>
          </cell>
          <cell r="B202">
            <v>4</v>
          </cell>
          <cell r="C202">
            <v>0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S202">
            <v>0</v>
          </cell>
          <cell r="T202">
            <v>0</v>
          </cell>
          <cell r="U202">
            <v>0</v>
          </cell>
        </row>
        <row r="203">
          <cell r="A203" t="str">
            <v xml:space="preserve">    Equatorial Guinea</v>
          </cell>
          <cell r="B203">
            <v>40</v>
          </cell>
          <cell r="C203">
            <v>732</v>
          </cell>
          <cell r="D203">
            <v>865</v>
          </cell>
          <cell r="F203">
            <v>91</v>
          </cell>
          <cell r="G203">
            <v>40</v>
          </cell>
          <cell r="H203">
            <v>71</v>
          </cell>
          <cell r="I203">
            <v>56</v>
          </cell>
          <cell r="J203">
            <v>83</v>
          </cell>
          <cell r="K203">
            <v>66</v>
          </cell>
          <cell r="L203">
            <v>75</v>
          </cell>
          <cell r="M203">
            <v>50</v>
          </cell>
          <cell r="N203">
            <v>49</v>
          </cell>
          <cell r="O203">
            <v>88</v>
          </cell>
          <cell r="P203">
            <v>37</v>
          </cell>
          <cell r="Q203">
            <v>67</v>
          </cell>
          <cell r="S203">
            <v>865</v>
          </cell>
          <cell r="T203">
            <v>773</v>
          </cell>
          <cell r="U203">
            <v>-0.10635838150289012</v>
          </cell>
        </row>
        <row r="204">
          <cell r="A204" t="str">
            <v xml:space="preserve">    Eritrea</v>
          </cell>
          <cell r="B204">
            <v>44</v>
          </cell>
          <cell r="C204">
            <v>8</v>
          </cell>
          <cell r="D204">
            <v>2</v>
          </cell>
          <cell r="F204">
            <v>0</v>
          </cell>
          <cell r="G204">
            <v>5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3</v>
          </cell>
          <cell r="M204">
            <v>0</v>
          </cell>
          <cell r="N204">
            <v>0</v>
          </cell>
          <cell r="O204">
            <v>1</v>
          </cell>
          <cell r="P204">
            <v>0</v>
          </cell>
          <cell r="Q204">
            <v>0</v>
          </cell>
          <cell r="S204">
            <v>2</v>
          </cell>
          <cell r="T204">
            <v>9</v>
          </cell>
          <cell r="U204">
            <v>3.5</v>
          </cell>
        </row>
        <row r="205">
          <cell r="A205" t="str">
            <v xml:space="preserve">    Ethiopia</v>
          </cell>
          <cell r="B205">
            <v>15</v>
          </cell>
          <cell r="C205">
            <v>9</v>
          </cell>
          <cell r="D205">
            <v>19</v>
          </cell>
          <cell r="F205">
            <v>1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2</v>
          </cell>
          <cell r="L205">
            <v>1</v>
          </cell>
          <cell r="M205">
            <v>0</v>
          </cell>
          <cell r="N205">
            <v>1</v>
          </cell>
          <cell r="O205">
            <v>3</v>
          </cell>
          <cell r="P205">
            <v>0</v>
          </cell>
          <cell r="Q205">
            <v>2</v>
          </cell>
          <cell r="S205">
            <v>19</v>
          </cell>
          <cell r="T205">
            <v>10</v>
          </cell>
          <cell r="U205">
            <v>-0.47368421052631582</v>
          </cell>
        </row>
        <row r="206">
          <cell r="A206" t="str">
            <v xml:space="preserve">    Gabon</v>
          </cell>
          <cell r="B206">
            <v>53</v>
          </cell>
          <cell r="C206">
            <v>66</v>
          </cell>
          <cell r="D206">
            <v>63</v>
          </cell>
          <cell r="F206">
            <v>14</v>
          </cell>
          <cell r="G206">
            <v>8</v>
          </cell>
          <cell r="H206">
            <v>0</v>
          </cell>
          <cell r="I206">
            <v>4</v>
          </cell>
          <cell r="J206">
            <v>3</v>
          </cell>
          <cell r="K206">
            <v>12</v>
          </cell>
          <cell r="L206">
            <v>4</v>
          </cell>
          <cell r="M206">
            <v>3</v>
          </cell>
          <cell r="N206">
            <v>8</v>
          </cell>
          <cell r="O206">
            <v>11</v>
          </cell>
          <cell r="P206">
            <v>3</v>
          </cell>
          <cell r="Q206">
            <v>11</v>
          </cell>
          <cell r="S206">
            <v>63</v>
          </cell>
          <cell r="T206">
            <v>81</v>
          </cell>
          <cell r="U206">
            <v>0.28571428571428581</v>
          </cell>
        </row>
        <row r="207">
          <cell r="A207" t="str">
            <v xml:space="preserve">    Ghana</v>
          </cell>
          <cell r="B207">
            <v>18</v>
          </cell>
          <cell r="C207">
            <v>42</v>
          </cell>
          <cell r="D207">
            <v>70</v>
          </cell>
          <cell r="F207">
            <v>16</v>
          </cell>
          <cell r="G207">
            <v>8</v>
          </cell>
          <cell r="H207">
            <v>1</v>
          </cell>
          <cell r="I207">
            <v>0</v>
          </cell>
          <cell r="J207">
            <v>0</v>
          </cell>
          <cell r="K207">
            <v>4</v>
          </cell>
          <cell r="L207">
            <v>1</v>
          </cell>
          <cell r="M207">
            <v>2</v>
          </cell>
          <cell r="N207">
            <v>3</v>
          </cell>
          <cell r="O207">
            <v>1</v>
          </cell>
          <cell r="P207">
            <v>1</v>
          </cell>
          <cell r="Q207">
            <v>0</v>
          </cell>
          <cell r="S207">
            <v>70</v>
          </cell>
          <cell r="T207">
            <v>37</v>
          </cell>
          <cell r="U207">
            <v>-0.47142857142857142</v>
          </cell>
        </row>
        <row r="208">
          <cell r="A208" t="str">
            <v xml:space="preserve">    Guinea</v>
          </cell>
          <cell r="B208">
            <v>125</v>
          </cell>
          <cell r="C208">
            <v>121</v>
          </cell>
          <cell r="D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S208">
            <v>0</v>
          </cell>
          <cell r="T208">
            <v>0</v>
          </cell>
          <cell r="U208">
            <v>0</v>
          </cell>
        </row>
        <row r="209">
          <cell r="A209" t="str">
            <v xml:space="preserve">    Ivory Coast</v>
          </cell>
          <cell r="B209">
            <v>7</v>
          </cell>
          <cell r="C209">
            <v>4</v>
          </cell>
          <cell r="D209">
            <v>22</v>
          </cell>
          <cell r="F209">
            <v>4</v>
          </cell>
          <cell r="G209">
            <v>8</v>
          </cell>
          <cell r="H209">
            <v>4</v>
          </cell>
          <cell r="I209">
            <v>0</v>
          </cell>
          <cell r="J209">
            <v>2</v>
          </cell>
          <cell r="K209">
            <v>3</v>
          </cell>
          <cell r="L209">
            <v>2</v>
          </cell>
          <cell r="M209">
            <v>1</v>
          </cell>
          <cell r="N209">
            <v>1</v>
          </cell>
          <cell r="O209">
            <v>0</v>
          </cell>
          <cell r="P209">
            <v>0</v>
          </cell>
          <cell r="Q209">
            <v>0</v>
          </cell>
          <cell r="S209">
            <v>22</v>
          </cell>
          <cell r="T209">
            <v>25</v>
          </cell>
          <cell r="U209">
            <v>0.13636363636363646</v>
          </cell>
        </row>
        <row r="210">
          <cell r="A210" t="str">
            <v xml:space="preserve">    Kenya</v>
          </cell>
          <cell r="B210">
            <v>37</v>
          </cell>
          <cell r="C210">
            <v>57</v>
          </cell>
          <cell r="D210">
            <v>47</v>
          </cell>
          <cell r="F210">
            <v>25</v>
          </cell>
          <cell r="G210">
            <v>1</v>
          </cell>
          <cell r="H210">
            <v>3</v>
          </cell>
          <cell r="I210">
            <v>0</v>
          </cell>
          <cell r="J210">
            <v>2</v>
          </cell>
          <cell r="K210">
            <v>2</v>
          </cell>
          <cell r="L210">
            <v>2</v>
          </cell>
          <cell r="M210">
            <v>5</v>
          </cell>
          <cell r="N210">
            <v>1</v>
          </cell>
          <cell r="O210">
            <v>1</v>
          </cell>
          <cell r="P210">
            <v>4</v>
          </cell>
          <cell r="Q210">
            <v>2</v>
          </cell>
          <cell r="S210">
            <v>47</v>
          </cell>
          <cell r="T210">
            <v>48</v>
          </cell>
          <cell r="U210">
            <v>2.1276595744680771E-2</v>
          </cell>
        </row>
        <row r="211">
          <cell r="A211" t="str">
            <v xml:space="preserve">    Lesotho</v>
          </cell>
          <cell r="B211">
            <v>0</v>
          </cell>
          <cell r="C211">
            <v>3</v>
          </cell>
          <cell r="D211">
            <v>6</v>
          </cell>
          <cell r="F211">
            <v>19</v>
          </cell>
          <cell r="G211">
            <v>3</v>
          </cell>
          <cell r="H211">
            <v>2</v>
          </cell>
          <cell r="I211">
            <v>0</v>
          </cell>
          <cell r="J211">
            <v>1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4</v>
          </cell>
          <cell r="Q211">
            <v>0</v>
          </cell>
          <cell r="S211">
            <v>6</v>
          </cell>
          <cell r="T211">
            <v>29</v>
          </cell>
          <cell r="U211">
            <v>3.833333333333333</v>
          </cell>
        </row>
        <row r="212">
          <cell r="A212" t="str">
            <v xml:space="preserve">    Liberia</v>
          </cell>
          <cell r="B212">
            <v>0</v>
          </cell>
          <cell r="C212">
            <v>5</v>
          </cell>
          <cell r="D212">
            <v>1</v>
          </cell>
          <cell r="F212">
            <v>0</v>
          </cell>
          <cell r="G212">
            <v>0</v>
          </cell>
          <cell r="H212">
            <v>1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S212">
            <v>1</v>
          </cell>
          <cell r="T212">
            <v>1</v>
          </cell>
          <cell r="U212">
            <v>0</v>
          </cell>
        </row>
        <row r="213">
          <cell r="A213" t="str">
            <v xml:space="preserve">    Madagascar</v>
          </cell>
          <cell r="B213">
            <v>1</v>
          </cell>
          <cell r="C213">
            <v>1</v>
          </cell>
          <cell r="D213">
            <v>6</v>
          </cell>
          <cell r="F213">
            <v>0</v>
          </cell>
          <cell r="G213">
            <v>2</v>
          </cell>
          <cell r="H213">
            <v>0</v>
          </cell>
          <cell r="I213">
            <v>1</v>
          </cell>
          <cell r="J213">
            <v>0</v>
          </cell>
          <cell r="K213">
            <v>0</v>
          </cell>
          <cell r="L213">
            <v>2</v>
          </cell>
          <cell r="M213">
            <v>4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S213">
            <v>6</v>
          </cell>
          <cell r="T213">
            <v>9</v>
          </cell>
          <cell r="U213">
            <v>0.5</v>
          </cell>
        </row>
        <row r="214">
          <cell r="A214" t="str">
            <v xml:space="preserve">    Malawi</v>
          </cell>
          <cell r="B214">
            <v>4</v>
          </cell>
          <cell r="C214">
            <v>22</v>
          </cell>
          <cell r="D214">
            <v>17</v>
          </cell>
          <cell r="F214">
            <v>12</v>
          </cell>
          <cell r="G214">
            <v>0</v>
          </cell>
          <cell r="H214">
            <v>0</v>
          </cell>
          <cell r="I214">
            <v>0</v>
          </cell>
          <cell r="J214">
            <v>1</v>
          </cell>
          <cell r="K214">
            <v>0</v>
          </cell>
          <cell r="L214">
            <v>4</v>
          </cell>
          <cell r="M214">
            <v>1</v>
          </cell>
          <cell r="N214">
            <v>0</v>
          </cell>
          <cell r="O214">
            <v>1</v>
          </cell>
          <cell r="P214">
            <v>0</v>
          </cell>
          <cell r="Q214">
            <v>0</v>
          </cell>
          <cell r="S214">
            <v>17</v>
          </cell>
          <cell r="T214">
            <v>19</v>
          </cell>
          <cell r="U214">
            <v>0.11764705882352944</v>
          </cell>
        </row>
        <row r="215">
          <cell r="A215" t="str">
            <v xml:space="preserve">    Mali</v>
          </cell>
          <cell r="B215">
            <v>61</v>
          </cell>
          <cell r="C215">
            <v>50</v>
          </cell>
          <cell r="D215">
            <v>52</v>
          </cell>
          <cell r="F215">
            <v>9</v>
          </cell>
          <cell r="G215">
            <v>1</v>
          </cell>
          <cell r="H215">
            <v>6</v>
          </cell>
          <cell r="I215">
            <v>0</v>
          </cell>
          <cell r="J215">
            <v>4</v>
          </cell>
          <cell r="K215">
            <v>4</v>
          </cell>
          <cell r="L215">
            <v>1</v>
          </cell>
          <cell r="M215">
            <v>1</v>
          </cell>
          <cell r="N215">
            <v>0</v>
          </cell>
          <cell r="O215">
            <v>1</v>
          </cell>
          <cell r="P215">
            <v>0</v>
          </cell>
          <cell r="Q215">
            <v>0</v>
          </cell>
          <cell r="S215">
            <v>52</v>
          </cell>
          <cell r="T215">
            <v>27</v>
          </cell>
          <cell r="U215">
            <v>-0.48076923076923073</v>
          </cell>
        </row>
        <row r="216">
          <cell r="A216" t="str">
            <v xml:space="preserve">    Mauritania</v>
          </cell>
          <cell r="B216">
            <v>0</v>
          </cell>
          <cell r="C216">
            <v>3</v>
          </cell>
          <cell r="D216">
            <v>19</v>
          </cell>
          <cell r="F216">
            <v>0</v>
          </cell>
          <cell r="G216">
            <v>1</v>
          </cell>
          <cell r="H216">
            <v>0</v>
          </cell>
          <cell r="I216">
            <v>0</v>
          </cell>
          <cell r="J216">
            <v>0</v>
          </cell>
          <cell r="K216">
            <v>1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S216">
            <v>19</v>
          </cell>
          <cell r="T216">
            <v>2</v>
          </cell>
          <cell r="U216">
            <v>-0.89473684210526316</v>
          </cell>
        </row>
        <row r="217">
          <cell r="A217" t="str">
            <v xml:space="preserve">    Mauritius</v>
          </cell>
          <cell r="B217">
            <v>2</v>
          </cell>
          <cell r="C217">
            <v>1</v>
          </cell>
          <cell r="D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0</v>
          </cell>
          <cell r="S217">
            <v>0</v>
          </cell>
          <cell r="T217">
            <v>1</v>
          </cell>
          <cell r="U217">
            <v>0.02</v>
          </cell>
        </row>
        <row r="218">
          <cell r="A218" t="str">
            <v xml:space="preserve">    Morocco</v>
          </cell>
          <cell r="B218">
            <v>42</v>
          </cell>
          <cell r="C218">
            <v>37</v>
          </cell>
          <cell r="D218">
            <v>38</v>
          </cell>
          <cell r="F218">
            <v>7</v>
          </cell>
          <cell r="G218">
            <v>3</v>
          </cell>
          <cell r="H218">
            <v>4</v>
          </cell>
          <cell r="I218">
            <v>2</v>
          </cell>
          <cell r="J218">
            <v>1</v>
          </cell>
          <cell r="K218">
            <v>1</v>
          </cell>
          <cell r="L218">
            <v>1</v>
          </cell>
          <cell r="M218">
            <v>6</v>
          </cell>
          <cell r="N218">
            <v>2</v>
          </cell>
          <cell r="O218">
            <v>2</v>
          </cell>
          <cell r="P218">
            <v>1</v>
          </cell>
          <cell r="Q218">
            <v>7</v>
          </cell>
          <cell r="S218">
            <v>38</v>
          </cell>
          <cell r="T218">
            <v>37</v>
          </cell>
          <cell r="U218">
            <v>-2.6315789473684181E-2</v>
          </cell>
        </row>
        <row r="219">
          <cell r="A219" t="str">
            <v xml:space="preserve">    Mozambique</v>
          </cell>
          <cell r="B219">
            <v>9</v>
          </cell>
          <cell r="C219">
            <v>3</v>
          </cell>
          <cell r="D219">
            <v>7</v>
          </cell>
          <cell r="F219">
            <v>3</v>
          </cell>
          <cell r="G219">
            <v>0</v>
          </cell>
          <cell r="H219">
            <v>1</v>
          </cell>
          <cell r="I219">
            <v>0</v>
          </cell>
          <cell r="J219">
            <v>0</v>
          </cell>
          <cell r="K219">
            <v>1</v>
          </cell>
          <cell r="L219">
            <v>0</v>
          </cell>
          <cell r="M219">
            <v>1</v>
          </cell>
          <cell r="N219">
            <v>0</v>
          </cell>
          <cell r="O219">
            <v>1</v>
          </cell>
          <cell r="P219">
            <v>0</v>
          </cell>
          <cell r="Q219">
            <v>0</v>
          </cell>
          <cell r="S219">
            <v>7</v>
          </cell>
          <cell r="T219">
            <v>7</v>
          </cell>
          <cell r="U219">
            <v>0</v>
          </cell>
        </row>
        <row r="220">
          <cell r="A220" t="str">
            <v xml:space="preserve">    Namibia</v>
          </cell>
          <cell r="B220">
            <v>14</v>
          </cell>
          <cell r="C220">
            <v>5</v>
          </cell>
          <cell r="D220">
            <v>4</v>
          </cell>
          <cell r="F220">
            <v>0</v>
          </cell>
          <cell r="G220">
            <v>0</v>
          </cell>
          <cell r="H220">
            <v>0</v>
          </cell>
          <cell r="I220">
            <v>14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S220">
            <v>4</v>
          </cell>
          <cell r="T220">
            <v>14</v>
          </cell>
          <cell r="U220">
            <v>2.5</v>
          </cell>
        </row>
        <row r="221">
          <cell r="A221" t="str">
            <v xml:space="preserve">    Nigeria</v>
          </cell>
          <cell r="B221">
            <v>1496</v>
          </cell>
          <cell r="C221">
            <v>1110</v>
          </cell>
          <cell r="D221">
            <v>833</v>
          </cell>
          <cell r="F221">
            <v>146</v>
          </cell>
          <cell r="G221">
            <v>72</v>
          </cell>
          <cell r="H221">
            <v>57</v>
          </cell>
          <cell r="I221">
            <v>88</v>
          </cell>
          <cell r="J221">
            <v>94</v>
          </cell>
          <cell r="K221">
            <v>110</v>
          </cell>
          <cell r="L221">
            <v>118</v>
          </cell>
          <cell r="M221">
            <v>98</v>
          </cell>
          <cell r="N221">
            <v>87</v>
          </cell>
          <cell r="O221">
            <v>56</v>
          </cell>
          <cell r="P221">
            <v>74</v>
          </cell>
          <cell r="Q221">
            <v>39</v>
          </cell>
          <cell r="S221">
            <v>833</v>
          </cell>
          <cell r="T221">
            <v>1039</v>
          </cell>
          <cell r="U221">
            <v>0.24729891956782724</v>
          </cell>
        </row>
        <row r="222">
          <cell r="A222" t="str">
            <v xml:space="preserve">    Rwanda</v>
          </cell>
          <cell r="B222">
            <v>2</v>
          </cell>
          <cell r="C222">
            <v>2</v>
          </cell>
          <cell r="D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T222">
            <v>0</v>
          </cell>
          <cell r="U222">
            <v>0.02</v>
          </cell>
        </row>
        <row r="223">
          <cell r="A223" t="str">
            <v xml:space="preserve">    Sao Tome &amp; Principe</v>
          </cell>
          <cell r="B223">
            <v>14</v>
          </cell>
          <cell r="C223">
            <v>7</v>
          </cell>
          <cell r="D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1</v>
          </cell>
          <cell r="T223">
            <v>0</v>
          </cell>
          <cell r="U223">
            <v>-1</v>
          </cell>
        </row>
        <row r="224">
          <cell r="A224" t="str">
            <v xml:space="preserve">    Senegal</v>
          </cell>
          <cell r="B224">
            <v>0</v>
          </cell>
          <cell r="C224">
            <v>5</v>
          </cell>
          <cell r="D224">
            <v>0</v>
          </cell>
          <cell r="F224">
            <v>1</v>
          </cell>
          <cell r="G224">
            <v>0</v>
          </cell>
          <cell r="H224">
            <v>0</v>
          </cell>
          <cell r="I224">
            <v>0</v>
          </cell>
          <cell r="J224">
            <v>1</v>
          </cell>
          <cell r="K224">
            <v>1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T224">
            <v>3</v>
          </cell>
          <cell r="U224">
            <v>0.02</v>
          </cell>
        </row>
        <row r="225">
          <cell r="A225" t="str">
            <v xml:space="preserve">    Seychelles</v>
          </cell>
          <cell r="B225">
            <v>547</v>
          </cell>
          <cell r="C225">
            <v>191</v>
          </cell>
          <cell r="D225">
            <v>125</v>
          </cell>
          <cell r="F225">
            <v>27</v>
          </cell>
          <cell r="G225">
            <v>20</v>
          </cell>
          <cell r="H225">
            <v>33</v>
          </cell>
          <cell r="I225">
            <v>21</v>
          </cell>
          <cell r="J225">
            <v>21</v>
          </cell>
          <cell r="K225">
            <v>31</v>
          </cell>
          <cell r="L225">
            <v>5</v>
          </cell>
          <cell r="M225">
            <v>19</v>
          </cell>
          <cell r="N225">
            <v>7</v>
          </cell>
          <cell r="O225">
            <v>22</v>
          </cell>
          <cell r="P225">
            <v>19</v>
          </cell>
          <cell r="Q225">
            <v>17</v>
          </cell>
          <cell r="S225">
            <v>125</v>
          </cell>
          <cell r="T225">
            <v>242</v>
          </cell>
          <cell r="U225">
            <v>0.93599999999999994</v>
          </cell>
        </row>
        <row r="226">
          <cell r="A226" t="str">
            <v xml:space="preserve">    South Africa</v>
          </cell>
          <cell r="B226">
            <v>123</v>
          </cell>
          <cell r="C226">
            <v>182</v>
          </cell>
          <cell r="D226">
            <v>106</v>
          </cell>
          <cell r="F226">
            <v>36</v>
          </cell>
          <cell r="G226">
            <v>17</v>
          </cell>
          <cell r="H226">
            <v>0</v>
          </cell>
          <cell r="I226">
            <v>0</v>
          </cell>
          <cell r="J226">
            <v>2</v>
          </cell>
          <cell r="K226">
            <v>8</v>
          </cell>
          <cell r="L226">
            <v>5</v>
          </cell>
          <cell r="M226">
            <v>15</v>
          </cell>
          <cell r="N226">
            <v>19</v>
          </cell>
          <cell r="O226">
            <v>4</v>
          </cell>
          <cell r="P226">
            <v>4</v>
          </cell>
          <cell r="Q226">
            <v>2</v>
          </cell>
          <cell r="S226">
            <v>106</v>
          </cell>
          <cell r="T226">
            <v>112</v>
          </cell>
          <cell r="U226">
            <v>5.6603773584905648E-2</v>
          </cell>
        </row>
        <row r="227">
          <cell r="A227" t="str">
            <v xml:space="preserve">    Sudan</v>
          </cell>
          <cell r="B227">
            <v>317</v>
          </cell>
          <cell r="C227">
            <v>420</v>
          </cell>
          <cell r="D227">
            <v>236</v>
          </cell>
          <cell r="F227">
            <v>17</v>
          </cell>
          <cell r="G227">
            <v>22</v>
          </cell>
          <cell r="H227">
            <v>7</v>
          </cell>
          <cell r="I227">
            <v>3</v>
          </cell>
          <cell r="J227">
            <v>69</v>
          </cell>
          <cell r="K227">
            <v>20</v>
          </cell>
          <cell r="L227">
            <v>120</v>
          </cell>
          <cell r="M227">
            <v>22</v>
          </cell>
          <cell r="N227">
            <v>11</v>
          </cell>
          <cell r="O227">
            <v>24</v>
          </cell>
          <cell r="P227">
            <v>11</v>
          </cell>
          <cell r="Q227">
            <v>3</v>
          </cell>
          <cell r="S227">
            <v>236</v>
          </cell>
          <cell r="T227">
            <v>329</v>
          </cell>
          <cell r="U227">
            <v>0.39406779661016955</v>
          </cell>
        </row>
        <row r="228">
          <cell r="A228" t="str">
            <v xml:space="preserve">    Swaziland</v>
          </cell>
          <cell r="B228">
            <v>3</v>
          </cell>
          <cell r="C228">
            <v>1</v>
          </cell>
          <cell r="D228">
            <v>8</v>
          </cell>
          <cell r="F228">
            <v>2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1</v>
          </cell>
          <cell r="S228">
            <v>8</v>
          </cell>
          <cell r="T228">
            <v>4</v>
          </cell>
          <cell r="U228">
            <v>-0.5</v>
          </cell>
        </row>
        <row r="229">
          <cell r="A229" t="str">
            <v xml:space="preserve">    Tanzania</v>
          </cell>
          <cell r="B229">
            <v>30</v>
          </cell>
          <cell r="C229">
            <v>30</v>
          </cell>
          <cell r="D229">
            <v>37</v>
          </cell>
          <cell r="F229">
            <v>17</v>
          </cell>
          <cell r="G229">
            <v>1</v>
          </cell>
          <cell r="H229">
            <v>1</v>
          </cell>
          <cell r="I229">
            <v>2</v>
          </cell>
          <cell r="J229">
            <v>7</v>
          </cell>
          <cell r="K229">
            <v>2</v>
          </cell>
          <cell r="L229">
            <v>4</v>
          </cell>
          <cell r="M229">
            <v>5</v>
          </cell>
          <cell r="N229">
            <v>7</v>
          </cell>
          <cell r="O229">
            <v>4</v>
          </cell>
          <cell r="P229">
            <v>2</v>
          </cell>
          <cell r="Q229">
            <v>7</v>
          </cell>
          <cell r="S229">
            <v>37</v>
          </cell>
          <cell r="T229">
            <v>59</v>
          </cell>
          <cell r="U229">
            <v>0.59459459459459452</v>
          </cell>
        </row>
        <row r="230">
          <cell r="A230" t="str">
            <v xml:space="preserve">    Togo</v>
          </cell>
          <cell r="B230">
            <v>0</v>
          </cell>
          <cell r="C230">
            <v>1</v>
          </cell>
          <cell r="D230">
            <v>2</v>
          </cell>
          <cell r="F230">
            <v>0</v>
          </cell>
          <cell r="G230">
            <v>0</v>
          </cell>
          <cell r="H230">
            <v>1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S230">
            <v>2</v>
          </cell>
          <cell r="T230">
            <v>1</v>
          </cell>
          <cell r="U230">
            <v>-0.5</v>
          </cell>
        </row>
        <row r="231">
          <cell r="A231" t="str">
            <v xml:space="preserve">    Transkei</v>
          </cell>
          <cell r="B231">
            <v>1</v>
          </cell>
          <cell r="C231">
            <v>0</v>
          </cell>
          <cell r="D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S231">
            <v>0</v>
          </cell>
          <cell r="T231">
            <v>0</v>
          </cell>
          <cell r="U231">
            <v>0</v>
          </cell>
        </row>
        <row r="232">
          <cell r="A232" t="str">
            <v xml:space="preserve">    Tunisia</v>
          </cell>
          <cell r="B232">
            <v>14</v>
          </cell>
          <cell r="C232">
            <v>21</v>
          </cell>
          <cell r="D232">
            <v>13</v>
          </cell>
          <cell r="F232">
            <v>3</v>
          </cell>
          <cell r="G232">
            <v>2</v>
          </cell>
          <cell r="H232">
            <v>1</v>
          </cell>
          <cell r="I232">
            <v>0</v>
          </cell>
          <cell r="J232">
            <v>0</v>
          </cell>
          <cell r="K232">
            <v>0</v>
          </cell>
          <cell r="L232">
            <v>1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1</v>
          </cell>
          <cell r="S232">
            <v>13</v>
          </cell>
          <cell r="T232">
            <v>8</v>
          </cell>
          <cell r="U232">
            <v>-0.38461538461538458</v>
          </cell>
        </row>
        <row r="233">
          <cell r="A233" t="str">
            <v xml:space="preserve">    Upper Volta</v>
          </cell>
          <cell r="B233">
            <v>0</v>
          </cell>
          <cell r="C233">
            <v>1</v>
          </cell>
          <cell r="D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1</v>
          </cell>
          <cell r="O233">
            <v>0</v>
          </cell>
          <cell r="P233">
            <v>0</v>
          </cell>
          <cell r="Q233">
            <v>0</v>
          </cell>
          <cell r="S233">
            <v>0</v>
          </cell>
          <cell r="T233">
            <v>1</v>
          </cell>
          <cell r="U233">
            <v>0</v>
          </cell>
        </row>
        <row r="234">
          <cell r="A234" t="str">
            <v xml:space="preserve">    Uganda</v>
          </cell>
          <cell r="B234">
            <v>34</v>
          </cell>
          <cell r="C234">
            <v>27</v>
          </cell>
          <cell r="D234">
            <v>26</v>
          </cell>
          <cell r="F234">
            <v>7</v>
          </cell>
          <cell r="G234">
            <v>3</v>
          </cell>
          <cell r="H234">
            <v>3</v>
          </cell>
          <cell r="I234">
            <v>0</v>
          </cell>
          <cell r="J234">
            <v>2</v>
          </cell>
          <cell r="K234">
            <v>2</v>
          </cell>
          <cell r="L234">
            <v>3</v>
          </cell>
          <cell r="M234">
            <v>1</v>
          </cell>
          <cell r="N234">
            <v>2</v>
          </cell>
          <cell r="O234">
            <v>1</v>
          </cell>
          <cell r="P234">
            <v>0</v>
          </cell>
          <cell r="Q234">
            <v>0</v>
          </cell>
          <cell r="S234">
            <v>26</v>
          </cell>
          <cell r="T234">
            <v>24</v>
          </cell>
          <cell r="U234">
            <v>-7.6923076923076872E-2</v>
          </cell>
        </row>
        <row r="235">
          <cell r="A235" t="str">
            <v xml:space="preserve">    West Africa ( unsp. )</v>
          </cell>
          <cell r="B235">
            <v>357</v>
          </cell>
          <cell r="C235">
            <v>149</v>
          </cell>
          <cell r="D235">
            <v>366</v>
          </cell>
          <cell r="F235">
            <v>19</v>
          </cell>
          <cell r="G235">
            <v>8</v>
          </cell>
          <cell r="H235">
            <v>40</v>
          </cell>
          <cell r="I235">
            <v>0</v>
          </cell>
          <cell r="J235">
            <v>2</v>
          </cell>
          <cell r="K235">
            <v>4</v>
          </cell>
          <cell r="L235">
            <v>8</v>
          </cell>
          <cell r="M235">
            <v>5</v>
          </cell>
          <cell r="N235">
            <v>5</v>
          </cell>
          <cell r="O235">
            <v>1</v>
          </cell>
          <cell r="P235">
            <v>0</v>
          </cell>
          <cell r="Q235">
            <v>6</v>
          </cell>
          <cell r="S235">
            <v>366</v>
          </cell>
          <cell r="T235">
            <v>98</v>
          </cell>
          <cell r="U235">
            <v>-0.73224043715846987</v>
          </cell>
        </row>
        <row r="236">
          <cell r="A236" t="str">
            <v xml:space="preserve">    Zambia</v>
          </cell>
          <cell r="B236">
            <v>16</v>
          </cell>
          <cell r="C236">
            <v>24</v>
          </cell>
          <cell r="D236">
            <v>33</v>
          </cell>
          <cell r="F236">
            <v>3</v>
          </cell>
          <cell r="G236">
            <v>0</v>
          </cell>
          <cell r="H236">
            <v>4</v>
          </cell>
          <cell r="I236">
            <v>0</v>
          </cell>
          <cell r="J236">
            <v>4</v>
          </cell>
          <cell r="K236">
            <v>1</v>
          </cell>
          <cell r="L236">
            <v>0</v>
          </cell>
          <cell r="M236">
            <v>2</v>
          </cell>
          <cell r="N236">
            <v>2</v>
          </cell>
          <cell r="O236">
            <v>1</v>
          </cell>
          <cell r="P236">
            <v>2</v>
          </cell>
          <cell r="Q236">
            <v>1</v>
          </cell>
          <cell r="S236">
            <v>33</v>
          </cell>
          <cell r="T236">
            <v>20</v>
          </cell>
          <cell r="U236">
            <v>-0.39393939393939392</v>
          </cell>
        </row>
        <row r="237">
          <cell r="A237" t="str">
            <v xml:space="preserve">    Zimbabwe</v>
          </cell>
          <cell r="B237">
            <v>4</v>
          </cell>
          <cell r="C237">
            <v>5</v>
          </cell>
          <cell r="D237">
            <v>14</v>
          </cell>
          <cell r="F237">
            <v>1</v>
          </cell>
          <cell r="G237">
            <v>0</v>
          </cell>
          <cell r="H237">
            <v>0</v>
          </cell>
          <cell r="I237">
            <v>1</v>
          </cell>
          <cell r="J237">
            <v>1</v>
          </cell>
          <cell r="K237">
            <v>1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S237">
            <v>14</v>
          </cell>
          <cell r="T237">
            <v>4</v>
          </cell>
          <cell r="U237">
            <v>-0.7142857142857143</v>
          </cell>
        </row>
        <row r="238">
          <cell r="A238" t="str">
            <v xml:space="preserve">    Africa (unsp.)</v>
          </cell>
          <cell r="B238">
            <v>48</v>
          </cell>
          <cell r="C238">
            <v>19</v>
          </cell>
          <cell r="D238">
            <v>107</v>
          </cell>
          <cell r="F238">
            <v>29</v>
          </cell>
          <cell r="G238">
            <v>19</v>
          </cell>
          <cell r="H238">
            <v>9</v>
          </cell>
          <cell r="I238">
            <v>7</v>
          </cell>
          <cell r="J238">
            <v>15</v>
          </cell>
          <cell r="K238">
            <v>6</v>
          </cell>
          <cell r="L238">
            <v>3</v>
          </cell>
          <cell r="M238">
            <v>4</v>
          </cell>
          <cell r="N238">
            <v>16</v>
          </cell>
          <cell r="O238">
            <v>0</v>
          </cell>
          <cell r="P238">
            <v>3</v>
          </cell>
          <cell r="Q238">
            <v>1</v>
          </cell>
          <cell r="S238">
            <v>107</v>
          </cell>
          <cell r="T238">
            <v>112</v>
          </cell>
          <cell r="U238">
            <v>4.6728971962616717E-2</v>
          </cell>
        </row>
        <row r="244">
          <cell r="A244" t="str">
            <v>PHILIPPINE OVERSEAS EMPLOYMENT ADMINISTRATION</v>
          </cell>
        </row>
        <row r="245">
          <cell r="A245" t="str">
            <v>Deployed Landbased Overseas Filipino Workers by Destination</v>
          </cell>
        </row>
        <row r="249">
          <cell r="B249" t="str">
            <v xml:space="preserve">      1998</v>
          </cell>
          <cell r="C249" t="str">
            <v xml:space="preserve">      1999</v>
          </cell>
          <cell r="D249" t="str">
            <v xml:space="preserve">      2000</v>
          </cell>
          <cell r="F249">
            <v>36892</v>
          </cell>
          <cell r="G249">
            <v>36923</v>
          </cell>
          <cell r="H249">
            <v>36951</v>
          </cell>
          <cell r="I249">
            <v>36982</v>
          </cell>
          <cell r="J249">
            <v>37012</v>
          </cell>
          <cell r="K249">
            <v>37043</v>
          </cell>
          <cell r="L249">
            <v>37073</v>
          </cell>
          <cell r="M249">
            <v>37104</v>
          </cell>
          <cell r="N249">
            <v>37135</v>
          </cell>
          <cell r="O249">
            <v>37165</v>
          </cell>
          <cell r="P249">
            <v>37196</v>
          </cell>
          <cell r="Q249">
            <v>37226</v>
          </cell>
          <cell r="S249" t="str">
            <v xml:space="preserve">     2000</v>
          </cell>
          <cell r="T249" t="str">
            <v xml:space="preserve">        2001</v>
          </cell>
          <cell r="U249" t="str">
            <v>% Change</v>
          </cell>
        </row>
        <row r="251">
          <cell r="A251" t="str">
            <v>TRUST TERRITORIES</v>
          </cell>
          <cell r="B251">
            <v>7677</v>
          </cell>
          <cell r="C251">
            <v>6622</v>
          </cell>
          <cell r="D251">
            <v>7421</v>
          </cell>
          <cell r="F251">
            <v>876</v>
          </cell>
          <cell r="G251">
            <v>607</v>
          </cell>
          <cell r="H251">
            <v>529</v>
          </cell>
          <cell r="I251">
            <v>553</v>
          </cell>
          <cell r="J251">
            <v>777</v>
          </cell>
          <cell r="K251">
            <v>673</v>
          </cell>
          <cell r="L251">
            <v>559</v>
          </cell>
          <cell r="M251">
            <v>579</v>
          </cell>
          <cell r="N251">
            <v>422</v>
          </cell>
          <cell r="O251">
            <v>435</v>
          </cell>
          <cell r="P251">
            <v>474</v>
          </cell>
          <cell r="Q251">
            <v>339</v>
          </cell>
          <cell r="S251">
            <v>7421</v>
          </cell>
          <cell r="T251">
            <v>6823</v>
          </cell>
          <cell r="U251">
            <v>-8.0582131788168754E-2</v>
          </cell>
        </row>
        <row r="252">
          <cell r="A252" t="str">
            <v xml:space="preserve">    Commonwealth of Northern</v>
          </cell>
        </row>
        <row r="253">
          <cell r="A253" t="str">
            <v xml:space="preserve">    Mariana Islands</v>
          </cell>
          <cell r="B253">
            <v>5982</v>
          </cell>
          <cell r="C253">
            <v>4837</v>
          </cell>
          <cell r="D253">
            <v>5215</v>
          </cell>
          <cell r="F253">
            <v>609</v>
          </cell>
          <cell r="G253">
            <v>393</v>
          </cell>
          <cell r="H253">
            <v>363</v>
          </cell>
          <cell r="I253">
            <v>360</v>
          </cell>
          <cell r="J253">
            <v>565</v>
          </cell>
          <cell r="K253">
            <v>495</v>
          </cell>
          <cell r="L253">
            <v>412</v>
          </cell>
          <cell r="M253">
            <v>376</v>
          </cell>
          <cell r="N253">
            <v>253</v>
          </cell>
          <cell r="O253">
            <v>319</v>
          </cell>
          <cell r="P253">
            <v>330</v>
          </cell>
          <cell r="Q253">
            <v>206</v>
          </cell>
          <cell r="S253">
            <v>5215</v>
          </cell>
          <cell r="T253">
            <v>4681</v>
          </cell>
          <cell r="U253">
            <v>-0.10239693192713328</v>
          </cell>
        </row>
        <row r="255">
          <cell r="A255" t="str">
            <v xml:space="preserve">    - Rota</v>
          </cell>
          <cell r="B255">
            <v>162</v>
          </cell>
          <cell r="C255">
            <v>106</v>
          </cell>
          <cell r="D255">
            <v>146</v>
          </cell>
          <cell r="F255">
            <v>37</v>
          </cell>
          <cell r="G255">
            <v>6</v>
          </cell>
          <cell r="H255">
            <v>8</v>
          </cell>
          <cell r="I255">
            <v>7</v>
          </cell>
          <cell r="J255">
            <v>18</v>
          </cell>
          <cell r="K255">
            <v>15</v>
          </cell>
          <cell r="L255">
            <v>15</v>
          </cell>
          <cell r="M255">
            <v>5</v>
          </cell>
          <cell r="N255">
            <v>3</v>
          </cell>
          <cell r="O255">
            <v>2</v>
          </cell>
          <cell r="P255">
            <v>5</v>
          </cell>
          <cell r="Q255">
            <v>6</v>
          </cell>
          <cell r="S255">
            <v>146</v>
          </cell>
          <cell r="T255">
            <v>127</v>
          </cell>
          <cell r="U255">
            <v>-0.13013698630136983</v>
          </cell>
        </row>
        <row r="256">
          <cell r="A256" t="str">
            <v xml:space="preserve">    - Saipan</v>
          </cell>
          <cell r="B256">
            <v>5139</v>
          </cell>
          <cell r="C256">
            <v>2270</v>
          </cell>
          <cell r="D256">
            <v>3760</v>
          </cell>
          <cell r="F256">
            <v>299</v>
          </cell>
          <cell r="G256">
            <v>233</v>
          </cell>
          <cell r="H256">
            <v>105</v>
          </cell>
          <cell r="I256">
            <v>64</v>
          </cell>
          <cell r="J256">
            <v>313</v>
          </cell>
          <cell r="K256">
            <v>339</v>
          </cell>
          <cell r="L256">
            <v>204</v>
          </cell>
          <cell r="M256">
            <v>159</v>
          </cell>
          <cell r="N256">
            <v>154</v>
          </cell>
          <cell r="O256">
            <v>144</v>
          </cell>
          <cell r="P256">
            <v>195</v>
          </cell>
          <cell r="Q256">
            <v>79</v>
          </cell>
          <cell r="S256">
            <v>3760</v>
          </cell>
          <cell r="T256">
            <v>2288</v>
          </cell>
          <cell r="U256">
            <v>-0.39148936170212767</v>
          </cell>
        </row>
        <row r="257">
          <cell r="A257" t="str">
            <v xml:space="preserve">    - Tinian</v>
          </cell>
          <cell r="B257">
            <v>94</v>
          </cell>
          <cell r="C257">
            <v>89</v>
          </cell>
          <cell r="D257">
            <v>95</v>
          </cell>
          <cell r="F257">
            <v>15</v>
          </cell>
          <cell r="G257">
            <v>3</v>
          </cell>
          <cell r="H257">
            <v>4</v>
          </cell>
          <cell r="I257">
            <v>81</v>
          </cell>
          <cell r="J257">
            <v>6</v>
          </cell>
          <cell r="K257">
            <v>8</v>
          </cell>
          <cell r="L257">
            <v>13</v>
          </cell>
          <cell r="M257">
            <v>5</v>
          </cell>
          <cell r="N257">
            <v>4</v>
          </cell>
          <cell r="O257">
            <v>11</v>
          </cell>
          <cell r="P257">
            <v>4</v>
          </cell>
          <cell r="Q257">
            <v>6</v>
          </cell>
          <cell r="S257">
            <v>95</v>
          </cell>
          <cell r="T257">
            <v>160</v>
          </cell>
          <cell r="U257">
            <v>0.68421052631578938</v>
          </cell>
        </row>
        <row r="258">
          <cell r="A258" t="str">
            <v xml:space="preserve">    - Marianas</v>
          </cell>
          <cell r="B258">
            <v>587</v>
          </cell>
          <cell r="C258">
            <v>2372</v>
          </cell>
          <cell r="D258">
            <v>1214</v>
          </cell>
          <cell r="F258">
            <v>258</v>
          </cell>
          <cell r="G258">
            <v>151</v>
          </cell>
          <cell r="H258">
            <v>246</v>
          </cell>
          <cell r="I258">
            <v>208</v>
          </cell>
          <cell r="J258">
            <v>228</v>
          </cell>
          <cell r="K258">
            <v>133</v>
          </cell>
          <cell r="L258">
            <v>180</v>
          </cell>
          <cell r="M258">
            <v>207</v>
          </cell>
          <cell r="N258">
            <v>92</v>
          </cell>
          <cell r="O258">
            <v>162</v>
          </cell>
          <cell r="P258">
            <v>126</v>
          </cell>
          <cell r="Q258">
            <v>115</v>
          </cell>
          <cell r="S258">
            <v>1214</v>
          </cell>
          <cell r="T258">
            <v>2106</v>
          </cell>
          <cell r="U258">
            <v>0.73476112026359153</v>
          </cell>
        </row>
        <row r="260">
          <cell r="A260" t="str">
            <v xml:space="preserve">    Federated States</v>
          </cell>
        </row>
        <row r="261">
          <cell r="A261" t="str">
            <v xml:space="preserve">    of Micronesia</v>
          </cell>
          <cell r="B261">
            <v>429</v>
          </cell>
          <cell r="C261">
            <v>554</v>
          </cell>
          <cell r="D261">
            <v>494</v>
          </cell>
          <cell r="F261">
            <v>55</v>
          </cell>
          <cell r="G261">
            <v>32</v>
          </cell>
          <cell r="H261">
            <v>27</v>
          </cell>
          <cell r="I261">
            <v>81</v>
          </cell>
          <cell r="J261">
            <v>28</v>
          </cell>
          <cell r="K261">
            <v>33</v>
          </cell>
          <cell r="L261">
            <v>32</v>
          </cell>
          <cell r="M261">
            <v>36</v>
          </cell>
          <cell r="N261">
            <v>45</v>
          </cell>
          <cell r="O261">
            <v>22</v>
          </cell>
          <cell r="P261">
            <v>24</v>
          </cell>
          <cell r="Q261">
            <v>16</v>
          </cell>
          <cell r="S261">
            <v>494</v>
          </cell>
          <cell r="T261">
            <v>431</v>
          </cell>
          <cell r="U261">
            <v>-0.12753036437246967</v>
          </cell>
        </row>
        <row r="262">
          <cell r="A262" t="str">
            <v xml:space="preserve"> </v>
          </cell>
        </row>
        <row r="263">
          <cell r="A263" t="str">
            <v xml:space="preserve">    - Chuuk ( Truk )</v>
          </cell>
          <cell r="B263">
            <v>9</v>
          </cell>
          <cell r="C263">
            <v>34</v>
          </cell>
          <cell r="D263">
            <v>2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1</v>
          </cell>
          <cell r="M263">
            <v>0</v>
          </cell>
          <cell r="N263">
            <v>1</v>
          </cell>
          <cell r="O263">
            <v>3</v>
          </cell>
          <cell r="P263">
            <v>1</v>
          </cell>
          <cell r="Q263">
            <v>0</v>
          </cell>
          <cell r="S263">
            <v>2</v>
          </cell>
          <cell r="T263">
            <v>6</v>
          </cell>
          <cell r="U263">
            <v>2</v>
          </cell>
        </row>
        <row r="264">
          <cell r="A264" t="str">
            <v xml:space="preserve">    - Pohnpei ( Ponape )</v>
          </cell>
          <cell r="B264">
            <v>60</v>
          </cell>
          <cell r="C264">
            <v>61</v>
          </cell>
          <cell r="D264">
            <v>69</v>
          </cell>
          <cell r="F264">
            <v>6</v>
          </cell>
          <cell r="G264">
            <v>6</v>
          </cell>
          <cell r="H264">
            <v>3</v>
          </cell>
          <cell r="I264">
            <v>69</v>
          </cell>
          <cell r="J264">
            <v>6</v>
          </cell>
          <cell r="K264">
            <v>3</v>
          </cell>
          <cell r="L264">
            <v>6</v>
          </cell>
          <cell r="M264">
            <v>9</v>
          </cell>
          <cell r="N264">
            <v>22</v>
          </cell>
          <cell r="O264">
            <v>1</v>
          </cell>
          <cell r="P264">
            <v>2</v>
          </cell>
          <cell r="Q264">
            <v>5</v>
          </cell>
          <cell r="S264">
            <v>69</v>
          </cell>
          <cell r="T264">
            <v>138</v>
          </cell>
          <cell r="U264">
            <v>1</v>
          </cell>
        </row>
        <row r="265">
          <cell r="A265" t="str">
            <v xml:space="preserve">    - Yap</v>
          </cell>
          <cell r="B265">
            <v>9</v>
          </cell>
          <cell r="C265">
            <v>22</v>
          </cell>
          <cell r="D265">
            <v>11</v>
          </cell>
          <cell r="F265">
            <v>0</v>
          </cell>
          <cell r="G265">
            <v>0</v>
          </cell>
          <cell r="H265">
            <v>1</v>
          </cell>
          <cell r="I265">
            <v>2</v>
          </cell>
          <cell r="J265">
            <v>0</v>
          </cell>
          <cell r="K265">
            <v>0</v>
          </cell>
          <cell r="L265">
            <v>1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S265">
            <v>11</v>
          </cell>
          <cell r="T265">
            <v>4</v>
          </cell>
          <cell r="U265">
            <v>-0.63636363636363635</v>
          </cell>
        </row>
        <row r="266">
          <cell r="A266" t="str">
            <v xml:space="preserve">    - Micronesia ( unsp. )</v>
          </cell>
          <cell r="B266">
            <v>351</v>
          </cell>
          <cell r="C266">
            <v>437</v>
          </cell>
          <cell r="D266">
            <v>412</v>
          </cell>
          <cell r="F266">
            <v>49</v>
          </cell>
          <cell r="G266">
            <v>26</v>
          </cell>
          <cell r="H266">
            <v>23</v>
          </cell>
          <cell r="I266">
            <v>10</v>
          </cell>
          <cell r="J266">
            <v>22</v>
          </cell>
          <cell r="K266">
            <v>30</v>
          </cell>
          <cell r="L266">
            <v>24</v>
          </cell>
          <cell r="M266">
            <v>27</v>
          </cell>
          <cell r="N266">
            <v>22</v>
          </cell>
          <cell r="O266">
            <v>18</v>
          </cell>
          <cell r="P266">
            <v>21</v>
          </cell>
          <cell r="Q266">
            <v>11</v>
          </cell>
          <cell r="S266">
            <v>412</v>
          </cell>
          <cell r="T266">
            <v>283</v>
          </cell>
          <cell r="U266">
            <v>-0.31310679611650483</v>
          </cell>
        </row>
        <row r="268">
          <cell r="A268" t="str">
            <v xml:space="preserve">    Republic of Marshall Is.</v>
          </cell>
          <cell r="B268">
            <v>65</v>
          </cell>
          <cell r="C268">
            <v>71</v>
          </cell>
          <cell r="D268">
            <v>109</v>
          </cell>
          <cell r="F268">
            <v>18</v>
          </cell>
          <cell r="G268">
            <v>7</v>
          </cell>
          <cell r="H268">
            <v>3</v>
          </cell>
          <cell r="I268">
            <v>5</v>
          </cell>
          <cell r="J268">
            <v>13</v>
          </cell>
          <cell r="K268">
            <v>11</v>
          </cell>
          <cell r="L268">
            <v>12</v>
          </cell>
          <cell r="M268">
            <v>5</v>
          </cell>
          <cell r="N268">
            <v>10</v>
          </cell>
          <cell r="O268">
            <v>13</v>
          </cell>
          <cell r="P268">
            <v>3</v>
          </cell>
          <cell r="Q268">
            <v>7</v>
          </cell>
          <cell r="R268">
            <v>0</v>
          </cell>
          <cell r="S268">
            <v>109</v>
          </cell>
          <cell r="T268">
            <v>107</v>
          </cell>
          <cell r="U268">
            <v>-1.834862385321101E-2</v>
          </cell>
        </row>
        <row r="270">
          <cell r="A270" t="str">
            <v xml:space="preserve">    - Majuro</v>
          </cell>
          <cell r="B270">
            <v>9</v>
          </cell>
          <cell r="C270">
            <v>11</v>
          </cell>
          <cell r="D270">
            <v>3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S270">
            <v>3</v>
          </cell>
          <cell r="T270">
            <v>1</v>
          </cell>
          <cell r="U270">
            <v>-0.66666666666666674</v>
          </cell>
        </row>
        <row r="271">
          <cell r="A271" t="str">
            <v xml:space="preserve">    - Marshall Is. ( unsp. )</v>
          </cell>
          <cell r="B271">
            <v>56</v>
          </cell>
          <cell r="C271">
            <v>60</v>
          </cell>
          <cell r="D271">
            <v>106</v>
          </cell>
          <cell r="F271">
            <v>18</v>
          </cell>
          <cell r="G271">
            <v>7</v>
          </cell>
          <cell r="H271">
            <v>3</v>
          </cell>
          <cell r="I271">
            <v>5</v>
          </cell>
          <cell r="J271">
            <v>13</v>
          </cell>
          <cell r="K271">
            <v>10</v>
          </cell>
          <cell r="L271">
            <v>12</v>
          </cell>
          <cell r="M271">
            <v>5</v>
          </cell>
          <cell r="N271">
            <v>10</v>
          </cell>
          <cell r="O271">
            <v>13</v>
          </cell>
          <cell r="P271">
            <v>3</v>
          </cell>
          <cell r="Q271">
            <v>7</v>
          </cell>
          <cell r="S271">
            <v>106</v>
          </cell>
          <cell r="T271">
            <v>106</v>
          </cell>
          <cell r="U271">
            <v>0</v>
          </cell>
        </row>
        <row r="273">
          <cell r="A273" t="str">
            <v xml:space="preserve">    Republic of Belau</v>
          </cell>
          <cell r="B273">
            <v>1084</v>
          </cell>
          <cell r="C273">
            <v>1010</v>
          </cell>
          <cell r="D273">
            <v>1480</v>
          </cell>
          <cell r="F273">
            <v>167</v>
          </cell>
          <cell r="G273">
            <v>125</v>
          </cell>
          <cell r="H273">
            <v>118</v>
          </cell>
          <cell r="I273">
            <v>81</v>
          </cell>
          <cell r="J273">
            <v>157</v>
          </cell>
          <cell r="K273">
            <v>129</v>
          </cell>
          <cell r="L273">
            <v>94</v>
          </cell>
          <cell r="M273">
            <v>154</v>
          </cell>
          <cell r="N273">
            <v>107</v>
          </cell>
          <cell r="O273">
            <v>76</v>
          </cell>
          <cell r="P273">
            <v>110</v>
          </cell>
          <cell r="Q273">
            <v>102</v>
          </cell>
          <cell r="S273">
            <v>1480</v>
          </cell>
          <cell r="T273">
            <v>1420</v>
          </cell>
          <cell r="U273">
            <v>-4.0540540540540571E-2</v>
          </cell>
        </row>
        <row r="275">
          <cell r="A275" t="str">
            <v xml:space="preserve">    Melanesia</v>
          </cell>
          <cell r="B275">
            <v>111</v>
          </cell>
          <cell r="C275">
            <v>127</v>
          </cell>
          <cell r="D275">
            <v>111</v>
          </cell>
          <cell r="F275">
            <v>27</v>
          </cell>
          <cell r="G275">
            <v>40</v>
          </cell>
          <cell r="H275">
            <v>12</v>
          </cell>
          <cell r="I275">
            <v>23</v>
          </cell>
          <cell r="J275">
            <v>14</v>
          </cell>
          <cell r="K275">
            <v>5</v>
          </cell>
          <cell r="L275">
            <v>9</v>
          </cell>
          <cell r="M275">
            <v>8</v>
          </cell>
          <cell r="N275">
            <v>6</v>
          </cell>
          <cell r="O275">
            <v>3</v>
          </cell>
          <cell r="P275">
            <v>7</v>
          </cell>
          <cell r="Q275">
            <v>8</v>
          </cell>
          <cell r="S275">
            <v>111</v>
          </cell>
          <cell r="T275">
            <v>162</v>
          </cell>
          <cell r="U275">
            <v>0.45945945945945943</v>
          </cell>
        </row>
        <row r="277">
          <cell r="A277" t="str">
            <v xml:space="preserve">    - Cook Is.</v>
          </cell>
          <cell r="B277">
            <v>0</v>
          </cell>
          <cell r="C277">
            <v>2</v>
          </cell>
          <cell r="D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S277">
            <v>0</v>
          </cell>
          <cell r="T277">
            <v>0</v>
          </cell>
          <cell r="U277">
            <v>0</v>
          </cell>
        </row>
        <row r="278">
          <cell r="A278" t="str">
            <v xml:space="preserve">    - Fiji Is.</v>
          </cell>
          <cell r="B278">
            <v>31</v>
          </cell>
          <cell r="C278">
            <v>58</v>
          </cell>
          <cell r="D278">
            <v>36</v>
          </cell>
          <cell r="F278">
            <v>16</v>
          </cell>
          <cell r="G278">
            <v>37</v>
          </cell>
          <cell r="H278">
            <v>7</v>
          </cell>
          <cell r="I278">
            <v>12</v>
          </cell>
          <cell r="J278">
            <v>8</v>
          </cell>
          <cell r="K278">
            <v>1</v>
          </cell>
          <cell r="L278">
            <v>5</v>
          </cell>
          <cell r="M278">
            <v>1</v>
          </cell>
          <cell r="N278">
            <v>3</v>
          </cell>
          <cell r="O278">
            <v>2</v>
          </cell>
          <cell r="P278">
            <v>5</v>
          </cell>
          <cell r="Q278">
            <v>4</v>
          </cell>
          <cell r="S278">
            <v>36</v>
          </cell>
          <cell r="T278">
            <v>101</v>
          </cell>
          <cell r="U278">
            <v>1.8055555555555554</v>
          </cell>
        </row>
        <row r="279">
          <cell r="A279" t="str">
            <v xml:space="preserve">    - Solomon Is.</v>
          </cell>
          <cell r="B279">
            <v>72</v>
          </cell>
          <cell r="C279">
            <v>58</v>
          </cell>
          <cell r="D279">
            <v>69</v>
          </cell>
          <cell r="F279">
            <v>10</v>
          </cell>
          <cell r="G279">
            <v>3</v>
          </cell>
          <cell r="H279">
            <v>5</v>
          </cell>
          <cell r="I279">
            <v>9</v>
          </cell>
          <cell r="J279">
            <v>6</v>
          </cell>
          <cell r="K279">
            <v>4</v>
          </cell>
          <cell r="L279">
            <v>4</v>
          </cell>
          <cell r="M279">
            <v>7</v>
          </cell>
          <cell r="N279">
            <v>3</v>
          </cell>
          <cell r="O279">
            <v>1</v>
          </cell>
          <cell r="P279">
            <v>2</v>
          </cell>
          <cell r="Q279">
            <v>3</v>
          </cell>
          <cell r="S279">
            <v>69</v>
          </cell>
          <cell r="T279">
            <v>57</v>
          </cell>
          <cell r="U279">
            <v>-0.17391304347826086</v>
          </cell>
        </row>
        <row r="280">
          <cell r="A280" t="str">
            <v xml:space="preserve">    - Vanuatu</v>
          </cell>
          <cell r="B280">
            <v>8</v>
          </cell>
          <cell r="C280">
            <v>9</v>
          </cell>
          <cell r="D280">
            <v>6</v>
          </cell>
          <cell r="F280">
            <v>1</v>
          </cell>
          <cell r="G280">
            <v>0</v>
          </cell>
          <cell r="H280">
            <v>0</v>
          </cell>
          <cell r="I280">
            <v>2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1</v>
          </cell>
          <cell r="S280">
            <v>6</v>
          </cell>
          <cell r="T280">
            <v>4</v>
          </cell>
          <cell r="U280">
            <v>-0.33333333333333337</v>
          </cell>
        </row>
        <row r="281">
          <cell r="A281" t="str">
            <v xml:space="preserve">    - Melanesia</v>
          </cell>
          <cell r="B281">
            <v>0</v>
          </cell>
          <cell r="C281">
            <v>0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T281">
            <v>0</v>
          </cell>
          <cell r="U281">
            <v>0</v>
          </cell>
        </row>
        <row r="283">
          <cell r="A283" t="str">
            <v xml:space="preserve">    Polynesia</v>
          </cell>
          <cell r="B283">
            <v>6</v>
          </cell>
          <cell r="C283">
            <v>23</v>
          </cell>
          <cell r="D283">
            <v>11</v>
          </cell>
          <cell r="F283">
            <v>0</v>
          </cell>
          <cell r="G283">
            <v>1</v>
          </cell>
          <cell r="H283">
            <v>2</v>
          </cell>
          <cell r="I283">
            <v>1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1</v>
          </cell>
          <cell r="O283">
            <v>2</v>
          </cell>
          <cell r="P283">
            <v>0</v>
          </cell>
          <cell r="Q283">
            <v>0</v>
          </cell>
          <cell r="S283">
            <v>11</v>
          </cell>
          <cell r="T283">
            <v>7</v>
          </cell>
          <cell r="U283">
            <v>-0.36363636363636365</v>
          </cell>
        </row>
        <row r="285">
          <cell r="A285" t="str">
            <v xml:space="preserve">    - Samoa</v>
          </cell>
          <cell r="B285">
            <v>6</v>
          </cell>
          <cell r="C285">
            <v>23</v>
          </cell>
          <cell r="D285">
            <v>11</v>
          </cell>
          <cell r="F285">
            <v>0</v>
          </cell>
          <cell r="G285">
            <v>1</v>
          </cell>
          <cell r="H285">
            <v>2</v>
          </cell>
          <cell r="I285">
            <v>1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1</v>
          </cell>
          <cell r="O285">
            <v>2</v>
          </cell>
          <cell r="P285">
            <v>0</v>
          </cell>
          <cell r="Q285">
            <v>0</v>
          </cell>
          <cell r="S285">
            <v>11</v>
          </cell>
          <cell r="T285">
            <v>7</v>
          </cell>
          <cell r="U285">
            <v>-0.36363636363636365</v>
          </cell>
        </row>
        <row r="287">
          <cell r="A287" t="str">
            <v xml:space="preserve">    Trust Territories ( unsp. )</v>
          </cell>
          <cell r="B287">
            <v>0</v>
          </cell>
          <cell r="C287">
            <v>0</v>
          </cell>
          <cell r="D287">
            <v>1</v>
          </cell>
          <cell r="F287">
            <v>0</v>
          </cell>
          <cell r="G287">
            <v>9</v>
          </cell>
          <cell r="H287">
            <v>4</v>
          </cell>
          <cell r="I287">
            <v>2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1</v>
          </cell>
          <cell r="T287">
            <v>15</v>
          </cell>
          <cell r="U287">
            <v>0</v>
          </cell>
        </row>
        <row r="291">
          <cell r="A291" t="str">
            <v>PHILIPPINE OVERSEAS EMPLOYMENT ADMINISTRATION</v>
          </cell>
        </row>
        <row r="292">
          <cell r="A292" t="str">
            <v>Deployed Overseas Filipino Workers by Destination</v>
          </cell>
        </row>
        <row r="295">
          <cell r="B295" t="str">
            <v xml:space="preserve">      1998</v>
          </cell>
          <cell r="C295" t="str">
            <v xml:space="preserve">      1999</v>
          </cell>
          <cell r="D295" t="str">
            <v xml:space="preserve">      2000</v>
          </cell>
          <cell r="F295">
            <v>36892</v>
          </cell>
          <cell r="G295">
            <v>36923</v>
          </cell>
          <cell r="H295">
            <v>36951</v>
          </cell>
          <cell r="I295">
            <v>36982</v>
          </cell>
          <cell r="J295">
            <v>37012</v>
          </cell>
          <cell r="K295">
            <v>37043</v>
          </cell>
          <cell r="L295">
            <v>37073</v>
          </cell>
          <cell r="M295">
            <v>37104</v>
          </cell>
          <cell r="N295">
            <v>37135</v>
          </cell>
          <cell r="O295">
            <v>37165</v>
          </cell>
          <cell r="P295">
            <v>37196</v>
          </cell>
          <cell r="Q295">
            <v>37226</v>
          </cell>
          <cell r="S295" t="str">
            <v xml:space="preserve">     2000</v>
          </cell>
          <cell r="T295" t="str">
            <v xml:space="preserve">     2001</v>
          </cell>
          <cell r="U295" t="str">
            <v>% Change</v>
          </cell>
        </row>
        <row r="298">
          <cell r="A298" t="str">
            <v>OCEANIA</v>
          </cell>
          <cell r="B298">
            <v>2524</v>
          </cell>
          <cell r="C298">
            <v>2424</v>
          </cell>
          <cell r="D298">
            <v>2386</v>
          </cell>
          <cell r="F298">
            <v>401</v>
          </cell>
          <cell r="G298">
            <v>159</v>
          </cell>
          <cell r="H298">
            <v>149</v>
          </cell>
          <cell r="I298">
            <v>88</v>
          </cell>
          <cell r="J298">
            <v>241</v>
          </cell>
          <cell r="K298">
            <v>176</v>
          </cell>
          <cell r="L298">
            <v>203</v>
          </cell>
          <cell r="M298">
            <v>154</v>
          </cell>
          <cell r="N298">
            <v>138</v>
          </cell>
          <cell r="O298">
            <v>108</v>
          </cell>
          <cell r="P298">
            <v>173</v>
          </cell>
          <cell r="Q298">
            <v>71</v>
          </cell>
          <cell r="S298">
            <v>2386</v>
          </cell>
          <cell r="T298">
            <v>2061</v>
          </cell>
          <cell r="U298">
            <v>-0.13621123218776199</v>
          </cell>
        </row>
        <row r="299">
          <cell r="A299" t="str">
            <v xml:space="preserve">    Australia</v>
          </cell>
          <cell r="B299">
            <v>182</v>
          </cell>
          <cell r="C299">
            <v>184</v>
          </cell>
          <cell r="D299">
            <v>234</v>
          </cell>
          <cell r="F299">
            <v>53</v>
          </cell>
          <cell r="G299">
            <v>4</v>
          </cell>
          <cell r="H299">
            <v>5</v>
          </cell>
          <cell r="I299">
            <v>15</v>
          </cell>
          <cell r="J299">
            <v>13</v>
          </cell>
          <cell r="K299">
            <v>10</v>
          </cell>
          <cell r="L299">
            <v>12</v>
          </cell>
          <cell r="M299">
            <v>11</v>
          </cell>
          <cell r="N299">
            <v>9</v>
          </cell>
          <cell r="O299">
            <v>4</v>
          </cell>
          <cell r="P299">
            <v>7</v>
          </cell>
          <cell r="Q299">
            <v>5</v>
          </cell>
          <cell r="S299">
            <v>234</v>
          </cell>
          <cell r="T299">
            <v>148</v>
          </cell>
          <cell r="U299">
            <v>-0.36752136752136755</v>
          </cell>
        </row>
        <row r="300">
          <cell r="A300" t="str">
            <v xml:space="preserve">    Nauru</v>
          </cell>
          <cell r="B300">
            <v>38</v>
          </cell>
          <cell r="C300">
            <v>37</v>
          </cell>
          <cell r="D300">
            <v>47</v>
          </cell>
          <cell r="F300">
            <v>4</v>
          </cell>
          <cell r="G300">
            <v>5</v>
          </cell>
          <cell r="H300">
            <v>1</v>
          </cell>
          <cell r="I300">
            <v>0</v>
          </cell>
          <cell r="J300">
            <v>3</v>
          </cell>
          <cell r="K300">
            <v>0</v>
          </cell>
          <cell r="L300">
            <v>0</v>
          </cell>
          <cell r="M300">
            <v>5</v>
          </cell>
          <cell r="N300">
            <v>2</v>
          </cell>
          <cell r="O300">
            <v>0</v>
          </cell>
          <cell r="P300">
            <v>0</v>
          </cell>
          <cell r="Q300">
            <v>0</v>
          </cell>
          <cell r="S300">
            <v>47</v>
          </cell>
          <cell r="T300">
            <v>20</v>
          </cell>
          <cell r="U300">
            <v>-0.57446808510638303</v>
          </cell>
        </row>
        <row r="301">
          <cell r="A301" t="str">
            <v xml:space="preserve">    New Caledonia</v>
          </cell>
          <cell r="B301">
            <v>3</v>
          </cell>
          <cell r="C301">
            <v>4</v>
          </cell>
          <cell r="D301">
            <v>8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S301">
            <v>8</v>
          </cell>
          <cell r="T301">
            <v>0</v>
          </cell>
          <cell r="U301">
            <v>-1</v>
          </cell>
        </row>
        <row r="302">
          <cell r="A302" t="str">
            <v xml:space="preserve">    New Zealand</v>
          </cell>
          <cell r="B302">
            <v>75</v>
          </cell>
          <cell r="C302">
            <v>102</v>
          </cell>
          <cell r="D302">
            <v>110</v>
          </cell>
          <cell r="F302">
            <v>16</v>
          </cell>
          <cell r="G302">
            <v>42</v>
          </cell>
          <cell r="H302">
            <v>17</v>
          </cell>
          <cell r="I302">
            <v>1</v>
          </cell>
          <cell r="J302">
            <v>12</v>
          </cell>
          <cell r="K302">
            <v>10</v>
          </cell>
          <cell r="L302">
            <v>8</v>
          </cell>
          <cell r="M302">
            <v>11</v>
          </cell>
          <cell r="N302">
            <v>13</v>
          </cell>
          <cell r="O302">
            <v>3</v>
          </cell>
          <cell r="P302">
            <v>10</v>
          </cell>
          <cell r="Q302">
            <v>7</v>
          </cell>
          <cell r="S302">
            <v>110</v>
          </cell>
          <cell r="T302">
            <v>150</v>
          </cell>
          <cell r="U302">
            <v>0.36363636363636354</v>
          </cell>
        </row>
        <row r="303">
          <cell r="A303" t="str">
            <v xml:space="preserve">    Papua New Guinea</v>
          </cell>
          <cell r="B303">
            <v>2226</v>
          </cell>
          <cell r="C303">
            <v>2097</v>
          </cell>
          <cell r="D303">
            <v>1987</v>
          </cell>
          <cell r="F303">
            <v>328</v>
          </cell>
          <cell r="G303">
            <v>108</v>
          </cell>
          <cell r="H303">
            <v>126</v>
          </cell>
          <cell r="I303">
            <v>72</v>
          </cell>
          <cell r="J303">
            <v>213</v>
          </cell>
          <cell r="K303">
            <v>156</v>
          </cell>
          <cell r="L303">
            <v>183</v>
          </cell>
          <cell r="M303">
            <v>127</v>
          </cell>
          <cell r="N303">
            <v>114</v>
          </cell>
          <cell r="O303">
            <v>101</v>
          </cell>
          <cell r="P303">
            <v>156</v>
          </cell>
          <cell r="Q303">
            <v>59</v>
          </cell>
          <cell r="S303">
            <v>1987</v>
          </cell>
          <cell r="T303">
            <v>1743</v>
          </cell>
          <cell r="U303">
            <v>-0.12279818822345245</v>
          </cell>
        </row>
        <row r="306">
          <cell r="A306" t="str">
            <v xml:space="preserve">    UNSPECIFIED</v>
          </cell>
          <cell r="B306">
            <v>2</v>
          </cell>
          <cell r="C306">
            <v>0</v>
          </cell>
          <cell r="D306">
            <v>6921</v>
          </cell>
          <cell r="F306">
            <v>726</v>
          </cell>
          <cell r="G306">
            <v>424</v>
          </cell>
          <cell r="H306">
            <v>585</v>
          </cell>
          <cell r="I306">
            <v>551</v>
          </cell>
          <cell r="J306">
            <v>653</v>
          </cell>
          <cell r="K306">
            <v>660</v>
          </cell>
          <cell r="L306">
            <v>603</v>
          </cell>
          <cell r="M306">
            <v>1072</v>
          </cell>
          <cell r="N306">
            <v>1784</v>
          </cell>
          <cell r="O306">
            <v>2322</v>
          </cell>
          <cell r="P306">
            <v>1276</v>
          </cell>
          <cell r="Q306">
            <v>874</v>
          </cell>
          <cell r="S306">
            <v>6921</v>
          </cell>
          <cell r="T306">
            <v>11530</v>
          </cell>
          <cell r="U306">
            <v>0.6659442277127583</v>
          </cell>
        </row>
        <row r="309">
          <cell r="A309" t="str">
            <v>Deployed Landbased Total</v>
          </cell>
          <cell r="B309">
            <v>638343</v>
          </cell>
          <cell r="C309">
            <v>640331</v>
          </cell>
          <cell r="D309">
            <v>643304</v>
          </cell>
          <cell r="F309">
            <v>84734</v>
          </cell>
          <cell r="G309">
            <v>49047</v>
          </cell>
          <cell r="H309">
            <v>46887</v>
          </cell>
          <cell r="I309">
            <v>58116</v>
          </cell>
          <cell r="J309">
            <v>65274</v>
          </cell>
          <cell r="K309">
            <v>59186</v>
          </cell>
          <cell r="L309">
            <v>53543</v>
          </cell>
          <cell r="M309">
            <v>60186</v>
          </cell>
          <cell r="N309">
            <v>54192</v>
          </cell>
          <cell r="O309">
            <v>47265</v>
          </cell>
          <cell r="P309">
            <v>44554</v>
          </cell>
          <cell r="Q309">
            <v>38655</v>
          </cell>
          <cell r="S309">
            <v>643304</v>
          </cell>
          <cell r="T309">
            <v>661639</v>
          </cell>
          <cell r="U309">
            <v>2.8501299541118907E-2</v>
          </cell>
        </row>
        <row r="311">
          <cell r="A311" t="str">
            <v>Deployed Seabased Total</v>
          </cell>
          <cell r="B311">
            <v>193300</v>
          </cell>
          <cell r="C311">
            <v>196689</v>
          </cell>
          <cell r="D311">
            <v>198324</v>
          </cell>
          <cell r="F311">
            <v>16358</v>
          </cell>
          <cell r="G311">
            <v>15460</v>
          </cell>
          <cell r="H311">
            <v>18156</v>
          </cell>
          <cell r="I311">
            <v>16503</v>
          </cell>
          <cell r="J311">
            <v>18363</v>
          </cell>
          <cell r="K311">
            <v>16260</v>
          </cell>
          <cell r="L311">
            <v>17306</v>
          </cell>
          <cell r="M311">
            <v>16979</v>
          </cell>
          <cell r="N311">
            <v>16815</v>
          </cell>
          <cell r="O311">
            <v>18354</v>
          </cell>
          <cell r="P311">
            <v>18777</v>
          </cell>
          <cell r="Q311">
            <v>15620</v>
          </cell>
          <cell r="S311">
            <v>198324</v>
          </cell>
          <cell r="T311">
            <v>204951</v>
          </cell>
          <cell r="U311">
            <v>3.3415017849579565E-2</v>
          </cell>
        </row>
        <row r="313">
          <cell r="A313" t="str">
            <v xml:space="preserve">G R A N D    T O T A L  </v>
          </cell>
          <cell r="B313">
            <v>831643</v>
          </cell>
          <cell r="C313">
            <v>837020</v>
          </cell>
          <cell r="D313">
            <v>841628</v>
          </cell>
          <cell r="F313">
            <v>101092</v>
          </cell>
          <cell r="G313">
            <v>64507</v>
          </cell>
          <cell r="H313">
            <v>65043</v>
          </cell>
          <cell r="I313">
            <v>74619</v>
          </cell>
          <cell r="J313">
            <v>83637</v>
          </cell>
          <cell r="K313">
            <v>75446</v>
          </cell>
          <cell r="L313">
            <v>70849</v>
          </cell>
          <cell r="M313">
            <v>77165</v>
          </cell>
          <cell r="N313">
            <v>71007</v>
          </cell>
          <cell r="O313">
            <v>65619</v>
          </cell>
          <cell r="P313">
            <v>63331</v>
          </cell>
          <cell r="Q313">
            <v>54275</v>
          </cell>
          <cell r="S313">
            <v>841628</v>
          </cell>
          <cell r="T313">
            <v>866590</v>
          </cell>
          <cell r="U313">
            <v>2.9659184342726297E-2</v>
          </cell>
        </row>
        <row r="315">
          <cell r="A315" t="str">
            <v>Processed by : Policies and Programs Division</v>
          </cell>
        </row>
        <row r="316">
          <cell r="A316" t="str">
            <v xml:space="preserve">                       : PLANNING BRANCH</v>
          </cell>
        </row>
        <row r="318">
          <cell r="A318" t="str">
            <v>*Based on the report of POEA's Labor Assistance Center on the actual departures of OFWs at the international airports.</v>
          </cell>
        </row>
      </sheetData>
      <sheetData sheetId="1" refreshError="1"/>
      <sheetData sheetId="2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Table 1"/>
      <sheetName val="STOCK"/>
      <sheetName val="SPNF Acuerdo Incl. Int."/>
      <sheetName val="Codigos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C Table"/>
      <sheetName val="specs"/>
      <sheetName val="prices"/>
      <sheetName val="Data"/>
      <sheetName val="refbal"/>
      <sheetName val="overview"/>
      <sheetName val="USrefining"/>
      <sheetName val="fcst prices"/>
      <sheetName val="fcst prices (2)"/>
      <sheetName val="asian prices"/>
      <sheetName val="Demand elas (2)"/>
      <sheetName val="India Prices"/>
      <sheetName val="Thailand"/>
      <sheetName val="Diffs"/>
      <sheetName val="crackadds"/>
      <sheetName val="refutil"/>
      <sheetName val="CDUcountry"/>
      <sheetName val="FCC Detail"/>
      <sheetName val="Hydrocrdetail"/>
      <sheetName val="cokedetail"/>
      <sheetName val="posscce"/>
      <sheetName val="Posscdu"/>
      <sheetName val="CCECountry"/>
      <sheetName val="CDUtotal"/>
      <sheetName val="china demand"/>
      <sheetName val="china"/>
      <sheetName val="regdemgro"/>
      <sheetName val="intenisty"/>
      <sheetName val="fcstdemand"/>
      <sheetName val="opechighoilgdp"/>
      <sheetName val="nonopec"/>
      <sheetName val="canadacosts"/>
      <sheetName val="refcapvddemand"/>
      <sheetName val="pricefcsts"/>
      <sheetName val="inflation oecd"/>
      <sheetName val="wage inflation"/>
      <sheetName val="wtimaya"/>
      <sheetName val="Europrodchange"/>
      <sheetName val="EU25 mogas diesel"/>
      <sheetName val="usmogas"/>
      <sheetName val="russiaexporteconomic"/>
      <sheetName val="russiaprodavail"/>
      <sheetName val="Sheet1"/>
      <sheetName val="stermover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D1" t="str">
            <v>DETAILS: NON-OPEC PRODUCTION   000 b/d</v>
          </cell>
        </row>
        <row r="2">
          <cell r="D2">
            <v>39393.745037152781</v>
          </cell>
        </row>
        <row r="4">
          <cell r="E4">
            <v>1985</v>
          </cell>
          <cell r="F4">
            <v>1986</v>
          </cell>
          <cell r="G4">
            <v>1987</v>
          </cell>
          <cell r="H4">
            <v>1988</v>
          </cell>
          <cell r="I4">
            <v>1989</v>
          </cell>
          <cell r="J4">
            <v>1990</v>
          </cell>
          <cell r="K4">
            <v>1991</v>
          </cell>
          <cell r="L4">
            <v>1992</v>
          </cell>
          <cell r="M4">
            <v>1993</v>
          </cell>
          <cell r="N4">
            <v>1994</v>
          </cell>
          <cell r="O4">
            <v>1995</v>
          </cell>
          <cell r="P4">
            <v>1996</v>
          </cell>
          <cell r="Q4">
            <v>1997</v>
          </cell>
          <cell r="R4">
            <v>1998</v>
          </cell>
          <cell r="S4">
            <v>1999</v>
          </cell>
          <cell r="T4">
            <v>2000</v>
          </cell>
          <cell r="U4">
            <v>2001</v>
          </cell>
          <cell r="V4">
            <v>2002</v>
          </cell>
          <cell r="W4">
            <v>2003</v>
          </cell>
          <cell r="X4">
            <v>2004</v>
          </cell>
          <cell r="Y4">
            <v>2005</v>
          </cell>
          <cell r="Z4">
            <v>2006</v>
          </cell>
          <cell r="AA4">
            <v>2007</v>
          </cell>
          <cell r="AB4">
            <v>2008</v>
          </cell>
          <cell r="AC4">
            <v>2009</v>
          </cell>
          <cell r="AD4">
            <v>2010</v>
          </cell>
        </row>
        <row r="5">
          <cell r="D5" t="str">
            <v>N. AMERICA</v>
          </cell>
        </row>
        <row r="6">
          <cell r="D6" t="str">
            <v>USA</v>
          </cell>
          <cell r="E6">
            <v>10640</v>
          </cell>
          <cell r="F6">
            <v>10290</v>
          </cell>
          <cell r="G6">
            <v>10010</v>
          </cell>
          <cell r="H6">
            <v>9820</v>
          </cell>
          <cell r="I6">
            <v>9220</v>
          </cell>
          <cell r="J6">
            <v>8995</v>
          </cell>
          <cell r="K6">
            <v>9165</v>
          </cell>
          <cell r="L6">
            <v>8995</v>
          </cell>
          <cell r="M6">
            <v>8835</v>
          </cell>
          <cell r="N6">
            <v>8645</v>
          </cell>
          <cell r="O6">
            <v>8600</v>
          </cell>
          <cell r="P6">
            <v>8615</v>
          </cell>
          <cell r="Q6">
            <v>8610</v>
          </cell>
          <cell r="R6">
            <v>8395</v>
          </cell>
          <cell r="S6">
            <v>8105</v>
          </cell>
          <cell r="T6">
            <v>8130</v>
          </cell>
          <cell r="U6">
            <v>8100</v>
          </cell>
          <cell r="V6">
            <v>8115</v>
          </cell>
          <cell r="W6">
            <v>7825</v>
          </cell>
          <cell r="X6">
            <v>7650</v>
          </cell>
          <cell r="Y6">
            <v>7255</v>
          </cell>
          <cell r="Z6">
            <v>7330</v>
          </cell>
          <cell r="AA6">
            <v>7550</v>
          </cell>
          <cell r="AB6">
            <v>7625</v>
          </cell>
          <cell r="AC6">
            <v>7700</v>
          </cell>
          <cell r="AD6">
            <v>7750</v>
          </cell>
        </row>
        <row r="7">
          <cell r="D7" t="str">
            <v>Canada</v>
          </cell>
          <cell r="E7">
            <v>1840</v>
          </cell>
          <cell r="F7">
            <v>1815</v>
          </cell>
          <cell r="G7">
            <v>1900</v>
          </cell>
          <cell r="H7">
            <v>1990</v>
          </cell>
          <cell r="I7">
            <v>1945</v>
          </cell>
          <cell r="J7">
            <v>1970</v>
          </cell>
          <cell r="K7">
            <v>1975</v>
          </cell>
          <cell r="L7">
            <v>2025</v>
          </cell>
          <cell r="M7">
            <v>2160</v>
          </cell>
          <cell r="N7">
            <v>2270</v>
          </cell>
          <cell r="O7">
            <v>2390</v>
          </cell>
          <cell r="P7">
            <v>2395</v>
          </cell>
          <cell r="Q7">
            <v>2490</v>
          </cell>
          <cell r="R7">
            <v>2620</v>
          </cell>
          <cell r="S7">
            <v>2570</v>
          </cell>
          <cell r="T7">
            <v>2700</v>
          </cell>
          <cell r="U7">
            <v>2755</v>
          </cell>
          <cell r="V7">
            <v>2885</v>
          </cell>
          <cell r="W7">
            <v>3005</v>
          </cell>
          <cell r="X7">
            <v>3090</v>
          </cell>
          <cell r="Y7">
            <v>3020</v>
          </cell>
          <cell r="Z7">
            <v>3245</v>
          </cell>
          <cell r="AA7">
            <v>3400</v>
          </cell>
          <cell r="AB7">
            <v>3500</v>
          </cell>
          <cell r="AC7">
            <v>3600</v>
          </cell>
          <cell r="AD7">
            <v>3700</v>
          </cell>
        </row>
        <row r="8">
          <cell r="D8" t="str">
            <v>TOTAL</v>
          </cell>
          <cell r="E8">
            <v>12480</v>
          </cell>
          <cell r="F8">
            <v>12105</v>
          </cell>
          <cell r="G8">
            <v>11910</v>
          </cell>
          <cell r="H8">
            <v>11810</v>
          </cell>
          <cell r="I8">
            <v>11165</v>
          </cell>
          <cell r="J8">
            <v>10965</v>
          </cell>
          <cell r="K8">
            <v>11140</v>
          </cell>
          <cell r="L8">
            <v>11020</v>
          </cell>
          <cell r="M8">
            <v>10995</v>
          </cell>
          <cell r="N8">
            <v>10915</v>
          </cell>
          <cell r="O8">
            <v>10990</v>
          </cell>
          <cell r="P8">
            <v>11010</v>
          </cell>
          <cell r="Q8">
            <v>11100</v>
          </cell>
          <cell r="R8">
            <v>11015</v>
          </cell>
          <cell r="S8">
            <v>10675</v>
          </cell>
          <cell r="T8">
            <v>10830</v>
          </cell>
          <cell r="U8">
            <v>10855</v>
          </cell>
          <cell r="V8">
            <v>11000</v>
          </cell>
          <cell r="W8">
            <v>10830</v>
          </cell>
          <cell r="X8">
            <v>10740</v>
          </cell>
          <cell r="Y8">
            <v>10275</v>
          </cell>
          <cell r="Z8">
            <v>10575</v>
          </cell>
          <cell r="AA8">
            <v>10950</v>
          </cell>
          <cell r="AB8">
            <v>11125</v>
          </cell>
          <cell r="AC8">
            <v>11300</v>
          </cell>
          <cell r="AD8">
            <v>11450</v>
          </cell>
        </row>
        <row r="10">
          <cell r="D10" t="str">
            <v>W. EUROPE</v>
          </cell>
        </row>
        <row r="11">
          <cell r="D11" t="str">
            <v>Austria</v>
          </cell>
          <cell r="E11">
            <v>20</v>
          </cell>
          <cell r="F11">
            <v>20</v>
          </cell>
          <cell r="G11">
            <v>20</v>
          </cell>
          <cell r="H11">
            <v>25</v>
          </cell>
          <cell r="I11">
            <v>25</v>
          </cell>
          <cell r="J11">
            <v>25</v>
          </cell>
          <cell r="K11">
            <v>25</v>
          </cell>
          <cell r="L11">
            <v>25</v>
          </cell>
          <cell r="M11">
            <v>25</v>
          </cell>
          <cell r="N11">
            <v>25</v>
          </cell>
          <cell r="O11">
            <v>25</v>
          </cell>
          <cell r="P11">
            <v>20</v>
          </cell>
          <cell r="Q11">
            <v>20</v>
          </cell>
          <cell r="R11">
            <v>20</v>
          </cell>
          <cell r="S11">
            <v>20</v>
          </cell>
          <cell r="T11">
            <v>20</v>
          </cell>
          <cell r="U11">
            <v>20</v>
          </cell>
          <cell r="V11">
            <v>20</v>
          </cell>
          <cell r="W11">
            <v>20</v>
          </cell>
          <cell r="X11">
            <v>20</v>
          </cell>
          <cell r="Y11">
            <v>20</v>
          </cell>
          <cell r="Z11">
            <v>20</v>
          </cell>
          <cell r="AA11">
            <v>20</v>
          </cell>
          <cell r="AB11">
            <v>15</v>
          </cell>
          <cell r="AC11">
            <v>15</v>
          </cell>
          <cell r="AD11">
            <v>15</v>
          </cell>
        </row>
        <row r="12">
          <cell r="D12" t="str">
            <v>Denmark</v>
          </cell>
          <cell r="E12">
            <v>60</v>
          </cell>
          <cell r="F12">
            <v>75</v>
          </cell>
          <cell r="G12">
            <v>95</v>
          </cell>
          <cell r="H12">
            <v>95</v>
          </cell>
          <cell r="I12">
            <v>110</v>
          </cell>
          <cell r="J12">
            <v>120</v>
          </cell>
          <cell r="K12">
            <v>140</v>
          </cell>
          <cell r="L12">
            <v>160</v>
          </cell>
          <cell r="M12">
            <v>170</v>
          </cell>
          <cell r="N12">
            <v>185</v>
          </cell>
          <cell r="O12">
            <v>185</v>
          </cell>
          <cell r="P12">
            <v>210</v>
          </cell>
          <cell r="Q12">
            <v>230</v>
          </cell>
          <cell r="R12">
            <v>235</v>
          </cell>
          <cell r="S12">
            <v>300</v>
          </cell>
          <cell r="T12">
            <v>365</v>
          </cell>
          <cell r="U12">
            <v>345</v>
          </cell>
          <cell r="V12">
            <v>375</v>
          </cell>
          <cell r="W12">
            <v>375</v>
          </cell>
          <cell r="X12">
            <v>385</v>
          </cell>
          <cell r="Y12">
            <v>375</v>
          </cell>
          <cell r="Z12">
            <v>340</v>
          </cell>
          <cell r="AA12">
            <v>325</v>
          </cell>
          <cell r="AB12">
            <v>315</v>
          </cell>
          <cell r="AC12">
            <v>300</v>
          </cell>
          <cell r="AD12">
            <v>285</v>
          </cell>
        </row>
        <row r="13">
          <cell r="D13" t="str">
            <v>France</v>
          </cell>
          <cell r="E13">
            <v>70</v>
          </cell>
          <cell r="F13">
            <v>75</v>
          </cell>
          <cell r="G13">
            <v>80</v>
          </cell>
          <cell r="H13">
            <v>85</v>
          </cell>
          <cell r="I13">
            <v>80</v>
          </cell>
          <cell r="J13">
            <v>80</v>
          </cell>
          <cell r="K13">
            <v>70</v>
          </cell>
          <cell r="L13">
            <v>70</v>
          </cell>
          <cell r="M13">
            <v>70</v>
          </cell>
          <cell r="N13">
            <v>70</v>
          </cell>
          <cell r="O13">
            <v>65</v>
          </cell>
          <cell r="P13">
            <v>50</v>
          </cell>
          <cell r="Q13">
            <v>45</v>
          </cell>
          <cell r="R13">
            <v>40</v>
          </cell>
          <cell r="S13">
            <v>40</v>
          </cell>
          <cell r="T13">
            <v>40</v>
          </cell>
          <cell r="U13">
            <v>35</v>
          </cell>
          <cell r="V13">
            <v>35</v>
          </cell>
          <cell r="W13">
            <v>30</v>
          </cell>
          <cell r="X13">
            <v>30</v>
          </cell>
          <cell r="Y13">
            <v>25</v>
          </cell>
          <cell r="Z13">
            <v>25</v>
          </cell>
          <cell r="AA13">
            <v>25</v>
          </cell>
          <cell r="AB13">
            <v>20</v>
          </cell>
          <cell r="AC13">
            <v>20</v>
          </cell>
          <cell r="AD13">
            <v>20</v>
          </cell>
        </row>
        <row r="14">
          <cell r="D14" t="str">
            <v>Germany</v>
          </cell>
          <cell r="E14">
            <v>80</v>
          </cell>
          <cell r="F14">
            <v>80</v>
          </cell>
          <cell r="G14">
            <v>75</v>
          </cell>
          <cell r="H14">
            <v>75</v>
          </cell>
          <cell r="I14">
            <v>75</v>
          </cell>
          <cell r="J14">
            <v>70</v>
          </cell>
          <cell r="K14">
            <v>70</v>
          </cell>
          <cell r="L14">
            <v>70</v>
          </cell>
          <cell r="M14">
            <v>70</v>
          </cell>
          <cell r="N14">
            <v>70</v>
          </cell>
          <cell r="O14">
            <v>75</v>
          </cell>
          <cell r="P14">
            <v>75</v>
          </cell>
          <cell r="Q14">
            <v>75</v>
          </cell>
          <cell r="R14">
            <v>75</v>
          </cell>
          <cell r="S14">
            <v>75</v>
          </cell>
          <cell r="T14">
            <v>85</v>
          </cell>
          <cell r="U14">
            <v>85</v>
          </cell>
          <cell r="V14">
            <v>90</v>
          </cell>
          <cell r="W14">
            <v>95</v>
          </cell>
          <cell r="X14">
            <v>105</v>
          </cell>
          <cell r="Y14">
            <v>115</v>
          </cell>
          <cell r="Z14">
            <v>115</v>
          </cell>
          <cell r="AA14">
            <v>110</v>
          </cell>
          <cell r="AB14">
            <v>105</v>
          </cell>
          <cell r="AC14">
            <v>105</v>
          </cell>
          <cell r="AD14">
            <v>105</v>
          </cell>
        </row>
        <row r="15">
          <cell r="D15" t="str">
            <v>Greece</v>
          </cell>
          <cell r="E15">
            <v>25</v>
          </cell>
          <cell r="F15">
            <v>25</v>
          </cell>
          <cell r="G15">
            <v>25</v>
          </cell>
          <cell r="H15">
            <v>20</v>
          </cell>
          <cell r="I15">
            <v>20</v>
          </cell>
          <cell r="J15">
            <v>15</v>
          </cell>
          <cell r="K15">
            <v>15</v>
          </cell>
          <cell r="L15">
            <v>15</v>
          </cell>
          <cell r="M15">
            <v>15</v>
          </cell>
          <cell r="N15">
            <v>15</v>
          </cell>
          <cell r="O15">
            <v>10</v>
          </cell>
          <cell r="P15">
            <v>10</v>
          </cell>
          <cell r="Q15">
            <v>10</v>
          </cell>
          <cell r="R15">
            <v>5</v>
          </cell>
          <cell r="S15">
            <v>0</v>
          </cell>
          <cell r="T15">
            <v>5</v>
          </cell>
          <cell r="U15">
            <v>5</v>
          </cell>
          <cell r="V15">
            <v>5</v>
          </cell>
          <cell r="W15">
            <v>5</v>
          </cell>
          <cell r="X15">
            <v>5</v>
          </cell>
          <cell r="Y15">
            <v>5</v>
          </cell>
          <cell r="Z15">
            <v>5</v>
          </cell>
          <cell r="AA15">
            <v>5</v>
          </cell>
          <cell r="AB15">
            <v>5</v>
          </cell>
          <cell r="AC15">
            <v>5</v>
          </cell>
          <cell r="AD15">
            <v>5</v>
          </cell>
        </row>
        <row r="16">
          <cell r="D16" t="str">
            <v>Italy</v>
          </cell>
          <cell r="E16">
            <v>45</v>
          </cell>
          <cell r="F16">
            <v>50</v>
          </cell>
          <cell r="G16">
            <v>75</v>
          </cell>
          <cell r="H16">
            <v>90</v>
          </cell>
          <cell r="I16">
            <v>90</v>
          </cell>
          <cell r="J16">
            <v>90</v>
          </cell>
          <cell r="K16">
            <v>95</v>
          </cell>
          <cell r="L16">
            <v>90</v>
          </cell>
          <cell r="M16">
            <v>85</v>
          </cell>
          <cell r="N16">
            <v>90</v>
          </cell>
          <cell r="O16">
            <v>95</v>
          </cell>
          <cell r="P16">
            <v>105</v>
          </cell>
          <cell r="Q16">
            <v>115</v>
          </cell>
          <cell r="R16">
            <v>110</v>
          </cell>
          <cell r="S16">
            <v>85</v>
          </cell>
          <cell r="T16">
            <v>80</v>
          </cell>
          <cell r="U16">
            <v>65</v>
          </cell>
          <cell r="V16">
            <v>85</v>
          </cell>
          <cell r="W16">
            <v>90</v>
          </cell>
          <cell r="X16">
            <v>110</v>
          </cell>
          <cell r="Y16">
            <v>125</v>
          </cell>
          <cell r="Z16">
            <v>130</v>
          </cell>
          <cell r="AA16">
            <v>125</v>
          </cell>
          <cell r="AB16">
            <v>125</v>
          </cell>
          <cell r="AC16">
            <v>125</v>
          </cell>
          <cell r="AD16">
            <v>125</v>
          </cell>
        </row>
        <row r="17">
          <cell r="D17" t="str">
            <v>Netherlands</v>
          </cell>
          <cell r="E17">
            <v>80</v>
          </cell>
          <cell r="F17">
            <v>95</v>
          </cell>
          <cell r="G17">
            <v>90</v>
          </cell>
          <cell r="H17">
            <v>80</v>
          </cell>
          <cell r="I17">
            <v>75</v>
          </cell>
          <cell r="J17">
            <v>80</v>
          </cell>
          <cell r="K17">
            <v>75</v>
          </cell>
          <cell r="L17">
            <v>65</v>
          </cell>
          <cell r="M17">
            <v>60</v>
          </cell>
          <cell r="N17">
            <v>65</v>
          </cell>
          <cell r="O17">
            <v>70</v>
          </cell>
          <cell r="P17">
            <v>65</v>
          </cell>
          <cell r="Q17">
            <v>60</v>
          </cell>
          <cell r="R17">
            <v>55</v>
          </cell>
          <cell r="S17">
            <v>55</v>
          </cell>
          <cell r="T17">
            <v>50</v>
          </cell>
          <cell r="U17">
            <v>50</v>
          </cell>
          <cell r="V17">
            <v>65</v>
          </cell>
          <cell r="W17">
            <v>65</v>
          </cell>
          <cell r="X17">
            <v>60</v>
          </cell>
          <cell r="Y17">
            <v>55</v>
          </cell>
          <cell r="Z17">
            <v>50</v>
          </cell>
          <cell r="AA17">
            <v>50</v>
          </cell>
          <cell r="AB17">
            <v>50</v>
          </cell>
          <cell r="AC17">
            <v>45</v>
          </cell>
          <cell r="AD17">
            <v>45</v>
          </cell>
        </row>
        <row r="18">
          <cell r="D18" t="str">
            <v>Norway</v>
          </cell>
          <cell r="E18">
            <v>815</v>
          </cell>
          <cell r="F18">
            <v>885</v>
          </cell>
          <cell r="G18">
            <v>1020</v>
          </cell>
          <cell r="H18">
            <v>1165</v>
          </cell>
          <cell r="I18">
            <v>1510</v>
          </cell>
          <cell r="J18">
            <v>1685</v>
          </cell>
          <cell r="K18">
            <v>1950</v>
          </cell>
          <cell r="L18">
            <v>2230</v>
          </cell>
          <cell r="M18">
            <v>2395</v>
          </cell>
          <cell r="N18">
            <v>2675</v>
          </cell>
          <cell r="O18">
            <v>2920</v>
          </cell>
          <cell r="P18">
            <v>3240</v>
          </cell>
          <cell r="Q18">
            <v>3275</v>
          </cell>
          <cell r="R18">
            <v>3155</v>
          </cell>
          <cell r="S18">
            <v>3135</v>
          </cell>
          <cell r="T18">
            <v>3325</v>
          </cell>
          <cell r="U18">
            <v>3410</v>
          </cell>
          <cell r="V18">
            <v>3365</v>
          </cell>
          <cell r="W18">
            <v>3260</v>
          </cell>
          <cell r="X18">
            <v>3195</v>
          </cell>
          <cell r="Y18">
            <v>3015</v>
          </cell>
          <cell r="Z18">
            <v>2995</v>
          </cell>
          <cell r="AA18">
            <v>2950</v>
          </cell>
          <cell r="AB18">
            <v>2875</v>
          </cell>
          <cell r="AC18">
            <v>2800</v>
          </cell>
          <cell r="AD18">
            <v>2725</v>
          </cell>
        </row>
        <row r="19">
          <cell r="D19" t="str">
            <v>Spain</v>
          </cell>
          <cell r="E19">
            <v>45</v>
          </cell>
          <cell r="F19">
            <v>40</v>
          </cell>
          <cell r="G19">
            <v>35</v>
          </cell>
          <cell r="H19">
            <v>30</v>
          </cell>
          <cell r="I19">
            <v>25</v>
          </cell>
          <cell r="J19">
            <v>20</v>
          </cell>
          <cell r="K19">
            <v>20</v>
          </cell>
          <cell r="L19">
            <v>20</v>
          </cell>
          <cell r="M19">
            <v>20</v>
          </cell>
          <cell r="N19">
            <v>20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5</v>
          </cell>
          <cell r="T19">
            <v>5</v>
          </cell>
          <cell r="U19">
            <v>5</v>
          </cell>
          <cell r="V19">
            <v>5</v>
          </cell>
          <cell r="W19">
            <v>5</v>
          </cell>
          <cell r="X19">
            <v>5</v>
          </cell>
          <cell r="Y19">
            <v>5</v>
          </cell>
          <cell r="Z19">
            <v>5</v>
          </cell>
          <cell r="AA19">
            <v>5</v>
          </cell>
          <cell r="AB19">
            <v>5</v>
          </cell>
          <cell r="AC19">
            <v>5</v>
          </cell>
          <cell r="AD19">
            <v>5</v>
          </cell>
        </row>
        <row r="20">
          <cell r="D20" t="str">
            <v>Turkey</v>
          </cell>
          <cell r="E20">
            <v>40</v>
          </cell>
          <cell r="F20">
            <v>45</v>
          </cell>
          <cell r="G20">
            <v>50</v>
          </cell>
          <cell r="H20">
            <v>50</v>
          </cell>
          <cell r="I20">
            <v>55</v>
          </cell>
          <cell r="J20">
            <v>70</v>
          </cell>
          <cell r="K20">
            <v>85</v>
          </cell>
          <cell r="L20">
            <v>80</v>
          </cell>
          <cell r="M20">
            <v>75</v>
          </cell>
          <cell r="N20">
            <v>75</v>
          </cell>
          <cell r="O20">
            <v>65</v>
          </cell>
          <cell r="P20">
            <v>65</v>
          </cell>
          <cell r="Q20">
            <v>70</v>
          </cell>
          <cell r="R20">
            <v>70</v>
          </cell>
          <cell r="S20">
            <v>70</v>
          </cell>
          <cell r="T20">
            <v>70</v>
          </cell>
          <cell r="U20">
            <v>55</v>
          </cell>
          <cell r="V20">
            <v>50</v>
          </cell>
          <cell r="W20">
            <v>45</v>
          </cell>
          <cell r="X20">
            <v>45</v>
          </cell>
          <cell r="Y20">
            <v>45</v>
          </cell>
          <cell r="Z20">
            <v>45</v>
          </cell>
          <cell r="AA20">
            <v>45</v>
          </cell>
          <cell r="AB20">
            <v>45</v>
          </cell>
          <cell r="AC20">
            <v>45</v>
          </cell>
          <cell r="AD20">
            <v>45</v>
          </cell>
        </row>
        <row r="21">
          <cell r="D21" t="str">
            <v>UK</v>
          </cell>
          <cell r="E21">
            <v>2655</v>
          </cell>
          <cell r="F21">
            <v>2675</v>
          </cell>
          <cell r="G21">
            <v>2590</v>
          </cell>
          <cell r="H21">
            <v>2400</v>
          </cell>
          <cell r="I21">
            <v>1950</v>
          </cell>
          <cell r="J21">
            <v>1940</v>
          </cell>
          <cell r="K21">
            <v>1925</v>
          </cell>
          <cell r="L21">
            <v>1990</v>
          </cell>
          <cell r="M21">
            <v>2100</v>
          </cell>
          <cell r="N21">
            <v>2675</v>
          </cell>
          <cell r="O21">
            <v>2795</v>
          </cell>
          <cell r="P21">
            <v>2790</v>
          </cell>
          <cell r="Q21">
            <v>2775</v>
          </cell>
          <cell r="R21">
            <v>2830</v>
          </cell>
          <cell r="S21">
            <v>2885</v>
          </cell>
          <cell r="T21">
            <v>2685</v>
          </cell>
          <cell r="U21">
            <v>2510</v>
          </cell>
          <cell r="V21">
            <v>2490</v>
          </cell>
          <cell r="W21">
            <v>2295</v>
          </cell>
          <cell r="X21">
            <v>2055</v>
          </cell>
          <cell r="Y21">
            <v>1800</v>
          </cell>
          <cell r="Z21">
            <v>1690</v>
          </cell>
          <cell r="AA21">
            <v>1600</v>
          </cell>
          <cell r="AB21">
            <v>1500</v>
          </cell>
          <cell r="AC21">
            <v>1400</v>
          </cell>
          <cell r="AD21">
            <v>1300</v>
          </cell>
        </row>
        <row r="22">
          <cell r="O22">
            <v>25</v>
          </cell>
          <cell r="P22">
            <v>25</v>
          </cell>
          <cell r="Q22">
            <v>25</v>
          </cell>
          <cell r="R22">
            <v>25</v>
          </cell>
          <cell r="S22">
            <v>25</v>
          </cell>
          <cell r="T22">
            <v>25</v>
          </cell>
          <cell r="U22">
            <v>25</v>
          </cell>
          <cell r="V22">
            <v>25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</row>
        <row r="24">
          <cell r="D24" t="str">
            <v>UK + Norway</v>
          </cell>
          <cell r="E24">
            <v>3470</v>
          </cell>
          <cell r="F24">
            <v>3560</v>
          </cell>
          <cell r="G24">
            <v>3610</v>
          </cell>
          <cell r="H24">
            <v>3565</v>
          </cell>
          <cell r="I24">
            <v>3460</v>
          </cell>
          <cell r="J24">
            <v>3625</v>
          </cell>
          <cell r="K24">
            <v>3875</v>
          </cell>
          <cell r="L24">
            <v>4220</v>
          </cell>
          <cell r="M24">
            <v>4495</v>
          </cell>
          <cell r="N24">
            <v>5350</v>
          </cell>
          <cell r="O24">
            <v>5715</v>
          </cell>
          <cell r="P24">
            <v>6030</v>
          </cell>
          <cell r="Q24">
            <v>6050</v>
          </cell>
          <cell r="R24">
            <v>5985</v>
          </cell>
          <cell r="S24">
            <v>6020</v>
          </cell>
          <cell r="T24">
            <v>6010</v>
          </cell>
          <cell r="U24">
            <v>5920</v>
          </cell>
          <cell r="V24">
            <v>5855</v>
          </cell>
          <cell r="W24">
            <v>5555</v>
          </cell>
          <cell r="X24">
            <v>5250</v>
          </cell>
          <cell r="Y24">
            <v>4815</v>
          </cell>
          <cell r="Z24">
            <v>4685</v>
          </cell>
          <cell r="AA24">
            <v>4550</v>
          </cell>
          <cell r="AB24">
            <v>4375</v>
          </cell>
          <cell r="AC24">
            <v>4200</v>
          </cell>
          <cell r="AD24">
            <v>4025</v>
          </cell>
        </row>
        <row r="25">
          <cell r="D25" t="str">
            <v>Other W.Europe</v>
          </cell>
          <cell r="E25">
            <v>465</v>
          </cell>
          <cell r="F25">
            <v>505</v>
          </cell>
          <cell r="G25">
            <v>545</v>
          </cell>
          <cell r="H25">
            <v>550</v>
          </cell>
          <cell r="I25">
            <v>555</v>
          </cell>
          <cell r="J25">
            <v>570</v>
          </cell>
          <cell r="K25">
            <v>595</v>
          </cell>
          <cell r="L25">
            <v>595</v>
          </cell>
          <cell r="M25">
            <v>590</v>
          </cell>
          <cell r="N25">
            <v>615</v>
          </cell>
          <cell r="O25">
            <v>630</v>
          </cell>
          <cell r="P25">
            <v>640</v>
          </cell>
          <cell r="Q25">
            <v>665</v>
          </cell>
          <cell r="R25">
            <v>650</v>
          </cell>
          <cell r="S25">
            <v>675</v>
          </cell>
          <cell r="T25">
            <v>745</v>
          </cell>
          <cell r="U25">
            <v>690</v>
          </cell>
          <cell r="V25">
            <v>755</v>
          </cell>
          <cell r="W25">
            <v>755</v>
          </cell>
          <cell r="X25">
            <v>790</v>
          </cell>
          <cell r="Y25">
            <v>795</v>
          </cell>
          <cell r="Z25">
            <v>760</v>
          </cell>
          <cell r="AA25">
            <v>735</v>
          </cell>
          <cell r="AB25">
            <v>710</v>
          </cell>
          <cell r="AC25">
            <v>690</v>
          </cell>
          <cell r="AD25">
            <v>675</v>
          </cell>
        </row>
        <row r="26">
          <cell r="D26" t="str">
            <v>Total W.Europe</v>
          </cell>
          <cell r="E26">
            <v>3935</v>
          </cell>
          <cell r="F26">
            <v>4065</v>
          </cell>
          <cell r="G26">
            <v>4155</v>
          </cell>
          <cell r="H26">
            <v>4115</v>
          </cell>
          <cell r="I26">
            <v>4015</v>
          </cell>
          <cell r="J26">
            <v>4195</v>
          </cell>
          <cell r="K26">
            <v>4470</v>
          </cell>
          <cell r="L26">
            <v>4815</v>
          </cell>
          <cell r="M26">
            <v>5085</v>
          </cell>
          <cell r="N26">
            <v>5965</v>
          </cell>
          <cell r="O26">
            <v>6345</v>
          </cell>
          <cell r="P26">
            <v>6670</v>
          </cell>
          <cell r="Q26">
            <v>6715</v>
          </cell>
          <cell r="R26">
            <v>6635</v>
          </cell>
          <cell r="S26">
            <v>6695</v>
          </cell>
          <cell r="T26">
            <v>6755</v>
          </cell>
          <cell r="U26">
            <v>6610</v>
          </cell>
          <cell r="V26">
            <v>6610</v>
          </cell>
          <cell r="W26">
            <v>6310</v>
          </cell>
          <cell r="X26">
            <v>6040</v>
          </cell>
          <cell r="Y26">
            <v>5610</v>
          </cell>
          <cell r="Z26">
            <v>5445</v>
          </cell>
          <cell r="AA26">
            <v>5285</v>
          </cell>
          <cell r="AB26">
            <v>5085</v>
          </cell>
          <cell r="AC26">
            <v>4890</v>
          </cell>
          <cell r="AD26">
            <v>4700</v>
          </cell>
        </row>
        <row r="29">
          <cell r="D29" t="str">
            <v>DETAILS: NON-OPEC PRODUCTION   000 b/d</v>
          </cell>
        </row>
        <row r="30">
          <cell r="D30">
            <v>39393.745037152781</v>
          </cell>
        </row>
        <row r="32">
          <cell r="E32">
            <v>1985</v>
          </cell>
          <cell r="F32">
            <v>1986</v>
          </cell>
          <cell r="G32">
            <v>1987</v>
          </cell>
          <cell r="H32">
            <v>1988</v>
          </cell>
          <cell r="I32">
            <v>1989</v>
          </cell>
          <cell r="J32">
            <v>1990</v>
          </cell>
          <cell r="K32">
            <v>1991</v>
          </cell>
          <cell r="L32">
            <v>1992</v>
          </cell>
          <cell r="M32">
            <v>1993</v>
          </cell>
          <cell r="N32">
            <v>1994</v>
          </cell>
          <cell r="O32">
            <v>1995</v>
          </cell>
          <cell r="P32">
            <v>1996</v>
          </cell>
          <cell r="Q32">
            <v>1997</v>
          </cell>
          <cell r="R32">
            <v>1998</v>
          </cell>
          <cell r="S32">
            <v>1999</v>
          </cell>
          <cell r="T32">
            <v>2000</v>
          </cell>
          <cell r="U32">
            <v>2001</v>
          </cell>
          <cell r="V32">
            <v>2002</v>
          </cell>
          <cell r="W32">
            <v>2003</v>
          </cell>
          <cell r="X32">
            <v>2004</v>
          </cell>
          <cell r="Y32">
            <v>2005</v>
          </cell>
          <cell r="Z32">
            <v>2006</v>
          </cell>
          <cell r="AA32">
            <v>2007</v>
          </cell>
          <cell r="AB32">
            <v>2008</v>
          </cell>
          <cell r="AC32">
            <v>2009</v>
          </cell>
          <cell r="AD32">
            <v>2010</v>
          </cell>
        </row>
        <row r="33">
          <cell r="D33" t="str">
            <v>LATIN AMERICA</v>
          </cell>
        </row>
        <row r="34">
          <cell r="D34" t="str">
            <v>Argentina</v>
          </cell>
          <cell r="E34">
            <v>500</v>
          </cell>
          <cell r="F34">
            <v>475</v>
          </cell>
          <cell r="G34">
            <v>460</v>
          </cell>
          <cell r="H34">
            <v>480</v>
          </cell>
          <cell r="I34">
            <v>500</v>
          </cell>
          <cell r="J34">
            <v>515</v>
          </cell>
          <cell r="K34">
            <v>530</v>
          </cell>
          <cell r="L34">
            <v>585</v>
          </cell>
          <cell r="M34">
            <v>625</v>
          </cell>
          <cell r="N34">
            <v>685</v>
          </cell>
          <cell r="O34">
            <v>755</v>
          </cell>
          <cell r="P34">
            <v>805</v>
          </cell>
          <cell r="Q34">
            <v>880</v>
          </cell>
          <cell r="R34">
            <v>890</v>
          </cell>
          <cell r="S34">
            <v>845</v>
          </cell>
          <cell r="T34">
            <v>815</v>
          </cell>
          <cell r="U34">
            <v>860</v>
          </cell>
          <cell r="V34">
            <v>840</v>
          </cell>
          <cell r="W34">
            <v>825</v>
          </cell>
          <cell r="X34">
            <v>780</v>
          </cell>
          <cell r="Y34">
            <v>765</v>
          </cell>
          <cell r="Z34">
            <v>725</v>
          </cell>
          <cell r="AA34">
            <v>700</v>
          </cell>
          <cell r="AB34">
            <v>650</v>
          </cell>
          <cell r="AC34">
            <v>625</v>
          </cell>
          <cell r="AD34">
            <v>600</v>
          </cell>
        </row>
        <row r="35">
          <cell r="D35" t="str">
            <v>Bolivia</v>
          </cell>
          <cell r="E35">
            <v>25</v>
          </cell>
          <cell r="F35">
            <v>25</v>
          </cell>
          <cell r="G35">
            <v>25</v>
          </cell>
          <cell r="H35">
            <v>25</v>
          </cell>
          <cell r="I35">
            <v>25</v>
          </cell>
          <cell r="J35">
            <v>20</v>
          </cell>
          <cell r="K35">
            <v>20</v>
          </cell>
          <cell r="L35">
            <v>20</v>
          </cell>
          <cell r="M35">
            <v>20</v>
          </cell>
          <cell r="N35">
            <v>25</v>
          </cell>
          <cell r="O35">
            <v>35</v>
          </cell>
          <cell r="P35">
            <v>35</v>
          </cell>
          <cell r="Q35">
            <v>35</v>
          </cell>
          <cell r="R35">
            <v>45</v>
          </cell>
          <cell r="S35">
            <v>40</v>
          </cell>
          <cell r="T35">
            <v>30</v>
          </cell>
          <cell r="U35">
            <v>30</v>
          </cell>
          <cell r="V35">
            <v>30</v>
          </cell>
          <cell r="W35">
            <v>30</v>
          </cell>
          <cell r="X35">
            <v>35</v>
          </cell>
          <cell r="Y35">
            <v>35</v>
          </cell>
          <cell r="Z35">
            <v>35</v>
          </cell>
          <cell r="AA35">
            <v>30</v>
          </cell>
          <cell r="AB35">
            <v>25</v>
          </cell>
          <cell r="AC35">
            <v>25</v>
          </cell>
          <cell r="AD35">
            <v>25</v>
          </cell>
        </row>
        <row r="36">
          <cell r="D36" t="str">
            <v>Brazil</v>
          </cell>
          <cell r="E36">
            <v>710</v>
          </cell>
          <cell r="F36">
            <v>800</v>
          </cell>
          <cell r="G36">
            <v>785</v>
          </cell>
          <cell r="H36">
            <v>795</v>
          </cell>
          <cell r="I36">
            <v>860</v>
          </cell>
          <cell r="J36">
            <v>885</v>
          </cell>
          <cell r="K36">
            <v>880</v>
          </cell>
          <cell r="L36">
            <v>875</v>
          </cell>
          <cell r="M36">
            <v>900</v>
          </cell>
          <cell r="N36">
            <v>925</v>
          </cell>
          <cell r="O36">
            <v>940</v>
          </cell>
          <cell r="P36">
            <v>1025</v>
          </cell>
          <cell r="Q36">
            <v>1065</v>
          </cell>
          <cell r="R36">
            <v>1255</v>
          </cell>
          <cell r="S36">
            <v>1355</v>
          </cell>
          <cell r="T36">
            <v>1495</v>
          </cell>
          <cell r="U36">
            <v>1575</v>
          </cell>
          <cell r="V36">
            <v>1745</v>
          </cell>
          <cell r="W36">
            <v>1725</v>
          </cell>
          <cell r="X36">
            <v>1740</v>
          </cell>
          <cell r="Y36">
            <v>1955</v>
          </cell>
          <cell r="Z36">
            <v>2250</v>
          </cell>
          <cell r="AA36">
            <v>2350</v>
          </cell>
          <cell r="AB36">
            <v>2425</v>
          </cell>
          <cell r="AC36">
            <v>2500</v>
          </cell>
          <cell r="AD36">
            <v>2550</v>
          </cell>
        </row>
        <row r="37">
          <cell r="D37" t="str">
            <v>Chile</v>
          </cell>
          <cell r="E37">
            <v>40</v>
          </cell>
          <cell r="F37">
            <v>40</v>
          </cell>
          <cell r="G37">
            <v>40</v>
          </cell>
          <cell r="H37">
            <v>30</v>
          </cell>
          <cell r="I37">
            <v>30</v>
          </cell>
          <cell r="J37">
            <v>25</v>
          </cell>
          <cell r="K37">
            <v>20</v>
          </cell>
          <cell r="L37">
            <v>15</v>
          </cell>
          <cell r="M37">
            <v>15</v>
          </cell>
          <cell r="N37">
            <v>15</v>
          </cell>
          <cell r="O37">
            <v>20</v>
          </cell>
          <cell r="P37">
            <v>20</v>
          </cell>
          <cell r="Q37">
            <v>20</v>
          </cell>
          <cell r="R37">
            <v>20</v>
          </cell>
          <cell r="S37">
            <v>20</v>
          </cell>
          <cell r="T37">
            <v>20</v>
          </cell>
          <cell r="U37">
            <v>20</v>
          </cell>
          <cell r="V37">
            <v>15</v>
          </cell>
          <cell r="W37">
            <v>15</v>
          </cell>
          <cell r="X37">
            <v>15</v>
          </cell>
          <cell r="Y37">
            <v>15</v>
          </cell>
          <cell r="Z37">
            <v>20</v>
          </cell>
          <cell r="AA37">
            <v>20</v>
          </cell>
          <cell r="AB37">
            <v>20</v>
          </cell>
          <cell r="AC37">
            <v>20</v>
          </cell>
          <cell r="AD37">
            <v>20</v>
          </cell>
        </row>
        <row r="38">
          <cell r="D38" t="str">
            <v>Colombia</v>
          </cell>
          <cell r="E38">
            <v>180</v>
          </cell>
          <cell r="F38">
            <v>305</v>
          </cell>
          <cell r="G38">
            <v>390</v>
          </cell>
          <cell r="H38">
            <v>375</v>
          </cell>
          <cell r="I38">
            <v>410</v>
          </cell>
          <cell r="J38">
            <v>450</v>
          </cell>
          <cell r="K38">
            <v>450</v>
          </cell>
          <cell r="L38">
            <v>455</v>
          </cell>
          <cell r="M38">
            <v>465</v>
          </cell>
          <cell r="N38">
            <v>465</v>
          </cell>
          <cell r="O38">
            <v>595</v>
          </cell>
          <cell r="P38">
            <v>635</v>
          </cell>
          <cell r="Q38">
            <v>660</v>
          </cell>
          <cell r="R38">
            <v>765</v>
          </cell>
          <cell r="S38">
            <v>825</v>
          </cell>
          <cell r="T38">
            <v>700</v>
          </cell>
          <cell r="U38">
            <v>615</v>
          </cell>
          <cell r="V38">
            <v>590</v>
          </cell>
          <cell r="W38">
            <v>550</v>
          </cell>
          <cell r="X38">
            <v>530</v>
          </cell>
          <cell r="Y38">
            <v>520</v>
          </cell>
          <cell r="Z38">
            <v>500</v>
          </cell>
          <cell r="AA38">
            <v>475</v>
          </cell>
          <cell r="AB38">
            <v>450</v>
          </cell>
          <cell r="AC38">
            <v>425</v>
          </cell>
          <cell r="AD38">
            <v>400</v>
          </cell>
        </row>
        <row r="39">
          <cell r="D39" t="str">
            <v>Cuba</v>
          </cell>
          <cell r="E39">
            <v>15</v>
          </cell>
          <cell r="F39">
            <v>15</v>
          </cell>
          <cell r="G39">
            <v>15</v>
          </cell>
          <cell r="H39">
            <v>15</v>
          </cell>
          <cell r="I39">
            <v>15</v>
          </cell>
          <cell r="J39">
            <v>15</v>
          </cell>
          <cell r="K39">
            <v>15</v>
          </cell>
          <cell r="L39">
            <v>15</v>
          </cell>
          <cell r="M39">
            <v>25</v>
          </cell>
          <cell r="N39">
            <v>25</v>
          </cell>
          <cell r="O39">
            <v>25</v>
          </cell>
          <cell r="P39">
            <v>25</v>
          </cell>
          <cell r="Q39">
            <v>25</v>
          </cell>
          <cell r="R39">
            <v>30</v>
          </cell>
          <cell r="S39">
            <v>40</v>
          </cell>
          <cell r="T39">
            <v>45</v>
          </cell>
          <cell r="U39">
            <v>50</v>
          </cell>
          <cell r="V39">
            <v>65</v>
          </cell>
          <cell r="W39">
            <v>70</v>
          </cell>
          <cell r="X39">
            <v>80</v>
          </cell>
          <cell r="Y39">
            <v>85</v>
          </cell>
          <cell r="Z39">
            <v>85</v>
          </cell>
          <cell r="AA39">
            <v>85</v>
          </cell>
          <cell r="AB39">
            <v>85</v>
          </cell>
          <cell r="AC39">
            <v>85</v>
          </cell>
          <cell r="AD39">
            <v>85</v>
          </cell>
        </row>
        <row r="40">
          <cell r="D40" t="str">
            <v>Ecuador</v>
          </cell>
          <cell r="E40">
            <v>280</v>
          </cell>
          <cell r="F40">
            <v>255</v>
          </cell>
          <cell r="G40">
            <v>160</v>
          </cell>
          <cell r="H40">
            <v>310</v>
          </cell>
          <cell r="I40">
            <v>285</v>
          </cell>
          <cell r="J40">
            <v>300</v>
          </cell>
          <cell r="K40">
            <v>300</v>
          </cell>
          <cell r="L40">
            <v>320</v>
          </cell>
          <cell r="M40">
            <v>345</v>
          </cell>
          <cell r="N40">
            <v>380</v>
          </cell>
          <cell r="O40">
            <v>390</v>
          </cell>
          <cell r="P40">
            <v>385</v>
          </cell>
          <cell r="Q40">
            <v>395</v>
          </cell>
          <cell r="R40">
            <v>385</v>
          </cell>
          <cell r="S40">
            <v>380</v>
          </cell>
          <cell r="T40">
            <v>410</v>
          </cell>
          <cell r="U40">
            <v>440</v>
          </cell>
          <cell r="V40">
            <v>400</v>
          </cell>
          <cell r="W40">
            <v>430</v>
          </cell>
          <cell r="X40">
            <v>535</v>
          </cell>
          <cell r="Y40">
            <v>520</v>
          </cell>
          <cell r="Z40">
            <v>535</v>
          </cell>
          <cell r="AA40">
            <v>550</v>
          </cell>
          <cell r="AB40">
            <v>560</v>
          </cell>
          <cell r="AC40">
            <v>555</v>
          </cell>
          <cell r="AD40">
            <v>550</v>
          </cell>
        </row>
        <row r="41">
          <cell r="D41" t="str">
            <v>Guatemala</v>
          </cell>
          <cell r="E41">
            <v>5</v>
          </cell>
          <cell r="F41">
            <v>5</v>
          </cell>
          <cell r="G41">
            <v>5</v>
          </cell>
          <cell r="H41">
            <v>5</v>
          </cell>
          <cell r="I41">
            <v>5</v>
          </cell>
          <cell r="J41">
            <v>5</v>
          </cell>
          <cell r="K41">
            <v>5</v>
          </cell>
          <cell r="L41">
            <v>5</v>
          </cell>
          <cell r="M41">
            <v>5</v>
          </cell>
          <cell r="N41">
            <v>5</v>
          </cell>
          <cell r="O41">
            <v>10</v>
          </cell>
          <cell r="P41">
            <v>15</v>
          </cell>
          <cell r="Q41">
            <v>20</v>
          </cell>
          <cell r="R41">
            <v>20</v>
          </cell>
          <cell r="S41">
            <v>20</v>
          </cell>
          <cell r="T41">
            <v>20</v>
          </cell>
          <cell r="U41">
            <v>20</v>
          </cell>
          <cell r="V41">
            <v>20</v>
          </cell>
          <cell r="W41">
            <v>20</v>
          </cell>
          <cell r="X41">
            <v>25</v>
          </cell>
          <cell r="Y41">
            <v>25</v>
          </cell>
          <cell r="Z41">
            <v>25</v>
          </cell>
          <cell r="AA41">
            <v>25</v>
          </cell>
          <cell r="AB41">
            <v>25</v>
          </cell>
          <cell r="AC41">
            <v>25</v>
          </cell>
          <cell r="AD41">
            <v>25</v>
          </cell>
        </row>
        <row r="42">
          <cell r="D42" t="str">
            <v>Mexico</v>
          </cell>
          <cell r="E42">
            <v>2915</v>
          </cell>
          <cell r="F42">
            <v>2770</v>
          </cell>
          <cell r="G42">
            <v>2880</v>
          </cell>
          <cell r="H42">
            <v>2880</v>
          </cell>
          <cell r="I42">
            <v>2895</v>
          </cell>
          <cell r="J42">
            <v>2975</v>
          </cell>
          <cell r="K42">
            <v>3140</v>
          </cell>
          <cell r="L42">
            <v>3130</v>
          </cell>
          <cell r="M42">
            <v>3140</v>
          </cell>
          <cell r="N42">
            <v>3150</v>
          </cell>
          <cell r="O42">
            <v>3065</v>
          </cell>
          <cell r="P42">
            <v>3295</v>
          </cell>
          <cell r="Q42">
            <v>3415</v>
          </cell>
          <cell r="R42">
            <v>3500</v>
          </cell>
          <cell r="S42">
            <v>3345</v>
          </cell>
          <cell r="T42">
            <v>3450</v>
          </cell>
          <cell r="U42">
            <v>3560</v>
          </cell>
          <cell r="V42">
            <v>3585</v>
          </cell>
          <cell r="W42">
            <v>3790</v>
          </cell>
          <cell r="X42">
            <v>3825</v>
          </cell>
          <cell r="Y42">
            <v>3765</v>
          </cell>
          <cell r="Z42">
            <v>3775</v>
          </cell>
          <cell r="AA42">
            <v>3800</v>
          </cell>
          <cell r="AB42">
            <v>3825</v>
          </cell>
          <cell r="AC42">
            <v>3850</v>
          </cell>
          <cell r="AD42">
            <v>3875</v>
          </cell>
        </row>
        <row r="43">
          <cell r="D43" t="str">
            <v>Peru</v>
          </cell>
          <cell r="E43">
            <v>195</v>
          </cell>
          <cell r="F43">
            <v>180</v>
          </cell>
          <cell r="G43">
            <v>165</v>
          </cell>
          <cell r="H43">
            <v>145</v>
          </cell>
          <cell r="I43">
            <v>130</v>
          </cell>
          <cell r="J43">
            <v>130</v>
          </cell>
          <cell r="K43">
            <v>115</v>
          </cell>
          <cell r="L43">
            <v>115</v>
          </cell>
          <cell r="M43">
            <v>130</v>
          </cell>
          <cell r="N43">
            <v>130</v>
          </cell>
          <cell r="O43">
            <v>125</v>
          </cell>
          <cell r="P43">
            <v>120</v>
          </cell>
          <cell r="Q43">
            <v>120</v>
          </cell>
          <cell r="R43">
            <v>115</v>
          </cell>
          <cell r="S43">
            <v>105</v>
          </cell>
          <cell r="T43">
            <v>100</v>
          </cell>
          <cell r="U43">
            <v>95</v>
          </cell>
          <cell r="V43">
            <v>95</v>
          </cell>
          <cell r="W43">
            <v>90</v>
          </cell>
          <cell r="X43">
            <v>95</v>
          </cell>
          <cell r="Y43">
            <v>110</v>
          </cell>
          <cell r="Z43">
            <v>110</v>
          </cell>
          <cell r="AA43">
            <v>115</v>
          </cell>
          <cell r="AB43">
            <v>120</v>
          </cell>
          <cell r="AC43">
            <v>125</v>
          </cell>
          <cell r="AD43">
            <v>125</v>
          </cell>
        </row>
        <row r="44">
          <cell r="D44" t="str">
            <v>Suriname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5</v>
          </cell>
          <cell r="L44">
            <v>5</v>
          </cell>
          <cell r="M44">
            <v>5</v>
          </cell>
          <cell r="N44">
            <v>5</v>
          </cell>
          <cell r="O44">
            <v>5</v>
          </cell>
          <cell r="P44">
            <v>5</v>
          </cell>
          <cell r="Q44">
            <v>5</v>
          </cell>
          <cell r="R44">
            <v>5</v>
          </cell>
          <cell r="S44">
            <v>5</v>
          </cell>
          <cell r="T44">
            <v>5</v>
          </cell>
          <cell r="U44">
            <v>5</v>
          </cell>
          <cell r="V44">
            <v>5</v>
          </cell>
          <cell r="W44">
            <v>5</v>
          </cell>
          <cell r="X44">
            <v>5</v>
          </cell>
          <cell r="Y44">
            <v>5</v>
          </cell>
          <cell r="Z44">
            <v>5</v>
          </cell>
          <cell r="AA44">
            <v>5</v>
          </cell>
          <cell r="AB44">
            <v>5</v>
          </cell>
          <cell r="AC44">
            <v>5</v>
          </cell>
          <cell r="AD44">
            <v>5</v>
          </cell>
        </row>
        <row r="45">
          <cell r="D45" t="str">
            <v>Trinidad</v>
          </cell>
          <cell r="E45">
            <v>175</v>
          </cell>
          <cell r="F45">
            <v>170</v>
          </cell>
          <cell r="G45">
            <v>155</v>
          </cell>
          <cell r="H45">
            <v>150</v>
          </cell>
          <cell r="I45">
            <v>150</v>
          </cell>
          <cell r="J45">
            <v>150</v>
          </cell>
          <cell r="K45">
            <v>145</v>
          </cell>
          <cell r="L45">
            <v>140</v>
          </cell>
          <cell r="M45">
            <v>120</v>
          </cell>
          <cell r="N45">
            <v>130</v>
          </cell>
          <cell r="O45">
            <v>140</v>
          </cell>
          <cell r="P45">
            <v>140</v>
          </cell>
          <cell r="Q45">
            <v>135</v>
          </cell>
          <cell r="R45">
            <v>135</v>
          </cell>
          <cell r="S45">
            <v>140</v>
          </cell>
          <cell r="T45">
            <v>140</v>
          </cell>
          <cell r="U45">
            <v>135</v>
          </cell>
          <cell r="V45">
            <v>150</v>
          </cell>
          <cell r="W45">
            <v>170</v>
          </cell>
          <cell r="X45">
            <v>160</v>
          </cell>
          <cell r="Y45">
            <v>195</v>
          </cell>
          <cell r="Z45">
            <v>190</v>
          </cell>
          <cell r="AA45">
            <v>200</v>
          </cell>
          <cell r="AB45">
            <v>210</v>
          </cell>
          <cell r="AC45">
            <v>220</v>
          </cell>
          <cell r="AD45">
            <v>220</v>
          </cell>
        </row>
        <row r="46">
          <cell r="D46" t="str">
            <v>TOTAL</v>
          </cell>
          <cell r="E46">
            <v>5040</v>
          </cell>
          <cell r="F46">
            <v>5040</v>
          </cell>
          <cell r="G46">
            <v>5080</v>
          </cell>
          <cell r="H46">
            <v>5210</v>
          </cell>
          <cell r="I46">
            <v>5305</v>
          </cell>
          <cell r="J46">
            <v>5470</v>
          </cell>
          <cell r="K46">
            <v>5625</v>
          </cell>
          <cell r="L46">
            <v>5680</v>
          </cell>
          <cell r="M46">
            <v>5795</v>
          </cell>
          <cell r="N46">
            <v>5940</v>
          </cell>
          <cell r="O46">
            <v>6105</v>
          </cell>
          <cell r="P46">
            <v>6505</v>
          </cell>
          <cell r="Q46">
            <v>6775</v>
          </cell>
          <cell r="R46">
            <v>7165</v>
          </cell>
          <cell r="S46">
            <v>7120</v>
          </cell>
          <cell r="T46">
            <v>7230</v>
          </cell>
          <cell r="U46">
            <v>7405</v>
          </cell>
          <cell r="V46">
            <v>7540</v>
          </cell>
          <cell r="W46">
            <v>7720</v>
          </cell>
          <cell r="X46">
            <v>7825</v>
          </cell>
          <cell r="Y46">
            <v>7995</v>
          </cell>
          <cell r="Z46">
            <v>8255</v>
          </cell>
          <cell r="AA46">
            <v>8355</v>
          </cell>
          <cell r="AB46">
            <v>8400</v>
          </cell>
          <cell r="AC46">
            <v>8460</v>
          </cell>
          <cell r="AD46">
            <v>8480</v>
          </cell>
        </row>
        <row r="47">
          <cell r="Y47">
            <v>2265</v>
          </cell>
          <cell r="Z47">
            <v>2205</v>
          </cell>
          <cell r="AA47">
            <v>2180</v>
          </cell>
          <cell r="AB47">
            <v>2125</v>
          </cell>
          <cell r="AC47">
            <v>2085</v>
          </cell>
          <cell r="AD47">
            <v>2010</v>
          </cell>
        </row>
        <row r="49">
          <cell r="D49" t="str">
            <v>AFRICA</v>
          </cell>
        </row>
        <row r="50">
          <cell r="D50" t="str">
            <v>Angola</v>
          </cell>
          <cell r="E50">
            <v>245</v>
          </cell>
          <cell r="F50">
            <v>280</v>
          </cell>
          <cell r="G50">
            <v>345</v>
          </cell>
          <cell r="H50">
            <v>450</v>
          </cell>
          <cell r="I50">
            <v>455</v>
          </cell>
          <cell r="J50">
            <v>480</v>
          </cell>
          <cell r="K50">
            <v>500</v>
          </cell>
          <cell r="L50">
            <v>550</v>
          </cell>
          <cell r="M50">
            <v>510</v>
          </cell>
          <cell r="N50">
            <v>545</v>
          </cell>
          <cell r="O50">
            <v>650</v>
          </cell>
          <cell r="P50">
            <v>715</v>
          </cell>
          <cell r="Q50">
            <v>720</v>
          </cell>
          <cell r="R50">
            <v>740</v>
          </cell>
          <cell r="S50">
            <v>775</v>
          </cell>
          <cell r="T50">
            <v>755</v>
          </cell>
          <cell r="U50">
            <v>705</v>
          </cell>
          <cell r="V50">
            <v>885</v>
          </cell>
          <cell r="W50">
            <v>880</v>
          </cell>
          <cell r="X50">
            <v>995</v>
          </cell>
          <cell r="Y50">
            <v>1255</v>
          </cell>
          <cell r="Z50">
            <v>1475</v>
          </cell>
          <cell r="AA50">
            <v>1550</v>
          </cell>
          <cell r="AB50">
            <v>1625</v>
          </cell>
          <cell r="AC50">
            <v>1700</v>
          </cell>
          <cell r="AD50">
            <v>1800</v>
          </cell>
        </row>
        <row r="51">
          <cell r="D51" t="str">
            <v>Benin</v>
          </cell>
          <cell r="E51">
            <v>5</v>
          </cell>
          <cell r="F51">
            <v>5</v>
          </cell>
          <cell r="G51">
            <v>5</v>
          </cell>
          <cell r="H51">
            <v>5</v>
          </cell>
          <cell r="I51">
            <v>5</v>
          </cell>
          <cell r="J51">
            <v>5</v>
          </cell>
          <cell r="K51">
            <v>5</v>
          </cell>
          <cell r="L51">
            <v>5</v>
          </cell>
          <cell r="M51">
            <v>5</v>
          </cell>
          <cell r="N51">
            <v>5</v>
          </cell>
          <cell r="O51">
            <v>5</v>
          </cell>
          <cell r="P51">
            <v>5</v>
          </cell>
          <cell r="Q51">
            <v>5</v>
          </cell>
          <cell r="R51">
            <v>5</v>
          </cell>
          <cell r="S51">
            <v>5</v>
          </cell>
          <cell r="T51">
            <v>5</v>
          </cell>
          <cell r="U51">
            <v>5</v>
          </cell>
          <cell r="V51">
            <v>5</v>
          </cell>
          <cell r="W51">
            <v>5</v>
          </cell>
          <cell r="X51">
            <v>5</v>
          </cell>
          <cell r="Y51">
            <v>5</v>
          </cell>
          <cell r="Z51">
            <v>5</v>
          </cell>
          <cell r="AA51">
            <v>5</v>
          </cell>
          <cell r="AB51">
            <v>5</v>
          </cell>
          <cell r="AC51">
            <v>5</v>
          </cell>
          <cell r="AD51">
            <v>5</v>
          </cell>
        </row>
        <row r="52">
          <cell r="D52" t="str">
            <v>Cameroon</v>
          </cell>
          <cell r="E52">
            <v>180</v>
          </cell>
          <cell r="F52">
            <v>175</v>
          </cell>
          <cell r="G52">
            <v>170</v>
          </cell>
          <cell r="H52">
            <v>170</v>
          </cell>
          <cell r="I52">
            <v>170</v>
          </cell>
          <cell r="J52">
            <v>170</v>
          </cell>
          <cell r="K52">
            <v>160</v>
          </cell>
          <cell r="L52">
            <v>140</v>
          </cell>
          <cell r="M52">
            <v>120</v>
          </cell>
          <cell r="N52">
            <v>110</v>
          </cell>
          <cell r="O52">
            <v>100</v>
          </cell>
          <cell r="P52">
            <v>95</v>
          </cell>
          <cell r="Q52">
            <v>100</v>
          </cell>
          <cell r="R52">
            <v>100</v>
          </cell>
          <cell r="S52">
            <v>100</v>
          </cell>
          <cell r="T52">
            <v>100</v>
          </cell>
          <cell r="U52">
            <v>80</v>
          </cell>
          <cell r="V52">
            <v>80</v>
          </cell>
          <cell r="W52">
            <v>65</v>
          </cell>
          <cell r="X52">
            <v>70</v>
          </cell>
          <cell r="Y52">
            <v>80</v>
          </cell>
          <cell r="Z52">
            <v>85</v>
          </cell>
          <cell r="AA52">
            <v>90</v>
          </cell>
          <cell r="AB52">
            <v>95</v>
          </cell>
          <cell r="AC52">
            <v>100</v>
          </cell>
          <cell r="AD52">
            <v>100</v>
          </cell>
        </row>
        <row r="53">
          <cell r="D53" t="str">
            <v>Chad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10</v>
          </cell>
          <cell r="W53">
            <v>30</v>
          </cell>
          <cell r="X53">
            <v>180</v>
          </cell>
          <cell r="Y53">
            <v>180</v>
          </cell>
          <cell r="Z53">
            <v>215</v>
          </cell>
          <cell r="AA53">
            <v>225</v>
          </cell>
          <cell r="AB53">
            <v>225</v>
          </cell>
          <cell r="AC53">
            <v>225</v>
          </cell>
          <cell r="AD53">
            <v>225</v>
          </cell>
        </row>
        <row r="54">
          <cell r="D54" t="str">
            <v>Congo</v>
          </cell>
          <cell r="E54">
            <v>110</v>
          </cell>
          <cell r="F54">
            <v>115</v>
          </cell>
          <cell r="G54">
            <v>125</v>
          </cell>
          <cell r="H54">
            <v>135</v>
          </cell>
          <cell r="I54">
            <v>155</v>
          </cell>
          <cell r="J54">
            <v>155</v>
          </cell>
          <cell r="K54">
            <v>160</v>
          </cell>
          <cell r="L54">
            <v>180</v>
          </cell>
          <cell r="M54">
            <v>200</v>
          </cell>
          <cell r="N54">
            <v>195</v>
          </cell>
          <cell r="O54">
            <v>175</v>
          </cell>
          <cell r="P54">
            <v>210</v>
          </cell>
          <cell r="Q54">
            <v>265</v>
          </cell>
          <cell r="R54">
            <v>240</v>
          </cell>
          <cell r="S54">
            <v>245</v>
          </cell>
          <cell r="T54">
            <v>270</v>
          </cell>
          <cell r="U54">
            <v>270</v>
          </cell>
          <cell r="V54">
            <v>255</v>
          </cell>
          <cell r="W54">
            <v>250</v>
          </cell>
          <cell r="X54">
            <v>240</v>
          </cell>
          <cell r="Y54">
            <v>240</v>
          </cell>
          <cell r="Z54">
            <v>240</v>
          </cell>
          <cell r="AA54">
            <v>240</v>
          </cell>
          <cell r="AB54">
            <v>240</v>
          </cell>
          <cell r="AC54">
            <v>240</v>
          </cell>
          <cell r="AD54">
            <v>240</v>
          </cell>
        </row>
        <row r="55">
          <cell r="D55" t="str">
            <v>Equatorial Guinea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10</v>
          </cell>
          <cell r="Q55">
            <v>50</v>
          </cell>
          <cell r="R55">
            <v>85</v>
          </cell>
          <cell r="S55">
            <v>90</v>
          </cell>
          <cell r="T55">
            <v>110</v>
          </cell>
          <cell r="U55">
            <v>185</v>
          </cell>
          <cell r="V55">
            <v>200</v>
          </cell>
          <cell r="W55">
            <v>245</v>
          </cell>
          <cell r="X55">
            <v>340</v>
          </cell>
          <cell r="Y55">
            <v>360</v>
          </cell>
          <cell r="Z55">
            <v>370</v>
          </cell>
          <cell r="AA55">
            <v>385</v>
          </cell>
          <cell r="AB55">
            <v>400</v>
          </cell>
          <cell r="AC55">
            <v>425</v>
          </cell>
          <cell r="AD55">
            <v>450</v>
          </cell>
        </row>
        <row r="56">
          <cell r="D56" t="str">
            <v>Egypt</v>
          </cell>
          <cell r="E56">
            <v>905</v>
          </cell>
          <cell r="F56">
            <v>825</v>
          </cell>
          <cell r="G56">
            <v>935</v>
          </cell>
          <cell r="H56">
            <v>885</v>
          </cell>
          <cell r="I56">
            <v>885</v>
          </cell>
          <cell r="J56">
            <v>905</v>
          </cell>
          <cell r="K56">
            <v>905</v>
          </cell>
          <cell r="L56">
            <v>915</v>
          </cell>
          <cell r="M56">
            <v>945</v>
          </cell>
          <cell r="N56">
            <v>935</v>
          </cell>
          <cell r="O56">
            <v>955</v>
          </cell>
          <cell r="P56">
            <v>985</v>
          </cell>
          <cell r="Q56">
            <v>895</v>
          </cell>
          <cell r="R56">
            <v>870</v>
          </cell>
          <cell r="S56">
            <v>855</v>
          </cell>
          <cell r="T56">
            <v>815</v>
          </cell>
          <cell r="U56">
            <v>760</v>
          </cell>
          <cell r="V56">
            <v>750</v>
          </cell>
          <cell r="W56">
            <v>730</v>
          </cell>
          <cell r="X56">
            <v>710</v>
          </cell>
          <cell r="Y56">
            <v>690</v>
          </cell>
          <cell r="Z56">
            <v>665</v>
          </cell>
          <cell r="AA56">
            <v>650</v>
          </cell>
          <cell r="AB56">
            <v>625</v>
          </cell>
          <cell r="AC56">
            <v>600</v>
          </cell>
          <cell r="AD56">
            <v>575</v>
          </cell>
        </row>
        <row r="57">
          <cell r="D57" t="str">
            <v>Gabon</v>
          </cell>
          <cell r="E57">
            <v>175</v>
          </cell>
          <cell r="F57">
            <v>175</v>
          </cell>
          <cell r="G57">
            <v>180</v>
          </cell>
          <cell r="H57">
            <v>170</v>
          </cell>
          <cell r="I57">
            <v>185</v>
          </cell>
          <cell r="J57">
            <v>300</v>
          </cell>
          <cell r="K57">
            <v>300</v>
          </cell>
          <cell r="L57">
            <v>300</v>
          </cell>
          <cell r="M57">
            <v>295</v>
          </cell>
          <cell r="N57">
            <v>320</v>
          </cell>
          <cell r="O57">
            <v>345</v>
          </cell>
          <cell r="P57">
            <v>370</v>
          </cell>
          <cell r="Q57">
            <v>370</v>
          </cell>
          <cell r="R57">
            <v>365</v>
          </cell>
          <cell r="S57">
            <v>330</v>
          </cell>
          <cell r="T57">
            <v>300</v>
          </cell>
          <cell r="U57">
            <v>275</v>
          </cell>
          <cell r="V57">
            <v>250</v>
          </cell>
          <cell r="W57">
            <v>240</v>
          </cell>
          <cell r="X57">
            <v>235</v>
          </cell>
          <cell r="Y57">
            <v>230</v>
          </cell>
          <cell r="Z57">
            <v>240</v>
          </cell>
          <cell r="AA57">
            <v>245</v>
          </cell>
          <cell r="AB57">
            <v>250</v>
          </cell>
          <cell r="AC57">
            <v>250</v>
          </cell>
          <cell r="AD57">
            <v>250</v>
          </cell>
        </row>
        <row r="58">
          <cell r="D58" t="str">
            <v>Ivory Coast</v>
          </cell>
          <cell r="E58">
            <v>25</v>
          </cell>
          <cell r="F58">
            <v>25</v>
          </cell>
          <cell r="G58">
            <v>15</v>
          </cell>
          <cell r="H58">
            <v>15</v>
          </cell>
          <cell r="I58">
            <v>15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10</v>
          </cell>
          <cell r="P58">
            <v>10</v>
          </cell>
          <cell r="Q58">
            <v>10</v>
          </cell>
          <cell r="R58">
            <v>15</v>
          </cell>
          <cell r="S58">
            <v>20</v>
          </cell>
          <cell r="T58">
            <v>20</v>
          </cell>
          <cell r="U58">
            <v>20</v>
          </cell>
          <cell r="V58">
            <v>20</v>
          </cell>
          <cell r="W58">
            <v>20</v>
          </cell>
          <cell r="X58">
            <v>35</v>
          </cell>
          <cell r="Y58">
            <v>50</v>
          </cell>
          <cell r="Z58">
            <v>95</v>
          </cell>
          <cell r="AA58">
            <v>100</v>
          </cell>
          <cell r="AB58">
            <v>100</v>
          </cell>
          <cell r="AC58">
            <v>100</v>
          </cell>
          <cell r="AD58">
            <v>100</v>
          </cell>
        </row>
        <row r="59">
          <cell r="D59" t="str">
            <v>Madagascar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5</v>
          </cell>
          <cell r="AC59">
            <v>30</v>
          </cell>
          <cell r="AD59">
            <v>50</v>
          </cell>
        </row>
        <row r="60">
          <cell r="D60" t="str">
            <v>Mauritania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40</v>
          </cell>
          <cell r="AA60">
            <v>75</v>
          </cell>
          <cell r="AB60">
            <v>125</v>
          </cell>
          <cell r="AC60">
            <v>175</v>
          </cell>
          <cell r="AD60">
            <v>200</v>
          </cell>
        </row>
        <row r="61">
          <cell r="D61" t="str">
            <v>Morocco</v>
          </cell>
          <cell r="E61">
            <v>5</v>
          </cell>
          <cell r="F61">
            <v>5</v>
          </cell>
          <cell r="G61">
            <v>5</v>
          </cell>
          <cell r="H61">
            <v>5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5</v>
          </cell>
          <cell r="X61">
            <v>5</v>
          </cell>
          <cell r="Y61">
            <v>5</v>
          </cell>
          <cell r="Z61">
            <v>5</v>
          </cell>
          <cell r="AA61">
            <v>5</v>
          </cell>
          <cell r="AB61">
            <v>10</v>
          </cell>
          <cell r="AC61">
            <v>10</v>
          </cell>
          <cell r="AD61">
            <v>10</v>
          </cell>
        </row>
        <row r="62">
          <cell r="D62" t="str">
            <v>Sudan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5</v>
          </cell>
          <cell r="K62">
            <v>10</v>
          </cell>
          <cell r="L62">
            <v>10</v>
          </cell>
          <cell r="M62">
            <v>10</v>
          </cell>
          <cell r="N62">
            <v>15</v>
          </cell>
          <cell r="O62">
            <v>15</v>
          </cell>
          <cell r="P62">
            <v>15</v>
          </cell>
          <cell r="Q62">
            <v>15</v>
          </cell>
          <cell r="R62">
            <v>15</v>
          </cell>
          <cell r="S62">
            <v>65</v>
          </cell>
          <cell r="T62">
            <v>170</v>
          </cell>
          <cell r="U62">
            <v>210</v>
          </cell>
          <cell r="V62">
            <v>240</v>
          </cell>
          <cell r="W62">
            <v>265</v>
          </cell>
          <cell r="X62">
            <v>300</v>
          </cell>
          <cell r="Y62">
            <v>345</v>
          </cell>
          <cell r="Z62">
            <v>525</v>
          </cell>
          <cell r="AA62">
            <v>550</v>
          </cell>
          <cell r="AB62">
            <v>520</v>
          </cell>
          <cell r="AC62">
            <v>540</v>
          </cell>
          <cell r="AD62">
            <v>550</v>
          </cell>
        </row>
        <row r="63">
          <cell r="D63" t="str">
            <v>Tunisia</v>
          </cell>
          <cell r="E63">
            <v>115</v>
          </cell>
          <cell r="F63">
            <v>110</v>
          </cell>
          <cell r="G63">
            <v>105</v>
          </cell>
          <cell r="H63">
            <v>105</v>
          </cell>
          <cell r="I63">
            <v>105</v>
          </cell>
          <cell r="J63">
            <v>95</v>
          </cell>
          <cell r="K63">
            <v>105</v>
          </cell>
          <cell r="L63">
            <v>110</v>
          </cell>
          <cell r="M63">
            <v>100</v>
          </cell>
          <cell r="N63">
            <v>95</v>
          </cell>
          <cell r="O63">
            <v>95</v>
          </cell>
          <cell r="P63">
            <v>90</v>
          </cell>
          <cell r="Q63">
            <v>85</v>
          </cell>
          <cell r="R63">
            <v>85</v>
          </cell>
          <cell r="S63">
            <v>85</v>
          </cell>
          <cell r="T63">
            <v>80</v>
          </cell>
          <cell r="U63">
            <v>75</v>
          </cell>
          <cell r="V63">
            <v>80</v>
          </cell>
          <cell r="W63">
            <v>80</v>
          </cell>
          <cell r="X63">
            <v>85</v>
          </cell>
          <cell r="Y63">
            <v>70</v>
          </cell>
          <cell r="Z63">
            <v>65</v>
          </cell>
          <cell r="AA63">
            <v>65</v>
          </cell>
          <cell r="AB63">
            <v>60</v>
          </cell>
          <cell r="AC63">
            <v>60</v>
          </cell>
          <cell r="AD63">
            <v>60</v>
          </cell>
        </row>
        <row r="64">
          <cell r="D64" t="str">
            <v>Zaire</v>
          </cell>
          <cell r="E64">
            <v>35</v>
          </cell>
          <cell r="F64">
            <v>35</v>
          </cell>
          <cell r="G64">
            <v>30</v>
          </cell>
          <cell r="H64">
            <v>30</v>
          </cell>
          <cell r="I64">
            <v>30</v>
          </cell>
          <cell r="J64">
            <v>30</v>
          </cell>
          <cell r="K64">
            <v>25</v>
          </cell>
          <cell r="L64">
            <v>25</v>
          </cell>
          <cell r="M64">
            <v>25</v>
          </cell>
          <cell r="N64">
            <v>25</v>
          </cell>
          <cell r="O64">
            <v>30</v>
          </cell>
          <cell r="P64">
            <v>30</v>
          </cell>
          <cell r="Q64">
            <v>30</v>
          </cell>
          <cell r="R64">
            <v>25</v>
          </cell>
          <cell r="S64">
            <v>25</v>
          </cell>
          <cell r="T64">
            <v>25</v>
          </cell>
          <cell r="U64">
            <v>25</v>
          </cell>
          <cell r="V64">
            <v>25</v>
          </cell>
          <cell r="W64">
            <v>25</v>
          </cell>
          <cell r="X64">
            <v>20</v>
          </cell>
          <cell r="Y64">
            <v>20</v>
          </cell>
          <cell r="Z64">
            <v>20</v>
          </cell>
          <cell r="AA64">
            <v>20</v>
          </cell>
          <cell r="AB64">
            <v>20</v>
          </cell>
          <cell r="AC64">
            <v>20</v>
          </cell>
          <cell r="AD64">
            <v>20</v>
          </cell>
        </row>
        <row r="65">
          <cell r="D65" t="str">
            <v>South Africa *</v>
          </cell>
          <cell r="E65">
            <v>75</v>
          </cell>
          <cell r="F65">
            <v>75</v>
          </cell>
          <cell r="G65">
            <v>75</v>
          </cell>
          <cell r="H65">
            <v>80</v>
          </cell>
          <cell r="I65">
            <v>90</v>
          </cell>
          <cell r="J65">
            <v>100</v>
          </cell>
          <cell r="K65">
            <v>100</v>
          </cell>
          <cell r="L65">
            <v>105</v>
          </cell>
          <cell r="M65">
            <v>130</v>
          </cell>
          <cell r="N65">
            <v>160</v>
          </cell>
          <cell r="O65">
            <v>165</v>
          </cell>
          <cell r="P65">
            <v>160</v>
          </cell>
          <cell r="Q65">
            <v>160</v>
          </cell>
          <cell r="R65">
            <v>160</v>
          </cell>
          <cell r="S65">
            <v>160</v>
          </cell>
          <cell r="T65">
            <v>160</v>
          </cell>
          <cell r="U65">
            <v>160</v>
          </cell>
          <cell r="V65">
            <v>190</v>
          </cell>
          <cell r="W65">
            <v>195</v>
          </cell>
          <cell r="X65">
            <v>225</v>
          </cell>
          <cell r="Y65">
            <v>200</v>
          </cell>
          <cell r="Z65">
            <v>195</v>
          </cell>
          <cell r="AA65">
            <v>200</v>
          </cell>
          <cell r="AB65">
            <v>200</v>
          </cell>
          <cell r="AC65">
            <v>200</v>
          </cell>
          <cell r="AD65">
            <v>200</v>
          </cell>
        </row>
        <row r="66">
          <cell r="D66" t="str">
            <v>TOTAL</v>
          </cell>
          <cell r="E66">
            <v>1875</v>
          </cell>
          <cell r="F66">
            <v>1825</v>
          </cell>
          <cell r="G66">
            <v>1990</v>
          </cell>
          <cell r="H66">
            <v>2050</v>
          </cell>
          <cell r="I66">
            <v>2095</v>
          </cell>
          <cell r="J66">
            <v>2250</v>
          </cell>
          <cell r="K66">
            <v>2275</v>
          </cell>
          <cell r="L66">
            <v>2345</v>
          </cell>
          <cell r="M66">
            <v>2345</v>
          </cell>
          <cell r="N66">
            <v>2410</v>
          </cell>
          <cell r="O66">
            <v>2545</v>
          </cell>
          <cell r="P66">
            <v>2695</v>
          </cell>
          <cell r="Q66">
            <v>2705</v>
          </cell>
          <cell r="R66">
            <v>2705</v>
          </cell>
          <cell r="S66">
            <v>2755</v>
          </cell>
          <cell r="T66">
            <v>2810</v>
          </cell>
          <cell r="U66">
            <v>2770</v>
          </cell>
          <cell r="V66">
            <v>2990</v>
          </cell>
          <cell r="W66">
            <v>3035</v>
          </cell>
          <cell r="X66">
            <v>3445</v>
          </cell>
          <cell r="Y66">
            <v>3730</v>
          </cell>
          <cell r="Z66">
            <v>4240</v>
          </cell>
          <cell r="AA66">
            <v>4405</v>
          </cell>
          <cell r="AB66">
            <v>4505</v>
          </cell>
          <cell r="AC66">
            <v>4680</v>
          </cell>
          <cell r="AD66">
            <v>4835</v>
          </cell>
        </row>
        <row r="67">
          <cell r="Y67">
            <v>2420</v>
          </cell>
          <cell r="Z67">
            <v>2785</v>
          </cell>
          <cell r="AA67">
            <v>2935</v>
          </cell>
          <cell r="AB67">
            <v>3085</v>
          </cell>
          <cell r="AC67">
            <v>3240</v>
          </cell>
          <cell r="AD67">
            <v>3390</v>
          </cell>
        </row>
        <row r="68">
          <cell r="D68" t="str">
            <v>* Synthetic Liquids Production</v>
          </cell>
          <cell r="Y68">
            <v>1310</v>
          </cell>
          <cell r="Z68">
            <v>1455</v>
          </cell>
          <cell r="AA68">
            <v>1470</v>
          </cell>
          <cell r="AB68">
            <v>1420</v>
          </cell>
          <cell r="AC68">
            <v>1440</v>
          </cell>
          <cell r="AD68">
            <v>1445</v>
          </cell>
        </row>
        <row r="71">
          <cell r="D71" t="str">
            <v>DETAILS: NON-OPEC PRODUCTION   000 b/d</v>
          </cell>
        </row>
        <row r="72">
          <cell r="D72">
            <v>39393.745037384258</v>
          </cell>
        </row>
        <row r="74">
          <cell r="E74">
            <v>1985</v>
          </cell>
          <cell r="F74">
            <v>1986</v>
          </cell>
          <cell r="G74">
            <v>1987</v>
          </cell>
          <cell r="H74">
            <v>1988</v>
          </cell>
          <cell r="I74">
            <v>1989</v>
          </cell>
          <cell r="J74">
            <v>1990</v>
          </cell>
          <cell r="K74">
            <v>1991</v>
          </cell>
          <cell r="L74">
            <v>1992</v>
          </cell>
          <cell r="M74">
            <v>1993</v>
          </cell>
          <cell r="N74">
            <v>1994</v>
          </cell>
          <cell r="O74">
            <v>1995</v>
          </cell>
          <cell r="P74">
            <v>1996</v>
          </cell>
          <cell r="Q74">
            <v>1997</v>
          </cell>
          <cell r="R74">
            <v>1998</v>
          </cell>
          <cell r="S74">
            <v>1999</v>
          </cell>
          <cell r="T74">
            <v>2000</v>
          </cell>
          <cell r="U74">
            <v>2001</v>
          </cell>
          <cell r="V74">
            <v>2002</v>
          </cell>
          <cell r="W74">
            <v>2003</v>
          </cell>
          <cell r="X74">
            <v>2004</v>
          </cell>
          <cell r="Y74">
            <v>2005</v>
          </cell>
          <cell r="Z74">
            <v>2006</v>
          </cell>
          <cell r="AA74">
            <v>2007</v>
          </cell>
          <cell r="AB74">
            <v>2008</v>
          </cell>
          <cell r="AC74">
            <v>2009</v>
          </cell>
          <cell r="AD74">
            <v>2010</v>
          </cell>
        </row>
        <row r="75">
          <cell r="D75" t="str">
            <v>MIDDLE EAST</v>
          </cell>
        </row>
        <row r="76">
          <cell r="D76" t="str">
            <v>Bahrain</v>
          </cell>
          <cell r="E76">
            <v>45</v>
          </cell>
          <cell r="F76">
            <v>45</v>
          </cell>
          <cell r="G76">
            <v>45</v>
          </cell>
          <cell r="H76">
            <v>45</v>
          </cell>
          <cell r="I76">
            <v>45</v>
          </cell>
          <cell r="J76">
            <v>45</v>
          </cell>
          <cell r="K76">
            <v>40</v>
          </cell>
          <cell r="L76">
            <v>40</v>
          </cell>
          <cell r="M76">
            <v>40</v>
          </cell>
          <cell r="N76">
            <v>40</v>
          </cell>
          <cell r="O76">
            <v>145</v>
          </cell>
          <cell r="P76">
            <v>150</v>
          </cell>
          <cell r="Q76">
            <v>170</v>
          </cell>
          <cell r="R76">
            <v>170</v>
          </cell>
          <cell r="S76">
            <v>165</v>
          </cell>
          <cell r="T76">
            <v>165</v>
          </cell>
          <cell r="U76">
            <v>160</v>
          </cell>
          <cell r="V76">
            <v>195</v>
          </cell>
          <cell r="W76">
            <v>200</v>
          </cell>
          <cell r="X76">
            <v>200</v>
          </cell>
          <cell r="Y76">
            <v>200</v>
          </cell>
          <cell r="Z76">
            <v>200</v>
          </cell>
          <cell r="AA76">
            <v>225</v>
          </cell>
          <cell r="AB76">
            <v>250</v>
          </cell>
          <cell r="AC76">
            <v>250</v>
          </cell>
          <cell r="AD76">
            <v>250</v>
          </cell>
        </row>
        <row r="77">
          <cell r="D77" t="str">
            <v>Oman</v>
          </cell>
          <cell r="E77">
            <v>495</v>
          </cell>
          <cell r="F77">
            <v>555</v>
          </cell>
          <cell r="G77">
            <v>580</v>
          </cell>
          <cell r="H77">
            <v>620</v>
          </cell>
          <cell r="I77">
            <v>640</v>
          </cell>
          <cell r="J77">
            <v>685</v>
          </cell>
          <cell r="K77">
            <v>710</v>
          </cell>
          <cell r="L77">
            <v>740</v>
          </cell>
          <cell r="M77">
            <v>780</v>
          </cell>
          <cell r="N77">
            <v>810</v>
          </cell>
          <cell r="O77">
            <v>855</v>
          </cell>
          <cell r="P77">
            <v>890</v>
          </cell>
          <cell r="Q77">
            <v>905</v>
          </cell>
          <cell r="R77">
            <v>900</v>
          </cell>
          <cell r="S77">
            <v>905</v>
          </cell>
          <cell r="T77">
            <v>950</v>
          </cell>
          <cell r="U77">
            <v>965</v>
          </cell>
          <cell r="V77">
            <v>900</v>
          </cell>
          <cell r="W77">
            <v>820</v>
          </cell>
          <cell r="X77">
            <v>765</v>
          </cell>
          <cell r="Y77">
            <v>780</v>
          </cell>
          <cell r="Z77">
            <v>740</v>
          </cell>
          <cell r="AA77">
            <v>700</v>
          </cell>
          <cell r="AB77">
            <v>665</v>
          </cell>
          <cell r="AC77">
            <v>630</v>
          </cell>
          <cell r="AD77">
            <v>675</v>
          </cell>
        </row>
        <row r="78">
          <cell r="D78" t="str">
            <v>Syria</v>
          </cell>
          <cell r="E78">
            <v>175</v>
          </cell>
          <cell r="F78">
            <v>175</v>
          </cell>
          <cell r="G78">
            <v>235</v>
          </cell>
          <cell r="H78">
            <v>270</v>
          </cell>
          <cell r="I78">
            <v>325</v>
          </cell>
          <cell r="J78">
            <v>390</v>
          </cell>
          <cell r="K78">
            <v>470</v>
          </cell>
          <cell r="L78">
            <v>525</v>
          </cell>
          <cell r="M78">
            <v>575</v>
          </cell>
          <cell r="N78">
            <v>580</v>
          </cell>
          <cell r="O78">
            <v>610</v>
          </cell>
          <cell r="P78">
            <v>605</v>
          </cell>
          <cell r="Q78">
            <v>580</v>
          </cell>
          <cell r="R78">
            <v>555</v>
          </cell>
          <cell r="S78">
            <v>535</v>
          </cell>
          <cell r="T78">
            <v>525</v>
          </cell>
          <cell r="U78">
            <v>515</v>
          </cell>
          <cell r="V78">
            <v>510</v>
          </cell>
          <cell r="W78">
            <v>525</v>
          </cell>
          <cell r="X78">
            <v>505</v>
          </cell>
          <cell r="Y78">
            <v>475</v>
          </cell>
          <cell r="Z78">
            <v>450</v>
          </cell>
          <cell r="AA78">
            <v>425</v>
          </cell>
          <cell r="AB78">
            <v>410</v>
          </cell>
          <cell r="AC78">
            <v>390</v>
          </cell>
          <cell r="AD78">
            <v>375</v>
          </cell>
        </row>
        <row r="79">
          <cell r="D79" t="str">
            <v>Yemen</v>
          </cell>
          <cell r="E79">
            <v>0</v>
          </cell>
          <cell r="F79">
            <v>0</v>
          </cell>
          <cell r="G79">
            <v>10</v>
          </cell>
          <cell r="H79">
            <v>170</v>
          </cell>
          <cell r="I79">
            <v>190</v>
          </cell>
          <cell r="J79">
            <v>190</v>
          </cell>
          <cell r="K79">
            <v>200</v>
          </cell>
          <cell r="L79">
            <v>190</v>
          </cell>
          <cell r="M79">
            <v>225</v>
          </cell>
          <cell r="N79">
            <v>340</v>
          </cell>
          <cell r="O79">
            <v>350</v>
          </cell>
          <cell r="P79">
            <v>350</v>
          </cell>
          <cell r="Q79">
            <v>390</v>
          </cell>
          <cell r="R79">
            <v>395</v>
          </cell>
          <cell r="S79">
            <v>420</v>
          </cell>
          <cell r="T79">
            <v>450</v>
          </cell>
          <cell r="U79">
            <v>470</v>
          </cell>
          <cell r="V79">
            <v>455</v>
          </cell>
          <cell r="W79">
            <v>440</v>
          </cell>
          <cell r="X79">
            <v>415</v>
          </cell>
          <cell r="Y79">
            <v>395</v>
          </cell>
          <cell r="Z79">
            <v>390</v>
          </cell>
          <cell r="AA79">
            <v>375</v>
          </cell>
          <cell r="AB79">
            <v>360</v>
          </cell>
          <cell r="AC79">
            <v>345</v>
          </cell>
          <cell r="AD79">
            <v>325</v>
          </cell>
        </row>
        <row r="80">
          <cell r="D80" t="str">
            <v>TOTAL</v>
          </cell>
          <cell r="E80">
            <v>715</v>
          </cell>
          <cell r="F80">
            <v>775</v>
          </cell>
          <cell r="G80">
            <v>870</v>
          </cell>
          <cell r="H80">
            <v>1105</v>
          </cell>
          <cell r="I80">
            <v>1200</v>
          </cell>
          <cell r="J80">
            <v>1310</v>
          </cell>
          <cell r="K80">
            <v>1420</v>
          </cell>
          <cell r="L80">
            <v>1495</v>
          </cell>
          <cell r="M80">
            <v>1620</v>
          </cell>
          <cell r="N80">
            <v>1770</v>
          </cell>
          <cell r="O80">
            <v>1960</v>
          </cell>
          <cell r="P80">
            <v>1995</v>
          </cell>
          <cell r="Q80">
            <v>2045</v>
          </cell>
          <cell r="R80">
            <v>2020</v>
          </cell>
          <cell r="S80">
            <v>2025</v>
          </cell>
          <cell r="T80">
            <v>2090</v>
          </cell>
          <cell r="U80">
            <v>2110</v>
          </cell>
          <cell r="V80">
            <v>2060</v>
          </cell>
          <cell r="W80">
            <v>1985</v>
          </cell>
          <cell r="X80">
            <v>1885</v>
          </cell>
          <cell r="Y80">
            <v>1850</v>
          </cell>
          <cell r="Z80">
            <v>1780</v>
          </cell>
          <cell r="AA80">
            <v>1725</v>
          </cell>
          <cell r="AB80">
            <v>1685</v>
          </cell>
          <cell r="AC80">
            <v>1615</v>
          </cell>
          <cell r="AD80">
            <v>1625</v>
          </cell>
        </row>
        <row r="83">
          <cell r="D83" t="str">
            <v>ASIA-PACIFIC</v>
          </cell>
          <cell r="E83">
            <v>1985</v>
          </cell>
          <cell r="F83">
            <v>1986</v>
          </cell>
          <cell r="G83">
            <v>1987</v>
          </cell>
          <cell r="H83">
            <v>1988</v>
          </cell>
          <cell r="I83">
            <v>1989</v>
          </cell>
          <cell r="J83">
            <v>1990</v>
          </cell>
          <cell r="K83">
            <v>1991</v>
          </cell>
          <cell r="L83">
            <v>1992</v>
          </cell>
          <cell r="M83">
            <v>1993</v>
          </cell>
          <cell r="N83">
            <v>1994</v>
          </cell>
          <cell r="O83">
            <v>1995</v>
          </cell>
          <cell r="P83">
            <v>1996</v>
          </cell>
          <cell r="Q83">
            <v>1997</v>
          </cell>
          <cell r="R83">
            <v>1998</v>
          </cell>
          <cell r="S83">
            <v>1999</v>
          </cell>
          <cell r="T83">
            <v>2000</v>
          </cell>
          <cell r="U83">
            <v>2001</v>
          </cell>
          <cell r="V83">
            <v>2002</v>
          </cell>
          <cell r="W83">
            <v>2003</v>
          </cell>
          <cell r="X83">
            <v>2004</v>
          </cell>
          <cell r="Y83">
            <v>2005</v>
          </cell>
          <cell r="Z83">
            <v>2006</v>
          </cell>
          <cell r="AA83">
            <v>2007</v>
          </cell>
          <cell r="AB83">
            <v>2008</v>
          </cell>
          <cell r="AC83">
            <v>2009</v>
          </cell>
          <cell r="AD83">
            <v>2010</v>
          </cell>
        </row>
        <row r="84">
          <cell r="D84" t="str">
            <v>Australia</v>
          </cell>
          <cell r="E84">
            <v>645</v>
          </cell>
          <cell r="F84">
            <v>580</v>
          </cell>
          <cell r="G84">
            <v>615</v>
          </cell>
          <cell r="H84">
            <v>585</v>
          </cell>
          <cell r="I84">
            <v>545</v>
          </cell>
          <cell r="J84">
            <v>625</v>
          </cell>
          <cell r="K84">
            <v>590</v>
          </cell>
          <cell r="L84">
            <v>590</v>
          </cell>
          <cell r="M84">
            <v>555</v>
          </cell>
          <cell r="N84">
            <v>615</v>
          </cell>
          <cell r="O84">
            <v>585</v>
          </cell>
          <cell r="P84">
            <v>600</v>
          </cell>
          <cell r="Q84">
            <v>595</v>
          </cell>
          <cell r="R84">
            <v>595</v>
          </cell>
          <cell r="S84">
            <v>600</v>
          </cell>
          <cell r="T84">
            <v>795</v>
          </cell>
          <cell r="U84">
            <v>720</v>
          </cell>
          <cell r="V84">
            <v>700</v>
          </cell>
          <cell r="W84">
            <v>605</v>
          </cell>
          <cell r="X84">
            <v>535</v>
          </cell>
          <cell r="Y84">
            <v>545</v>
          </cell>
          <cell r="Z84">
            <v>530</v>
          </cell>
          <cell r="AA84">
            <v>525</v>
          </cell>
          <cell r="AB84">
            <v>550</v>
          </cell>
          <cell r="AC84">
            <v>550</v>
          </cell>
          <cell r="AD84">
            <v>550</v>
          </cell>
        </row>
        <row r="85">
          <cell r="D85" t="str">
            <v>Bangladesh</v>
          </cell>
          <cell r="E85">
            <v>0</v>
          </cell>
          <cell r="F85">
            <v>5</v>
          </cell>
          <cell r="G85">
            <v>5</v>
          </cell>
          <cell r="H85">
            <v>5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</row>
        <row r="86">
          <cell r="D86" t="str">
            <v>Brunei</v>
          </cell>
          <cell r="E86">
            <v>170</v>
          </cell>
          <cell r="F86">
            <v>165</v>
          </cell>
          <cell r="G86">
            <v>165</v>
          </cell>
          <cell r="H86">
            <v>155</v>
          </cell>
          <cell r="I86">
            <v>150</v>
          </cell>
          <cell r="J86">
            <v>150</v>
          </cell>
          <cell r="K86">
            <v>160</v>
          </cell>
          <cell r="L86">
            <v>160</v>
          </cell>
          <cell r="M86">
            <v>160</v>
          </cell>
          <cell r="N86">
            <v>165</v>
          </cell>
          <cell r="O86">
            <v>165</v>
          </cell>
          <cell r="P86">
            <v>160</v>
          </cell>
          <cell r="Q86">
            <v>150</v>
          </cell>
          <cell r="R86">
            <v>140</v>
          </cell>
          <cell r="S86">
            <v>160</v>
          </cell>
          <cell r="T86">
            <v>175</v>
          </cell>
          <cell r="U86">
            <v>185</v>
          </cell>
          <cell r="V86">
            <v>195</v>
          </cell>
          <cell r="W86">
            <v>200</v>
          </cell>
          <cell r="X86">
            <v>195</v>
          </cell>
          <cell r="Y86">
            <v>190</v>
          </cell>
          <cell r="Z86">
            <v>190</v>
          </cell>
          <cell r="AA86">
            <v>190</v>
          </cell>
          <cell r="AB86">
            <v>190</v>
          </cell>
          <cell r="AC86">
            <v>190</v>
          </cell>
          <cell r="AD86">
            <v>190</v>
          </cell>
        </row>
        <row r="87">
          <cell r="D87" t="str">
            <v>Burma</v>
          </cell>
          <cell r="E87">
            <v>30</v>
          </cell>
          <cell r="F87">
            <v>25</v>
          </cell>
          <cell r="G87">
            <v>20</v>
          </cell>
          <cell r="H87">
            <v>15</v>
          </cell>
          <cell r="I87">
            <v>15</v>
          </cell>
          <cell r="J87">
            <v>15</v>
          </cell>
          <cell r="K87">
            <v>10</v>
          </cell>
          <cell r="L87">
            <v>15</v>
          </cell>
          <cell r="M87">
            <v>15</v>
          </cell>
          <cell r="N87">
            <v>15</v>
          </cell>
          <cell r="O87">
            <v>15</v>
          </cell>
          <cell r="P87">
            <v>15</v>
          </cell>
          <cell r="Q87">
            <v>15</v>
          </cell>
          <cell r="R87">
            <v>15</v>
          </cell>
          <cell r="S87">
            <v>15</v>
          </cell>
          <cell r="T87">
            <v>15</v>
          </cell>
          <cell r="U87">
            <v>15</v>
          </cell>
          <cell r="V87">
            <v>15</v>
          </cell>
          <cell r="W87">
            <v>15</v>
          </cell>
          <cell r="X87">
            <v>20</v>
          </cell>
          <cell r="Y87">
            <v>20</v>
          </cell>
          <cell r="Z87">
            <v>20</v>
          </cell>
          <cell r="AA87">
            <v>20</v>
          </cell>
          <cell r="AB87">
            <v>25</v>
          </cell>
          <cell r="AC87">
            <v>25</v>
          </cell>
          <cell r="AD87">
            <v>25</v>
          </cell>
        </row>
        <row r="88">
          <cell r="D88" t="str">
            <v>Cambodia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5</v>
          </cell>
          <cell r="AA88">
            <v>5</v>
          </cell>
          <cell r="AB88">
            <v>10</v>
          </cell>
          <cell r="AC88">
            <v>10</v>
          </cell>
          <cell r="AD88">
            <v>15</v>
          </cell>
        </row>
        <row r="89">
          <cell r="D89" t="str">
            <v>China</v>
          </cell>
          <cell r="E89">
            <v>2505</v>
          </cell>
          <cell r="F89">
            <v>2620</v>
          </cell>
          <cell r="G89">
            <v>2690</v>
          </cell>
          <cell r="H89">
            <v>2740</v>
          </cell>
          <cell r="I89">
            <v>2760</v>
          </cell>
          <cell r="J89">
            <v>2770</v>
          </cell>
          <cell r="K89">
            <v>2775</v>
          </cell>
          <cell r="L89">
            <v>2820</v>
          </cell>
          <cell r="M89">
            <v>2900</v>
          </cell>
          <cell r="N89">
            <v>2960</v>
          </cell>
          <cell r="O89">
            <v>2990</v>
          </cell>
          <cell r="P89">
            <v>3115</v>
          </cell>
          <cell r="Q89">
            <v>3190</v>
          </cell>
          <cell r="R89">
            <v>3190</v>
          </cell>
          <cell r="S89">
            <v>3185</v>
          </cell>
          <cell r="T89">
            <v>3230</v>
          </cell>
          <cell r="U89">
            <v>3300</v>
          </cell>
          <cell r="V89">
            <v>3395</v>
          </cell>
          <cell r="W89">
            <v>3410</v>
          </cell>
          <cell r="X89">
            <v>3485</v>
          </cell>
          <cell r="Y89">
            <v>3630</v>
          </cell>
          <cell r="Z89">
            <v>3625</v>
          </cell>
          <cell r="AA89">
            <v>3625</v>
          </cell>
          <cell r="AB89">
            <v>3650</v>
          </cell>
          <cell r="AC89">
            <v>3650</v>
          </cell>
          <cell r="AD89">
            <v>3650</v>
          </cell>
        </row>
        <row r="90">
          <cell r="D90" t="str">
            <v>East Timor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45</v>
          </cell>
          <cell r="Y90">
            <v>100</v>
          </cell>
          <cell r="Z90">
            <v>105</v>
          </cell>
          <cell r="AA90">
            <v>100</v>
          </cell>
          <cell r="AB90">
            <v>100</v>
          </cell>
          <cell r="AC90">
            <v>100</v>
          </cell>
          <cell r="AD90">
            <v>100</v>
          </cell>
        </row>
        <row r="91">
          <cell r="D91" t="str">
            <v>India</v>
          </cell>
          <cell r="E91">
            <v>620</v>
          </cell>
          <cell r="F91">
            <v>650</v>
          </cell>
          <cell r="G91">
            <v>630</v>
          </cell>
          <cell r="H91">
            <v>660</v>
          </cell>
          <cell r="I91">
            <v>705</v>
          </cell>
          <cell r="J91">
            <v>700</v>
          </cell>
          <cell r="K91">
            <v>655</v>
          </cell>
          <cell r="L91">
            <v>600</v>
          </cell>
          <cell r="M91">
            <v>575</v>
          </cell>
          <cell r="N91">
            <v>675</v>
          </cell>
          <cell r="O91">
            <v>770</v>
          </cell>
          <cell r="P91">
            <v>740</v>
          </cell>
          <cell r="Q91">
            <v>765</v>
          </cell>
          <cell r="R91">
            <v>750</v>
          </cell>
          <cell r="S91">
            <v>745</v>
          </cell>
          <cell r="T91">
            <v>735</v>
          </cell>
          <cell r="U91">
            <v>740</v>
          </cell>
          <cell r="V91">
            <v>780</v>
          </cell>
          <cell r="W91">
            <v>785</v>
          </cell>
          <cell r="X91">
            <v>800</v>
          </cell>
          <cell r="Y91">
            <v>770</v>
          </cell>
          <cell r="Z91">
            <v>785</v>
          </cell>
          <cell r="AA91">
            <v>800</v>
          </cell>
          <cell r="AB91">
            <v>850</v>
          </cell>
          <cell r="AC91">
            <v>950</v>
          </cell>
          <cell r="AD91">
            <v>950</v>
          </cell>
        </row>
        <row r="92">
          <cell r="D92" t="str">
            <v>Japan</v>
          </cell>
          <cell r="E92">
            <v>15</v>
          </cell>
          <cell r="F92">
            <v>15</v>
          </cell>
          <cell r="G92">
            <v>15</v>
          </cell>
          <cell r="H92">
            <v>15</v>
          </cell>
          <cell r="I92">
            <v>15</v>
          </cell>
          <cell r="J92">
            <v>15</v>
          </cell>
          <cell r="K92">
            <v>15</v>
          </cell>
          <cell r="L92">
            <v>15</v>
          </cell>
          <cell r="M92">
            <v>15</v>
          </cell>
          <cell r="N92">
            <v>15</v>
          </cell>
          <cell r="O92">
            <v>20</v>
          </cell>
          <cell r="P92">
            <v>20</v>
          </cell>
          <cell r="Q92">
            <v>20</v>
          </cell>
          <cell r="R92">
            <v>20</v>
          </cell>
          <cell r="S92">
            <v>20</v>
          </cell>
          <cell r="T92">
            <v>20</v>
          </cell>
          <cell r="U92">
            <v>20</v>
          </cell>
          <cell r="V92">
            <v>20</v>
          </cell>
          <cell r="W92">
            <v>15</v>
          </cell>
          <cell r="X92">
            <v>15</v>
          </cell>
          <cell r="Y92">
            <v>15</v>
          </cell>
          <cell r="Z92">
            <v>15</v>
          </cell>
          <cell r="AA92">
            <v>15</v>
          </cell>
          <cell r="AB92">
            <v>15</v>
          </cell>
          <cell r="AC92">
            <v>15</v>
          </cell>
          <cell r="AD92">
            <v>15</v>
          </cell>
        </row>
        <row r="93">
          <cell r="D93" t="str">
            <v>Malaysia</v>
          </cell>
          <cell r="E93">
            <v>440</v>
          </cell>
          <cell r="F93">
            <v>500</v>
          </cell>
          <cell r="G93">
            <v>470</v>
          </cell>
          <cell r="H93">
            <v>540</v>
          </cell>
          <cell r="I93">
            <v>600</v>
          </cell>
          <cell r="J93">
            <v>620</v>
          </cell>
          <cell r="K93">
            <v>650</v>
          </cell>
          <cell r="L93">
            <v>660</v>
          </cell>
          <cell r="M93">
            <v>640</v>
          </cell>
          <cell r="N93">
            <v>645</v>
          </cell>
          <cell r="O93">
            <v>775</v>
          </cell>
          <cell r="P93">
            <v>775</v>
          </cell>
          <cell r="Q93">
            <v>775</v>
          </cell>
          <cell r="R93">
            <v>780</v>
          </cell>
          <cell r="S93">
            <v>750</v>
          </cell>
          <cell r="T93">
            <v>750</v>
          </cell>
          <cell r="U93">
            <v>750</v>
          </cell>
          <cell r="V93">
            <v>760</v>
          </cell>
          <cell r="W93">
            <v>825</v>
          </cell>
          <cell r="X93">
            <v>860</v>
          </cell>
          <cell r="Y93">
            <v>830</v>
          </cell>
          <cell r="Z93">
            <v>845</v>
          </cell>
          <cell r="AA93">
            <v>850</v>
          </cell>
          <cell r="AB93">
            <v>850</v>
          </cell>
          <cell r="AC93">
            <v>850</v>
          </cell>
          <cell r="AD93">
            <v>850</v>
          </cell>
        </row>
        <row r="94">
          <cell r="D94" t="str">
            <v>New Zealand</v>
          </cell>
          <cell r="E94">
            <v>60</v>
          </cell>
          <cell r="F94">
            <v>65</v>
          </cell>
          <cell r="G94">
            <v>70</v>
          </cell>
          <cell r="H94">
            <v>70</v>
          </cell>
          <cell r="I94">
            <v>80</v>
          </cell>
          <cell r="J94">
            <v>80</v>
          </cell>
          <cell r="K94">
            <v>80</v>
          </cell>
          <cell r="L94">
            <v>80</v>
          </cell>
          <cell r="M94">
            <v>80</v>
          </cell>
          <cell r="N94">
            <v>80</v>
          </cell>
          <cell r="O94">
            <v>45</v>
          </cell>
          <cell r="P94">
            <v>55</v>
          </cell>
          <cell r="Q94">
            <v>65</v>
          </cell>
          <cell r="R94">
            <v>55</v>
          </cell>
          <cell r="S94">
            <v>50</v>
          </cell>
          <cell r="T94">
            <v>45</v>
          </cell>
          <cell r="U94">
            <v>40</v>
          </cell>
          <cell r="V94">
            <v>40</v>
          </cell>
          <cell r="W94">
            <v>30</v>
          </cell>
          <cell r="X94">
            <v>25</v>
          </cell>
          <cell r="Y94">
            <v>25</v>
          </cell>
          <cell r="Z94">
            <v>25</v>
          </cell>
          <cell r="AA94">
            <v>20</v>
          </cell>
          <cell r="AB94">
            <v>20</v>
          </cell>
          <cell r="AC94">
            <v>20</v>
          </cell>
          <cell r="AD94">
            <v>20</v>
          </cell>
        </row>
        <row r="95">
          <cell r="D95" t="str">
            <v>Pakistan</v>
          </cell>
          <cell r="E95">
            <v>35</v>
          </cell>
          <cell r="F95">
            <v>40</v>
          </cell>
          <cell r="G95">
            <v>40</v>
          </cell>
          <cell r="H95">
            <v>45</v>
          </cell>
          <cell r="I95">
            <v>45</v>
          </cell>
          <cell r="J95">
            <v>60</v>
          </cell>
          <cell r="K95">
            <v>70</v>
          </cell>
          <cell r="L95">
            <v>75</v>
          </cell>
          <cell r="M95">
            <v>65</v>
          </cell>
          <cell r="N95">
            <v>60</v>
          </cell>
          <cell r="O95">
            <v>55</v>
          </cell>
          <cell r="P95">
            <v>55</v>
          </cell>
          <cell r="Q95">
            <v>55</v>
          </cell>
          <cell r="R95">
            <v>55</v>
          </cell>
          <cell r="S95">
            <v>55</v>
          </cell>
          <cell r="T95">
            <v>55</v>
          </cell>
          <cell r="U95">
            <v>60</v>
          </cell>
          <cell r="V95">
            <v>65</v>
          </cell>
          <cell r="W95">
            <v>60</v>
          </cell>
          <cell r="X95">
            <v>60</v>
          </cell>
          <cell r="Y95">
            <v>65</v>
          </cell>
          <cell r="Z95">
            <v>65</v>
          </cell>
          <cell r="AA95">
            <v>75</v>
          </cell>
          <cell r="AB95">
            <v>75</v>
          </cell>
          <cell r="AC95">
            <v>80</v>
          </cell>
          <cell r="AD95">
            <v>80</v>
          </cell>
        </row>
        <row r="96">
          <cell r="D96" t="str">
            <v>Papua New Guinea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5</v>
          </cell>
          <cell r="L96">
            <v>40</v>
          </cell>
          <cell r="M96">
            <v>125</v>
          </cell>
          <cell r="N96">
            <v>125</v>
          </cell>
          <cell r="O96">
            <v>100</v>
          </cell>
          <cell r="P96">
            <v>105</v>
          </cell>
          <cell r="Q96">
            <v>85</v>
          </cell>
          <cell r="R96">
            <v>80</v>
          </cell>
          <cell r="S96">
            <v>90</v>
          </cell>
          <cell r="T96">
            <v>70</v>
          </cell>
          <cell r="U96">
            <v>55</v>
          </cell>
          <cell r="V96">
            <v>45</v>
          </cell>
          <cell r="W96">
            <v>50</v>
          </cell>
          <cell r="X96">
            <v>45</v>
          </cell>
          <cell r="Y96">
            <v>45</v>
          </cell>
          <cell r="Z96">
            <v>45</v>
          </cell>
          <cell r="AA96">
            <v>40</v>
          </cell>
          <cell r="AB96">
            <v>40</v>
          </cell>
          <cell r="AC96">
            <v>40</v>
          </cell>
          <cell r="AD96">
            <v>40</v>
          </cell>
        </row>
        <row r="97">
          <cell r="D97" t="str">
            <v>Philippines</v>
          </cell>
          <cell r="E97">
            <v>10</v>
          </cell>
          <cell r="F97">
            <v>5</v>
          </cell>
          <cell r="G97">
            <v>5</v>
          </cell>
          <cell r="H97">
            <v>5</v>
          </cell>
          <cell r="I97">
            <v>5</v>
          </cell>
          <cell r="J97">
            <v>5</v>
          </cell>
          <cell r="K97">
            <v>5</v>
          </cell>
          <cell r="L97">
            <v>5</v>
          </cell>
          <cell r="M97">
            <v>5</v>
          </cell>
          <cell r="N97">
            <v>5</v>
          </cell>
          <cell r="O97">
            <v>5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10</v>
          </cell>
          <cell r="V97">
            <v>25</v>
          </cell>
          <cell r="W97">
            <v>25</v>
          </cell>
          <cell r="X97">
            <v>25</v>
          </cell>
          <cell r="Y97">
            <v>25</v>
          </cell>
          <cell r="Z97">
            <v>25</v>
          </cell>
          <cell r="AA97">
            <v>25</v>
          </cell>
          <cell r="AB97">
            <v>25</v>
          </cell>
          <cell r="AC97">
            <v>25</v>
          </cell>
          <cell r="AD97">
            <v>25</v>
          </cell>
        </row>
        <row r="98">
          <cell r="D98" t="str">
            <v>Taiwan</v>
          </cell>
          <cell r="E98">
            <v>5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</row>
        <row r="99">
          <cell r="D99" t="str">
            <v>Thailand</v>
          </cell>
          <cell r="E99">
            <v>35</v>
          </cell>
          <cell r="F99">
            <v>35</v>
          </cell>
          <cell r="G99">
            <v>30</v>
          </cell>
          <cell r="H99">
            <v>40</v>
          </cell>
          <cell r="I99">
            <v>40</v>
          </cell>
          <cell r="J99">
            <v>40</v>
          </cell>
          <cell r="K99">
            <v>45</v>
          </cell>
          <cell r="L99">
            <v>50</v>
          </cell>
          <cell r="M99">
            <v>60</v>
          </cell>
          <cell r="N99">
            <v>65</v>
          </cell>
          <cell r="O99">
            <v>105</v>
          </cell>
          <cell r="P99">
            <v>140</v>
          </cell>
          <cell r="Q99">
            <v>145</v>
          </cell>
          <cell r="R99">
            <v>150</v>
          </cell>
          <cell r="S99">
            <v>160</v>
          </cell>
          <cell r="T99">
            <v>195</v>
          </cell>
          <cell r="U99">
            <v>210</v>
          </cell>
          <cell r="V99">
            <v>225</v>
          </cell>
          <cell r="W99">
            <v>260</v>
          </cell>
          <cell r="X99">
            <v>255</v>
          </cell>
          <cell r="Y99">
            <v>290</v>
          </cell>
          <cell r="Z99">
            <v>325</v>
          </cell>
          <cell r="AA99">
            <v>300</v>
          </cell>
          <cell r="AB99">
            <v>300</v>
          </cell>
          <cell r="AC99">
            <v>300</v>
          </cell>
          <cell r="AD99">
            <v>300</v>
          </cell>
        </row>
        <row r="100">
          <cell r="D100" t="str">
            <v>Vietnam</v>
          </cell>
          <cell r="E100">
            <v>0</v>
          </cell>
          <cell r="F100">
            <v>0</v>
          </cell>
          <cell r="G100">
            <v>5</v>
          </cell>
          <cell r="H100">
            <v>15</v>
          </cell>
          <cell r="I100">
            <v>40</v>
          </cell>
          <cell r="J100">
            <v>55</v>
          </cell>
          <cell r="K100">
            <v>80</v>
          </cell>
          <cell r="L100">
            <v>100</v>
          </cell>
          <cell r="M100">
            <v>125</v>
          </cell>
          <cell r="N100">
            <v>145</v>
          </cell>
          <cell r="O100">
            <v>170</v>
          </cell>
          <cell r="P100">
            <v>175</v>
          </cell>
          <cell r="Q100">
            <v>195</v>
          </cell>
          <cell r="R100">
            <v>245</v>
          </cell>
          <cell r="S100">
            <v>305</v>
          </cell>
          <cell r="T100">
            <v>325</v>
          </cell>
          <cell r="U100">
            <v>355</v>
          </cell>
          <cell r="V100">
            <v>355</v>
          </cell>
          <cell r="W100">
            <v>365</v>
          </cell>
          <cell r="X100">
            <v>420</v>
          </cell>
          <cell r="Y100">
            <v>400</v>
          </cell>
          <cell r="Z100">
            <v>440</v>
          </cell>
          <cell r="AA100">
            <v>450</v>
          </cell>
          <cell r="AB100">
            <v>450</v>
          </cell>
          <cell r="AC100">
            <v>450</v>
          </cell>
          <cell r="AD100">
            <v>450</v>
          </cell>
        </row>
        <row r="101">
          <cell r="D101" t="str">
            <v>TOTAL</v>
          </cell>
          <cell r="E101">
            <v>4570</v>
          </cell>
          <cell r="F101">
            <v>4705</v>
          </cell>
          <cell r="G101">
            <v>4760</v>
          </cell>
          <cell r="H101">
            <v>4890</v>
          </cell>
          <cell r="I101">
            <v>5000</v>
          </cell>
          <cell r="J101">
            <v>5135</v>
          </cell>
          <cell r="K101">
            <v>5140</v>
          </cell>
          <cell r="L101">
            <v>5210</v>
          </cell>
          <cell r="M101">
            <v>5320</v>
          </cell>
          <cell r="N101">
            <v>5570</v>
          </cell>
          <cell r="O101">
            <v>5800</v>
          </cell>
          <cell r="P101">
            <v>5955</v>
          </cell>
          <cell r="Q101">
            <v>6055</v>
          </cell>
          <cell r="R101">
            <v>6075</v>
          </cell>
          <cell r="S101">
            <v>6135</v>
          </cell>
          <cell r="T101">
            <v>6410</v>
          </cell>
          <cell r="U101">
            <v>6460</v>
          </cell>
          <cell r="V101">
            <v>6620</v>
          </cell>
          <cell r="W101">
            <v>6645</v>
          </cell>
          <cell r="X101">
            <v>6785</v>
          </cell>
          <cell r="Y101">
            <v>6950</v>
          </cell>
          <cell r="Z101">
            <v>7045</v>
          </cell>
          <cell r="AA101">
            <v>7040</v>
          </cell>
          <cell r="AB101">
            <v>7150</v>
          </cell>
          <cell r="AC101">
            <v>7255</v>
          </cell>
          <cell r="AD101">
            <v>7260</v>
          </cell>
        </row>
        <row r="103">
          <cell r="K103">
            <v>6640</v>
          </cell>
          <cell r="L103">
            <v>6610</v>
          </cell>
          <cell r="M103">
            <v>6620</v>
          </cell>
          <cell r="N103">
            <v>6870</v>
          </cell>
          <cell r="O103">
            <v>7100</v>
          </cell>
          <cell r="P103">
            <v>7355</v>
          </cell>
          <cell r="Q103">
            <v>7455</v>
          </cell>
          <cell r="R103">
            <v>7375</v>
          </cell>
          <cell r="S103">
            <v>7435</v>
          </cell>
          <cell r="T103">
            <v>7710</v>
          </cell>
          <cell r="U103">
            <v>7660</v>
          </cell>
          <cell r="V103">
            <v>7720</v>
          </cell>
          <cell r="W103">
            <v>7645</v>
          </cell>
          <cell r="X103">
            <v>7785</v>
          </cell>
          <cell r="Y103">
            <v>7850</v>
          </cell>
          <cell r="Z103">
            <v>8045</v>
          </cell>
          <cell r="AA103">
            <v>7940</v>
          </cell>
          <cell r="AB103">
            <v>8050</v>
          </cell>
          <cell r="AC103">
            <v>8155</v>
          </cell>
          <cell r="AD103">
            <v>8260</v>
          </cell>
        </row>
        <row r="104">
          <cell r="D104" t="str">
            <v>DETAILS: NON-OPEC PRODUCTION   000 b/d</v>
          </cell>
        </row>
        <row r="105">
          <cell r="D105">
            <v>39393.745037384258</v>
          </cell>
        </row>
        <row r="107">
          <cell r="E107">
            <v>1985</v>
          </cell>
          <cell r="F107">
            <v>1986</v>
          </cell>
          <cell r="G107">
            <v>1987</v>
          </cell>
          <cell r="H107">
            <v>1988</v>
          </cell>
          <cell r="I107">
            <v>1989</v>
          </cell>
          <cell r="J107">
            <v>1990</v>
          </cell>
          <cell r="K107">
            <v>1991</v>
          </cell>
          <cell r="L107">
            <v>1992</v>
          </cell>
          <cell r="M107">
            <v>1993</v>
          </cell>
          <cell r="N107">
            <v>1994</v>
          </cell>
          <cell r="O107">
            <v>1995</v>
          </cell>
          <cell r="P107">
            <v>1996</v>
          </cell>
          <cell r="Q107">
            <v>1997</v>
          </cell>
          <cell r="R107">
            <v>1998</v>
          </cell>
          <cell r="S107">
            <v>1999</v>
          </cell>
          <cell r="T107">
            <v>2000</v>
          </cell>
          <cell r="U107">
            <v>2001</v>
          </cell>
          <cell r="V107">
            <v>2002</v>
          </cell>
          <cell r="W107">
            <v>2003</v>
          </cell>
          <cell r="X107">
            <v>2004</v>
          </cell>
          <cell r="Y107">
            <v>2005</v>
          </cell>
          <cell r="Z107">
            <v>2006</v>
          </cell>
          <cell r="AA107">
            <v>2007</v>
          </cell>
          <cell r="AB107">
            <v>2008</v>
          </cell>
          <cell r="AC107">
            <v>2009</v>
          </cell>
          <cell r="AD107">
            <v>2010</v>
          </cell>
        </row>
        <row r="108">
          <cell r="D108" t="str">
            <v>FSU</v>
          </cell>
        </row>
        <row r="109">
          <cell r="D109" t="str">
            <v>Russia</v>
          </cell>
          <cell r="J109">
            <v>10500</v>
          </cell>
          <cell r="K109">
            <v>9500</v>
          </cell>
          <cell r="L109">
            <v>8100</v>
          </cell>
          <cell r="M109">
            <v>7000</v>
          </cell>
          <cell r="N109">
            <v>6350</v>
          </cell>
          <cell r="O109">
            <v>6220</v>
          </cell>
          <cell r="P109">
            <v>6130</v>
          </cell>
          <cell r="Q109">
            <v>6175</v>
          </cell>
          <cell r="R109">
            <v>6085</v>
          </cell>
          <cell r="S109">
            <v>6130</v>
          </cell>
          <cell r="T109">
            <v>6480</v>
          </cell>
          <cell r="U109">
            <v>6985</v>
          </cell>
          <cell r="V109">
            <v>7620</v>
          </cell>
          <cell r="W109">
            <v>8455</v>
          </cell>
          <cell r="X109">
            <v>9190</v>
          </cell>
          <cell r="Y109">
            <v>9445</v>
          </cell>
          <cell r="Z109">
            <v>9725</v>
          </cell>
          <cell r="AA109">
            <v>9850</v>
          </cell>
          <cell r="AB109">
            <v>9950</v>
          </cell>
          <cell r="AC109">
            <v>10150</v>
          </cell>
          <cell r="AD109">
            <v>10300</v>
          </cell>
        </row>
        <row r="110">
          <cell r="D110" t="str">
            <v>Azerbaijan</v>
          </cell>
          <cell r="O110">
            <v>190</v>
          </cell>
          <cell r="P110">
            <v>190</v>
          </cell>
          <cell r="Q110">
            <v>190</v>
          </cell>
          <cell r="R110">
            <v>235</v>
          </cell>
          <cell r="S110">
            <v>280</v>
          </cell>
          <cell r="T110">
            <v>285</v>
          </cell>
          <cell r="U110">
            <v>310</v>
          </cell>
          <cell r="V110">
            <v>315</v>
          </cell>
          <cell r="W110">
            <v>315</v>
          </cell>
          <cell r="X110">
            <v>315</v>
          </cell>
          <cell r="Y110">
            <v>445</v>
          </cell>
          <cell r="Z110">
            <v>550</v>
          </cell>
          <cell r="AA110">
            <v>700</v>
          </cell>
          <cell r="AB110">
            <v>850</v>
          </cell>
          <cell r="AC110">
            <v>1000</v>
          </cell>
          <cell r="AD110">
            <v>1250</v>
          </cell>
        </row>
        <row r="111">
          <cell r="D111" t="str">
            <v>Kazakhstan</v>
          </cell>
          <cell r="O111">
            <v>405</v>
          </cell>
          <cell r="P111">
            <v>460</v>
          </cell>
          <cell r="Q111">
            <v>520</v>
          </cell>
          <cell r="R111">
            <v>525</v>
          </cell>
          <cell r="S111">
            <v>610</v>
          </cell>
          <cell r="T111">
            <v>705</v>
          </cell>
          <cell r="U111">
            <v>800</v>
          </cell>
          <cell r="V111">
            <v>940</v>
          </cell>
          <cell r="W111">
            <v>1025</v>
          </cell>
          <cell r="X111">
            <v>1210</v>
          </cell>
          <cell r="Y111">
            <v>1225</v>
          </cell>
          <cell r="Z111">
            <v>1280</v>
          </cell>
          <cell r="AA111">
            <v>1375</v>
          </cell>
          <cell r="AB111">
            <v>1500</v>
          </cell>
          <cell r="AC111">
            <v>1775</v>
          </cell>
          <cell r="AD111">
            <v>2050</v>
          </cell>
        </row>
        <row r="112">
          <cell r="D112" t="str">
            <v>Turkmenistan</v>
          </cell>
          <cell r="O112">
            <v>85</v>
          </cell>
          <cell r="P112">
            <v>110</v>
          </cell>
          <cell r="Q112">
            <v>95</v>
          </cell>
          <cell r="R112">
            <v>115</v>
          </cell>
          <cell r="S112">
            <v>140</v>
          </cell>
          <cell r="T112">
            <v>145</v>
          </cell>
          <cell r="U112">
            <v>165</v>
          </cell>
          <cell r="V112">
            <v>185</v>
          </cell>
          <cell r="W112">
            <v>205</v>
          </cell>
          <cell r="X112">
            <v>200</v>
          </cell>
          <cell r="Y112">
            <v>205</v>
          </cell>
          <cell r="Z112">
            <v>210</v>
          </cell>
          <cell r="AA112">
            <v>250</v>
          </cell>
          <cell r="AB112">
            <v>320</v>
          </cell>
          <cell r="AC112">
            <v>355</v>
          </cell>
          <cell r="AD112">
            <v>355</v>
          </cell>
        </row>
        <row r="113">
          <cell r="D113" t="str">
            <v>Ukraine</v>
          </cell>
          <cell r="O113">
            <v>75</v>
          </cell>
          <cell r="P113">
            <v>105</v>
          </cell>
          <cell r="Q113">
            <v>90</v>
          </cell>
          <cell r="R113">
            <v>90</v>
          </cell>
          <cell r="S113">
            <v>85</v>
          </cell>
          <cell r="T113">
            <v>85</v>
          </cell>
          <cell r="U113">
            <v>85</v>
          </cell>
          <cell r="V113">
            <v>85</v>
          </cell>
          <cell r="W113">
            <v>85</v>
          </cell>
          <cell r="X113">
            <v>85</v>
          </cell>
          <cell r="Y113">
            <v>85</v>
          </cell>
          <cell r="Z113">
            <v>90</v>
          </cell>
          <cell r="AA113">
            <v>90</v>
          </cell>
          <cell r="AB113">
            <v>95</v>
          </cell>
          <cell r="AC113">
            <v>95</v>
          </cell>
          <cell r="AD113">
            <v>100</v>
          </cell>
        </row>
        <row r="114">
          <cell r="D114" t="str">
            <v>Uzbekistan</v>
          </cell>
          <cell r="O114">
            <v>155</v>
          </cell>
          <cell r="P114">
            <v>155</v>
          </cell>
          <cell r="Q114">
            <v>165</v>
          </cell>
          <cell r="R114">
            <v>155</v>
          </cell>
          <cell r="S114">
            <v>175</v>
          </cell>
          <cell r="T114">
            <v>155</v>
          </cell>
          <cell r="U114">
            <v>145</v>
          </cell>
          <cell r="V114">
            <v>155</v>
          </cell>
          <cell r="W114">
            <v>155</v>
          </cell>
          <cell r="X114">
            <v>140</v>
          </cell>
          <cell r="Y114">
            <v>120</v>
          </cell>
          <cell r="Z114">
            <v>120</v>
          </cell>
          <cell r="AA114">
            <v>130</v>
          </cell>
          <cell r="AB114">
            <v>140</v>
          </cell>
          <cell r="AC114">
            <v>150</v>
          </cell>
          <cell r="AD114">
            <v>150</v>
          </cell>
        </row>
        <row r="115">
          <cell r="D115" t="str">
            <v>Belarus</v>
          </cell>
          <cell r="O115">
            <v>35</v>
          </cell>
          <cell r="P115">
            <v>35</v>
          </cell>
          <cell r="Q115">
            <v>35</v>
          </cell>
          <cell r="R115">
            <v>35</v>
          </cell>
          <cell r="S115">
            <v>35</v>
          </cell>
          <cell r="T115">
            <v>35</v>
          </cell>
          <cell r="U115">
            <v>35</v>
          </cell>
          <cell r="V115">
            <v>35</v>
          </cell>
          <cell r="W115">
            <v>35</v>
          </cell>
          <cell r="X115">
            <v>35</v>
          </cell>
          <cell r="Y115">
            <v>35</v>
          </cell>
          <cell r="Z115">
            <v>35</v>
          </cell>
          <cell r="AA115">
            <v>35</v>
          </cell>
          <cell r="AB115">
            <v>35</v>
          </cell>
          <cell r="AC115">
            <v>35</v>
          </cell>
          <cell r="AD115">
            <v>35</v>
          </cell>
        </row>
        <row r="116">
          <cell r="D116" t="str">
            <v>TOTAL</v>
          </cell>
          <cell r="E116">
            <v>11945</v>
          </cell>
          <cell r="F116">
            <v>12345</v>
          </cell>
          <cell r="G116">
            <v>12540</v>
          </cell>
          <cell r="H116">
            <v>12510</v>
          </cell>
          <cell r="I116">
            <v>12205</v>
          </cell>
          <cell r="J116">
            <v>11535</v>
          </cell>
          <cell r="K116">
            <v>10440</v>
          </cell>
          <cell r="L116">
            <v>9040</v>
          </cell>
          <cell r="M116">
            <v>7870</v>
          </cell>
          <cell r="N116">
            <v>7200</v>
          </cell>
          <cell r="O116">
            <v>7165</v>
          </cell>
          <cell r="P116">
            <v>7185</v>
          </cell>
          <cell r="Q116">
            <v>7270</v>
          </cell>
          <cell r="R116">
            <v>7240</v>
          </cell>
          <cell r="S116">
            <v>7455</v>
          </cell>
          <cell r="T116">
            <v>7890</v>
          </cell>
          <cell r="U116">
            <v>8525</v>
          </cell>
          <cell r="V116">
            <v>9335</v>
          </cell>
          <cell r="W116">
            <v>10275</v>
          </cell>
          <cell r="X116">
            <v>11175</v>
          </cell>
          <cell r="Y116">
            <v>11560</v>
          </cell>
          <cell r="Z116">
            <v>12010</v>
          </cell>
          <cell r="AA116">
            <v>12430</v>
          </cell>
          <cell r="AB116">
            <v>12890</v>
          </cell>
          <cell r="AC116">
            <v>13560</v>
          </cell>
          <cell r="AD116">
            <v>14240</v>
          </cell>
        </row>
        <row r="117">
          <cell r="Y117">
            <v>445</v>
          </cell>
          <cell r="Z117">
            <v>455</v>
          </cell>
          <cell r="AA117">
            <v>505</v>
          </cell>
          <cell r="AB117">
            <v>590</v>
          </cell>
          <cell r="AC117">
            <v>635</v>
          </cell>
          <cell r="AD117">
            <v>640</v>
          </cell>
        </row>
        <row r="119">
          <cell r="D119" t="str">
            <v>EASTERN EUROPE</v>
          </cell>
        </row>
        <row r="120">
          <cell r="D120" t="str">
            <v>Albania</v>
          </cell>
          <cell r="E120">
            <v>55</v>
          </cell>
          <cell r="F120">
            <v>55</v>
          </cell>
          <cell r="G120">
            <v>55</v>
          </cell>
          <cell r="H120">
            <v>45</v>
          </cell>
          <cell r="I120">
            <v>45</v>
          </cell>
          <cell r="J120">
            <v>30</v>
          </cell>
          <cell r="K120">
            <v>20</v>
          </cell>
          <cell r="L120">
            <v>10</v>
          </cell>
          <cell r="M120">
            <v>10</v>
          </cell>
          <cell r="N120">
            <v>10</v>
          </cell>
          <cell r="O120">
            <v>10</v>
          </cell>
          <cell r="P120">
            <v>10</v>
          </cell>
          <cell r="Q120">
            <v>5</v>
          </cell>
          <cell r="R120">
            <v>5</v>
          </cell>
          <cell r="S120">
            <v>5</v>
          </cell>
          <cell r="T120">
            <v>5</v>
          </cell>
          <cell r="U120">
            <v>5</v>
          </cell>
          <cell r="V120">
            <v>5</v>
          </cell>
          <cell r="W120">
            <v>5</v>
          </cell>
          <cell r="X120">
            <v>5</v>
          </cell>
          <cell r="Y120">
            <v>5</v>
          </cell>
        </row>
        <row r="121">
          <cell r="D121" t="str">
            <v>Croatia</v>
          </cell>
          <cell r="O121">
            <v>40</v>
          </cell>
          <cell r="P121">
            <v>35</v>
          </cell>
          <cell r="Q121">
            <v>30</v>
          </cell>
          <cell r="R121">
            <v>30</v>
          </cell>
          <cell r="S121">
            <v>25</v>
          </cell>
          <cell r="T121">
            <v>25</v>
          </cell>
          <cell r="U121">
            <v>20</v>
          </cell>
          <cell r="V121">
            <v>20</v>
          </cell>
          <cell r="W121">
            <v>20</v>
          </cell>
          <cell r="X121">
            <v>20</v>
          </cell>
          <cell r="Y121">
            <v>20</v>
          </cell>
        </row>
        <row r="122">
          <cell r="D122" t="str">
            <v>Hungary</v>
          </cell>
          <cell r="E122">
            <v>35</v>
          </cell>
          <cell r="F122">
            <v>35</v>
          </cell>
          <cell r="G122">
            <v>35</v>
          </cell>
          <cell r="H122">
            <v>40</v>
          </cell>
          <cell r="I122">
            <v>35</v>
          </cell>
          <cell r="J122">
            <v>40</v>
          </cell>
          <cell r="K122">
            <v>35</v>
          </cell>
          <cell r="L122">
            <v>35</v>
          </cell>
          <cell r="M122">
            <v>35</v>
          </cell>
          <cell r="N122">
            <v>40</v>
          </cell>
          <cell r="O122">
            <v>45</v>
          </cell>
          <cell r="P122">
            <v>40</v>
          </cell>
          <cell r="Q122">
            <v>35</v>
          </cell>
          <cell r="R122">
            <v>35</v>
          </cell>
          <cell r="S122">
            <v>35</v>
          </cell>
          <cell r="T122">
            <v>35</v>
          </cell>
          <cell r="U122">
            <v>35</v>
          </cell>
          <cell r="V122">
            <v>30</v>
          </cell>
          <cell r="W122">
            <v>35</v>
          </cell>
          <cell r="X122">
            <v>35</v>
          </cell>
          <cell r="Y122">
            <v>30</v>
          </cell>
        </row>
        <row r="123">
          <cell r="D123" t="str">
            <v>Romania</v>
          </cell>
          <cell r="E123">
            <v>220</v>
          </cell>
          <cell r="F123">
            <v>220</v>
          </cell>
          <cell r="G123">
            <v>215</v>
          </cell>
          <cell r="H123">
            <v>195</v>
          </cell>
          <cell r="I123">
            <v>180</v>
          </cell>
          <cell r="J123">
            <v>165</v>
          </cell>
          <cell r="K123">
            <v>140</v>
          </cell>
          <cell r="L123">
            <v>135</v>
          </cell>
          <cell r="M123">
            <v>135</v>
          </cell>
          <cell r="N123">
            <v>140</v>
          </cell>
          <cell r="O123">
            <v>145</v>
          </cell>
          <cell r="P123">
            <v>145</v>
          </cell>
          <cell r="Q123">
            <v>140</v>
          </cell>
          <cell r="R123">
            <v>130</v>
          </cell>
          <cell r="S123">
            <v>135</v>
          </cell>
          <cell r="T123">
            <v>130</v>
          </cell>
          <cell r="U123">
            <v>130</v>
          </cell>
          <cell r="V123">
            <v>130</v>
          </cell>
          <cell r="W123">
            <v>125</v>
          </cell>
          <cell r="X123">
            <v>120</v>
          </cell>
          <cell r="Y123">
            <v>115</v>
          </cell>
        </row>
        <row r="124">
          <cell r="D124" t="str">
            <v>Serbia-1985-94 Incl Croatia</v>
          </cell>
          <cell r="E124">
            <v>85</v>
          </cell>
          <cell r="F124">
            <v>85</v>
          </cell>
          <cell r="G124">
            <v>80</v>
          </cell>
          <cell r="H124">
            <v>75</v>
          </cell>
          <cell r="I124">
            <v>70</v>
          </cell>
          <cell r="J124">
            <v>65</v>
          </cell>
          <cell r="K124">
            <v>60</v>
          </cell>
          <cell r="L124">
            <v>60</v>
          </cell>
          <cell r="M124">
            <v>60</v>
          </cell>
          <cell r="N124">
            <v>65</v>
          </cell>
          <cell r="O124">
            <v>25</v>
          </cell>
          <cell r="P124">
            <v>20</v>
          </cell>
          <cell r="Q124">
            <v>20</v>
          </cell>
          <cell r="R124">
            <v>20</v>
          </cell>
          <cell r="S124">
            <v>20</v>
          </cell>
          <cell r="T124">
            <v>20</v>
          </cell>
          <cell r="U124">
            <v>20</v>
          </cell>
          <cell r="V124">
            <v>15</v>
          </cell>
          <cell r="W124">
            <v>15</v>
          </cell>
          <cell r="X124">
            <v>15</v>
          </cell>
          <cell r="Y124">
            <v>15</v>
          </cell>
        </row>
        <row r="125">
          <cell r="D125" t="str">
            <v>Other</v>
          </cell>
          <cell r="E125">
            <v>10</v>
          </cell>
          <cell r="F125">
            <v>10</v>
          </cell>
          <cell r="G125">
            <v>10</v>
          </cell>
          <cell r="H125">
            <v>10</v>
          </cell>
          <cell r="I125">
            <v>10</v>
          </cell>
          <cell r="J125">
            <v>10</v>
          </cell>
          <cell r="K125">
            <v>10</v>
          </cell>
          <cell r="L125">
            <v>10</v>
          </cell>
          <cell r="M125">
            <v>10</v>
          </cell>
          <cell r="N125">
            <v>10</v>
          </cell>
          <cell r="O125">
            <v>15</v>
          </cell>
          <cell r="P125">
            <v>15</v>
          </cell>
          <cell r="Q125">
            <v>15</v>
          </cell>
          <cell r="R125">
            <v>15</v>
          </cell>
          <cell r="S125">
            <v>15</v>
          </cell>
          <cell r="T125">
            <v>20</v>
          </cell>
          <cell r="U125">
            <v>30</v>
          </cell>
          <cell r="V125">
            <v>25</v>
          </cell>
          <cell r="W125">
            <v>25</v>
          </cell>
          <cell r="X125">
            <v>35</v>
          </cell>
          <cell r="Y125">
            <v>35</v>
          </cell>
        </row>
        <row r="126">
          <cell r="D126" t="str">
            <v>TOTAL</v>
          </cell>
          <cell r="E126">
            <v>405</v>
          </cell>
          <cell r="F126">
            <v>405</v>
          </cell>
          <cell r="G126">
            <v>395</v>
          </cell>
          <cell r="H126">
            <v>365</v>
          </cell>
          <cell r="I126">
            <v>340</v>
          </cell>
          <cell r="J126">
            <v>310</v>
          </cell>
          <cell r="K126">
            <v>265</v>
          </cell>
          <cell r="L126">
            <v>250</v>
          </cell>
          <cell r="M126">
            <v>250</v>
          </cell>
          <cell r="N126">
            <v>265</v>
          </cell>
          <cell r="O126">
            <v>280</v>
          </cell>
          <cell r="P126">
            <v>265</v>
          </cell>
          <cell r="Q126">
            <v>245</v>
          </cell>
          <cell r="R126">
            <v>235</v>
          </cell>
          <cell r="S126">
            <v>235</v>
          </cell>
          <cell r="T126">
            <v>235</v>
          </cell>
          <cell r="U126">
            <v>240</v>
          </cell>
          <cell r="V126">
            <v>225</v>
          </cell>
          <cell r="W126">
            <v>225</v>
          </cell>
          <cell r="X126">
            <v>230</v>
          </cell>
          <cell r="Y126">
            <v>220</v>
          </cell>
          <cell r="Z126">
            <v>215</v>
          </cell>
          <cell r="AA126">
            <v>225</v>
          </cell>
          <cell r="AB126">
            <v>225</v>
          </cell>
          <cell r="AC126">
            <v>225</v>
          </cell>
          <cell r="AD126">
            <v>225</v>
          </cell>
        </row>
        <row r="130">
          <cell r="D130" t="str">
            <v>TOTAL NON OPEC</v>
          </cell>
          <cell r="E130">
            <v>40965</v>
          </cell>
          <cell r="F130">
            <v>41265</v>
          </cell>
          <cell r="G130">
            <v>41700</v>
          </cell>
          <cell r="H130">
            <v>42055</v>
          </cell>
          <cell r="I130">
            <v>41325</v>
          </cell>
          <cell r="J130">
            <v>41170</v>
          </cell>
          <cell r="K130">
            <v>40775</v>
          </cell>
          <cell r="L130">
            <v>39855</v>
          </cell>
          <cell r="M130">
            <v>39280</v>
          </cell>
          <cell r="N130">
            <v>40035</v>
          </cell>
          <cell r="O130">
            <v>41190</v>
          </cell>
          <cell r="P130">
            <v>42280</v>
          </cell>
          <cell r="Q130">
            <v>42910</v>
          </cell>
          <cell r="R130">
            <v>43090</v>
          </cell>
          <cell r="S130">
            <v>43095</v>
          </cell>
          <cell r="T130">
            <v>44250</v>
          </cell>
          <cell r="U130">
            <v>44975</v>
          </cell>
          <cell r="V130">
            <v>46380</v>
          </cell>
          <cell r="W130">
            <v>47025</v>
          </cell>
          <cell r="X130">
            <v>48125</v>
          </cell>
          <cell r="Y130">
            <v>48190</v>
          </cell>
          <cell r="Z130">
            <v>49565</v>
          </cell>
          <cell r="AA130">
            <v>50415</v>
          </cell>
          <cell r="AB130">
            <v>51065</v>
          </cell>
          <cell r="AC130">
            <v>51985</v>
          </cell>
          <cell r="AD130">
            <v>52815</v>
          </cell>
        </row>
        <row r="132">
          <cell r="F132">
            <v>0.3</v>
          </cell>
          <cell r="G132">
            <v>0.435</v>
          </cell>
          <cell r="H132">
            <v>0.35499999999999998</v>
          </cell>
          <cell r="I132">
            <v>-0.73</v>
          </cell>
          <cell r="J132">
            <v>-0.155</v>
          </cell>
          <cell r="K132">
            <v>-0.39500000000000002</v>
          </cell>
          <cell r="L132">
            <v>-0.92</v>
          </cell>
          <cell r="M132">
            <v>-0.57499999999999996</v>
          </cell>
          <cell r="N132">
            <v>0.755</v>
          </cell>
          <cell r="O132">
            <v>1.155</v>
          </cell>
          <cell r="P132">
            <v>1.0900000000000001</v>
          </cell>
          <cell r="Q132">
            <v>0.63</v>
          </cell>
          <cell r="R132">
            <v>0.18</v>
          </cell>
          <cell r="S132">
            <v>5.0000000000000001E-3</v>
          </cell>
          <cell r="T132">
            <v>1.155</v>
          </cell>
          <cell r="U132">
            <v>0.72499999999999998</v>
          </cell>
          <cell r="V132">
            <v>1.405</v>
          </cell>
          <cell r="W132">
            <v>0.64500000000000002</v>
          </cell>
          <cell r="X132">
            <v>1.1000000000000001</v>
          </cell>
          <cell r="Y132">
            <v>6.5000000000000002E-2</v>
          </cell>
          <cell r="Z132">
            <v>1.375</v>
          </cell>
          <cell r="AA132">
            <v>0.85</v>
          </cell>
          <cell r="AB132">
            <v>0.65</v>
          </cell>
          <cell r="AC132">
            <v>0.92</v>
          </cell>
          <cell r="AD132">
            <v>0.83</v>
          </cell>
        </row>
        <row r="133">
          <cell r="D133" t="str">
            <v>OLD</v>
          </cell>
          <cell r="E133">
            <v>40965</v>
          </cell>
          <cell r="F133">
            <v>41265</v>
          </cell>
          <cell r="G133">
            <v>41700</v>
          </cell>
          <cell r="H133">
            <v>42055</v>
          </cell>
          <cell r="I133">
            <v>41325</v>
          </cell>
          <cell r="J133">
            <v>41170</v>
          </cell>
          <cell r="K133">
            <v>40775</v>
          </cell>
          <cell r="L133">
            <v>39855</v>
          </cell>
          <cell r="M133">
            <v>39285</v>
          </cell>
          <cell r="N133">
            <v>40040</v>
          </cell>
          <cell r="O133">
            <v>41005</v>
          </cell>
          <cell r="P133">
            <v>42110</v>
          </cell>
          <cell r="Q133">
            <v>42875</v>
          </cell>
          <cell r="R133">
            <v>43035</v>
          </cell>
          <cell r="S133">
            <v>43090</v>
          </cell>
          <cell r="T133">
            <v>43990</v>
          </cell>
          <cell r="U133">
            <v>44645</v>
          </cell>
          <cell r="V133">
            <v>45940</v>
          </cell>
          <cell r="W133">
            <v>46785</v>
          </cell>
          <cell r="X133">
            <v>47640</v>
          </cell>
          <cell r="Y133">
            <v>48575</v>
          </cell>
          <cell r="Z133">
            <v>49930</v>
          </cell>
          <cell r="AA133">
            <v>51110</v>
          </cell>
          <cell r="AB133">
            <v>51905</v>
          </cell>
          <cell r="AC133">
            <v>52485</v>
          </cell>
          <cell r="AD133">
            <v>53035</v>
          </cell>
        </row>
        <row r="135">
          <cell r="F135">
            <v>0.3</v>
          </cell>
          <cell r="G135">
            <v>0.435</v>
          </cell>
          <cell r="H135">
            <v>0.35499999999999998</v>
          </cell>
          <cell r="I135">
            <v>-0.73</v>
          </cell>
          <cell r="J135">
            <v>-0.155</v>
          </cell>
          <cell r="K135">
            <v>-0.39500000000000002</v>
          </cell>
          <cell r="L135">
            <v>-0.92</v>
          </cell>
          <cell r="M135">
            <v>-0.56999999999999995</v>
          </cell>
          <cell r="N135">
            <v>0.755</v>
          </cell>
          <cell r="O135">
            <v>0.96499999999999997</v>
          </cell>
          <cell r="P135">
            <v>1.105</v>
          </cell>
          <cell r="Q135">
            <v>0.76500000000000001</v>
          </cell>
          <cell r="R135">
            <v>0.16</v>
          </cell>
          <cell r="S135">
            <v>5.5E-2</v>
          </cell>
          <cell r="T135">
            <v>0.9</v>
          </cell>
          <cell r="U135">
            <v>0.65500000000000003</v>
          </cell>
          <cell r="V135">
            <v>1.2949999999999999</v>
          </cell>
          <cell r="W135">
            <v>0.84499999999999997</v>
          </cell>
          <cell r="X135">
            <v>0.85499999999999998</v>
          </cell>
          <cell r="Y135">
            <v>0.93500000000000005</v>
          </cell>
          <cell r="Z135">
            <v>1.355</v>
          </cell>
          <cell r="AA135">
            <v>1.18</v>
          </cell>
          <cell r="AB135">
            <v>0.79500000000000004</v>
          </cell>
          <cell r="AC135">
            <v>0.57999999999999996</v>
          </cell>
          <cell r="AD135">
            <v>0.55000000000000004</v>
          </cell>
        </row>
        <row r="136">
          <cell r="D136" t="str">
            <v>SUMMARY: NON-OPEC PRODUCTION  000 b/d</v>
          </cell>
        </row>
        <row r="137">
          <cell r="D137">
            <v>39393.745037384258</v>
          </cell>
        </row>
        <row r="139">
          <cell r="E139">
            <v>1985</v>
          </cell>
          <cell r="F139">
            <v>1986</v>
          </cell>
          <cell r="G139">
            <v>1987</v>
          </cell>
          <cell r="H139">
            <v>1988</v>
          </cell>
          <cell r="I139">
            <v>1989</v>
          </cell>
          <cell r="J139">
            <v>1990</v>
          </cell>
          <cell r="K139">
            <v>1991</v>
          </cell>
          <cell r="L139">
            <v>1992</v>
          </cell>
          <cell r="M139">
            <v>1993</v>
          </cell>
          <cell r="N139">
            <v>1994</v>
          </cell>
          <cell r="O139">
            <v>1995</v>
          </cell>
          <cell r="P139">
            <v>1996</v>
          </cell>
          <cell r="Q139">
            <v>1997</v>
          </cell>
          <cell r="R139">
            <v>1998</v>
          </cell>
          <cell r="S139">
            <v>1999</v>
          </cell>
          <cell r="T139">
            <v>2000</v>
          </cell>
          <cell r="U139">
            <v>2001</v>
          </cell>
          <cell r="V139">
            <v>2002</v>
          </cell>
          <cell r="W139">
            <v>2003</v>
          </cell>
          <cell r="X139">
            <v>2004</v>
          </cell>
          <cell r="Y139">
            <v>2005</v>
          </cell>
          <cell r="Z139">
            <v>2006</v>
          </cell>
          <cell r="AA139">
            <v>2007</v>
          </cell>
          <cell r="AB139">
            <v>2008</v>
          </cell>
          <cell r="AC139">
            <v>2009</v>
          </cell>
          <cell r="AD139">
            <v>2010</v>
          </cell>
        </row>
        <row r="141">
          <cell r="D141" t="str">
            <v>USA</v>
          </cell>
          <cell r="E141">
            <v>10640</v>
          </cell>
          <cell r="F141">
            <v>10290</v>
          </cell>
          <cell r="G141">
            <v>10010</v>
          </cell>
          <cell r="H141">
            <v>9820</v>
          </cell>
          <cell r="I141">
            <v>9220</v>
          </cell>
          <cell r="J141">
            <v>8995</v>
          </cell>
          <cell r="K141">
            <v>9165</v>
          </cell>
          <cell r="L141">
            <v>8995</v>
          </cell>
          <cell r="M141">
            <v>8835</v>
          </cell>
          <cell r="N141">
            <v>8645</v>
          </cell>
          <cell r="O141">
            <v>8600</v>
          </cell>
          <cell r="P141">
            <v>8615</v>
          </cell>
          <cell r="Q141">
            <v>8610</v>
          </cell>
          <cell r="R141">
            <v>8395</v>
          </cell>
          <cell r="S141">
            <v>8105</v>
          </cell>
          <cell r="T141">
            <v>8130</v>
          </cell>
          <cell r="U141">
            <v>8100</v>
          </cell>
          <cell r="V141">
            <v>8115</v>
          </cell>
          <cell r="W141">
            <v>7825</v>
          </cell>
          <cell r="X141">
            <v>7650</v>
          </cell>
          <cell r="Y141">
            <v>7255</v>
          </cell>
          <cell r="Z141">
            <v>7330</v>
          </cell>
          <cell r="AA141">
            <v>7550</v>
          </cell>
          <cell r="AB141">
            <v>7625</v>
          </cell>
          <cell r="AC141">
            <v>7700</v>
          </cell>
          <cell r="AD141">
            <v>7750</v>
          </cell>
        </row>
        <row r="142">
          <cell r="D142" t="str">
            <v>Canada</v>
          </cell>
          <cell r="E142">
            <v>1840</v>
          </cell>
          <cell r="F142">
            <v>1815</v>
          </cell>
          <cell r="G142">
            <v>1900</v>
          </cell>
          <cell r="H142">
            <v>1990</v>
          </cell>
          <cell r="I142">
            <v>1945</v>
          </cell>
          <cell r="J142">
            <v>1970</v>
          </cell>
          <cell r="K142">
            <v>1975</v>
          </cell>
          <cell r="L142">
            <v>2025</v>
          </cell>
          <cell r="M142">
            <v>2160</v>
          </cell>
          <cell r="N142">
            <v>2270</v>
          </cell>
          <cell r="O142">
            <v>2390</v>
          </cell>
          <cell r="P142">
            <v>2395</v>
          </cell>
          <cell r="Q142">
            <v>2490</v>
          </cell>
          <cell r="R142">
            <v>2620</v>
          </cell>
          <cell r="S142">
            <v>2570</v>
          </cell>
          <cell r="T142">
            <v>2700</v>
          </cell>
          <cell r="U142">
            <v>2755</v>
          </cell>
          <cell r="V142">
            <v>2885</v>
          </cell>
          <cell r="W142">
            <v>3005</v>
          </cell>
          <cell r="X142">
            <v>3090</v>
          </cell>
          <cell r="Y142">
            <v>3020</v>
          </cell>
          <cell r="Z142">
            <v>3245</v>
          </cell>
          <cell r="AA142">
            <v>3400</v>
          </cell>
          <cell r="AB142">
            <v>3500</v>
          </cell>
          <cell r="AC142">
            <v>3600</v>
          </cell>
          <cell r="AD142">
            <v>3700</v>
          </cell>
        </row>
        <row r="143">
          <cell r="D143" t="str">
            <v>N. America</v>
          </cell>
          <cell r="E143">
            <v>12480</v>
          </cell>
          <cell r="F143">
            <v>12105</v>
          </cell>
          <cell r="G143">
            <v>11910</v>
          </cell>
          <cell r="H143">
            <v>11810</v>
          </cell>
          <cell r="I143">
            <v>11165</v>
          </cell>
          <cell r="J143">
            <v>10965</v>
          </cell>
          <cell r="K143">
            <v>11140</v>
          </cell>
          <cell r="L143">
            <v>11020</v>
          </cell>
          <cell r="M143">
            <v>10995</v>
          </cell>
          <cell r="N143">
            <v>10915</v>
          </cell>
          <cell r="O143">
            <v>10990</v>
          </cell>
          <cell r="P143">
            <v>11010</v>
          </cell>
          <cell r="Q143">
            <v>11100</v>
          </cell>
          <cell r="R143">
            <v>11015</v>
          </cell>
          <cell r="S143">
            <v>10675</v>
          </cell>
          <cell r="T143">
            <v>10830</v>
          </cell>
          <cell r="U143">
            <v>10855</v>
          </cell>
          <cell r="V143">
            <v>11000</v>
          </cell>
          <cell r="W143">
            <v>10830</v>
          </cell>
          <cell r="X143">
            <v>10740</v>
          </cell>
          <cell r="Y143">
            <v>10275</v>
          </cell>
          <cell r="Z143">
            <v>10575</v>
          </cell>
          <cell r="AA143">
            <v>10950</v>
          </cell>
          <cell r="AB143">
            <v>11125</v>
          </cell>
          <cell r="AC143">
            <v>11300</v>
          </cell>
          <cell r="AD143">
            <v>11450</v>
          </cell>
        </row>
        <row r="145">
          <cell r="D145" t="str">
            <v>Latin America</v>
          </cell>
          <cell r="E145">
            <v>5040</v>
          </cell>
          <cell r="F145">
            <v>5040</v>
          </cell>
          <cell r="G145">
            <v>5080</v>
          </cell>
          <cell r="H145">
            <v>5210</v>
          </cell>
          <cell r="I145">
            <v>5305</v>
          </cell>
          <cell r="J145">
            <v>5470</v>
          </cell>
          <cell r="K145">
            <v>5625</v>
          </cell>
          <cell r="L145">
            <v>5680</v>
          </cell>
          <cell r="M145">
            <v>5795</v>
          </cell>
          <cell r="N145">
            <v>5940</v>
          </cell>
          <cell r="O145">
            <v>6105</v>
          </cell>
          <cell r="P145">
            <v>6505</v>
          </cell>
          <cell r="Q145">
            <v>6775</v>
          </cell>
          <cell r="R145">
            <v>7165</v>
          </cell>
          <cell r="S145">
            <v>7120</v>
          </cell>
          <cell r="T145">
            <v>7230</v>
          </cell>
          <cell r="U145">
            <v>7405</v>
          </cell>
          <cell r="V145">
            <v>7540</v>
          </cell>
          <cell r="W145">
            <v>7720</v>
          </cell>
          <cell r="X145">
            <v>7825</v>
          </cell>
          <cell r="Y145">
            <v>7995</v>
          </cell>
          <cell r="Z145">
            <v>8255</v>
          </cell>
          <cell r="AA145">
            <v>8355</v>
          </cell>
          <cell r="AB145">
            <v>8400</v>
          </cell>
          <cell r="AC145">
            <v>8460</v>
          </cell>
          <cell r="AD145">
            <v>8480</v>
          </cell>
        </row>
        <row r="146">
          <cell r="D146" t="str">
            <v>Europe</v>
          </cell>
          <cell r="E146">
            <v>4340</v>
          </cell>
          <cell r="F146">
            <v>4470</v>
          </cell>
          <cell r="G146">
            <v>4550</v>
          </cell>
          <cell r="H146">
            <v>4480</v>
          </cell>
          <cell r="I146">
            <v>4355</v>
          </cell>
          <cell r="J146">
            <v>4505</v>
          </cell>
          <cell r="K146">
            <v>4735</v>
          </cell>
          <cell r="L146">
            <v>5065</v>
          </cell>
          <cell r="M146">
            <v>5335</v>
          </cell>
          <cell r="N146">
            <v>6230</v>
          </cell>
          <cell r="O146">
            <v>6625</v>
          </cell>
          <cell r="P146">
            <v>6935</v>
          </cell>
          <cell r="Q146">
            <v>6960</v>
          </cell>
          <cell r="R146">
            <v>6870</v>
          </cell>
          <cell r="S146">
            <v>6930</v>
          </cell>
          <cell r="T146">
            <v>6990</v>
          </cell>
          <cell r="U146">
            <v>6850</v>
          </cell>
          <cell r="V146">
            <v>6835</v>
          </cell>
          <cell r="W146">
            <v>6535</v>
          </cell>
          <cell r="X146">
            <v>6270</v>
          </cell>
          <cell r="Y146">
            <v>5830</v>
          </cell>
          <cell r="Z146">
            <v>5660</v>
          </cell>
          <cell r="AA146">
            <v>5510</v>
          </cell>
          <cell r="AB146">
            <v>5310</v>
          </cell>
          <cell r="AC146">
            <v>5115</v>
          </cell>
          <cell r="AD146">
            <v>4925</v>
          </cell>
        </row>
        <row r="147">
          <cell r="D147" t="str">
            <v>Africa</v>
          </cell>
          <cell r="E147">
            <v>1875</v>
          </cell>
          <cell r="F147">
            <v>1825</v>
          </cell>
          <cell r="G147">
            <v>1990</v>
          </cell>
          <cell r="H147">
            <v>2050</v>
          </cell>
          <cell r="I147">
            <v>2095</v>
          </cell>
          <cell r="J147">
            <v>2250</v>
          </cell>
          <cell r="K147">
            <v>2275</v>
          </cell>
          <cell r="L147">
            <v>2345</v>
          </cell>
          <cell r="M147">
            <v>2345</v>
          </cell>
          <cell r="N147">
            <v>2410</v>
          </cell>
          <cell r="O147">
            <v>2545</v>
          </cell>
          <cell r="P147">
            <v>2695</v>
          </cell>
          <cell r="Q147">
            <v>2705</v>
          </cell>
          <cell r="R147">
            <v>2705</v>
          </cell>
          <cell r="S147">
            <v>2755</v>
          </cell>
          <cell r="T147">
            <v>2810</v>
          </cell>
          <cell r="U147">
            <v>2770</v>
          </cell>
          <cell r="V147">
            <v>2990</v>
          </cell>
          <cell r="W147">
            <v>3035</v>
          </cell>
          <cell r="X147">
            <v>3445</v>
          </cell>
          <cell r="Y147">
            <v>3730</v>
          </cell>
          <cell r="Z147">
            <v>4240</v>
          </cell>
          <cell r="AA147">
            <v>4405</v>
          </cell>
          <cell r="AB147">
            <v>4505</v>
          </cell>
          <cell r="AC147">
            <v>4680</v>
          </cell>
          <cell r="AD147">
            <v>4835</v>
          </cell>
        </row>
        <row r="148">
          <cell r="D148" t="str">
            <v>FSU</v>
          </cell>
          <cell r="E148">
            <v>11945</v>
          </cell>
          <cell r="F148">
            <v>12345</v>
          </cell>
          <cell r="G148">
            <v>12540</v>
          </cell>
          <cell r="H148">
            <v>12510</v>
          </cell>
          <cell r="I148">
            <v>12205</v>
          </cell>
          <cell r="J148">
            <v>11535</v>
          </cell>
          <cell r="K148">
            <v>10440</v>
          </cell>
          <cell r="L148">
            <v>9040</v>
          </cell>
          <cell r="M148">
            <v>7870</v>
          </cell>
          <cell r="N148">
            <v>7200</v>
          </cell>
          <cell r="O148">
            <v>7165</v>
          </cell>
          <cell r="P148">
            <v>7185</v>
          </cell>
          <cell r="Q148">
            <v>7270</v>
          </cell>
          <cell r="R148">
            <v>7240</v>
          </cell>
          <cell r="S148">
            <v>7455</v>
          </cell>
          <cell r="T148">
            <v>7890</v>
          </cell>
          <cell r="U148">
            <v>8525</v>
          </cell>
          <cell r="V148">
            <v>9335</v>
          </cell>
          <cell r="W148">
            <v>10275</v>
          </cell>
          <cell r="X148">
            <v>11175</v>
          </cell>
          <cell r="Y148">
            <v>11560</v>
          </cell>
          <cell r="Z148">
            <v>12010</v>
          </cell>
          <cell r="AA148">
            <v>12430</v>
          </cell>
          <cell r="AB148">
            <v>12890</v>
          </cell>
          <cell r="AC148">
            <v>13560</v>
          </cell>
          <cell r="AD148">
            <v>14240</v>
          </cell>
        </row>
        <row r="150">
          <cell r="D150" t="str">
            <v>Middle East</v>
          </cell>
          <cell r="E150">
            <v>715</v>
          </cell>
          <cell r="F150">
            <v>775</v>
          </cell>
          <cell r="G150">
            <v>870</v>
          </cell>
          <cell r="H150">
            <v>1105</v>
          </cell>
          <cell r="I150">
            <v>1200</v>
          </cell>
          <cell r="J150">
            <v>1310</v>
          </cell>
          <cell r="K150">
            <v>1420</v>
          </cell>
          <cell r="L150">
            <v>1495</v>
          </cell>
          <cell r="M150">
            <v>1620</v>
          </cell>
          <cell r="N150">
            <v>1770</v>
          </cell>
          <cell r="O150">
            <v>1960</v>
          </cell>
          <cell r="P150">
            <v>1995</v>
          </cell>
          <cell r="Q150">
            <v>2045</v>
          </cell>
          <cell r="R150">
            <v>2020</v>
          </cell>
          <cell r="S150">
            <v>2025</v>
          </cell>
          <cell r="T150">
            <v>2090</v>
          </cell>
          <cell r="U150">
            <v>2110</v>
          </cell>
          <cell r="V150">
            <v>2060</v>
          </cell>
          <cell r="W150">
            <v>1985</v>
          </cell>
          <cell r="X150">
            <v>1885</v>
          </cell>
          <cell r="Y150">
            <v>1850</v>
          </cell>
          <cell r="Z150">
            <v>1780</v>
          </cell>
          <cell r="AA150">
            <v>1725</v>
          </cell>
          <cell r="AB150">
            <v>1685</v>
          </cell>
          <cell r="AC150">
            <v>1615</v>
          </cell>
          <cell r="AD150">
            <v>1625</v>
          </cell>
        </row>
        <row r="151">
          <cell r="D151" t="str">
            <v>Asia-Pacific</v>
          </cell>
          <cell r="E151">
            <v>4570</v>
          </cell>
          <cell r="F151">
            <v>4705</v>
          </cell>
          <cell r="G151">
            <v>4760</v>
          </cell>
          <cell r="H151">
            <v>4890</v>
          </cell>
          <cell r="I151">
            <v>5000</v>
          </cell>
          <cell r="J151">
            <v>5135</v>
          </cell>
          <cell r="K151">
            <v>5140</v>
          </cell>
          <cell r="L151">
            <v>5210</v>
          </cell>
          <cell r="M151">
            <v>5320</v>
          </cell>
          <cell r="N151">
            <v>5570</v>
          </cell>
          <cell r="O151">
            <v>5800</v>
          </cell>
          <cell r="P151">
            <v>5955</v>
          </cell>
          <cell r="Q151">
            <v>6055</v>
          </cell>
          <cell r="R151">
            <v>6075</v>
          </cell>
          <cell r="S151">
            <v>6135</v>
          </cell>
          <cell r="T151">
            <v>6410</v>
          </cell>
          <cell r="U151">
            <v>6460</v>
          </cell>
          <cell r="V151">
            <v>6620</v>
          </cell>
          <cell r="W151">
            <v>6645</v>
          </cell>
          <cell r="X151">
            <v>6785</v>
          </cell>
          <cell r="Y151">
            <v>6950</v>
          </cell>
          <cell r="Z151">
            <v>7045</v>
          </cell>
          <cell r="AA151">
            <v>7040</v>
          </cell>
          <cell r="AB151">
            <v>7150</v>
          </cell>
          <cell r="AC151">
            <v>7255</v>
          </cell>
          <cell r="AD151">
            <v>7260</v>
          </cell>
        </row>
        <row r="153">
          <cell r="D153" t="str">
            <v>TOTAL NON OPEC</v>
          </cell>
          <cell r="E153">
            <v>40965</v>
          </cell>
          <cell r="F153">
            <v>41265</v>
          </cell>
          <cell r="G153">
            <v>41700</v>
          </cell>
          <cell r="H153">
            <v>42055</v>
          </cell>
          <cell r="I153">
            <v>41325</v>
          </cell>
          <cell r="J153">
            <v>41170</v>
          </cell>
          <cell r="K153">
            <v>40775</v>
          </cell>
          <cell r="L153">
            <v>39855</v>
          </cell>
          <cell r="M153">
            <v>39280</v>
          </cell>
          <cell r="N153">
            <v>40035</v>
          </cell>
          <cell r="O153">
            <v>41190</v>
          </cell>
          <cell r="P153">
            <v>42280</v>
          </cell>
          <cell r="Q153">
            <v>42910</v>
          </cell>
          <cell r="R153">
            <v>43090</v>
          </cell>
          <cell r="S153">
            <v>43095</v>
          </cell>
          <cell r="T153">
            <v>44250</v>
          </cell>
          <cell r="U153">
            <v>44975</v>
          </cell>
          <cell r="V153">
            <v>46380</v>
          </cell>
          <cell r="W153">
            <v>47025</v>
          </cell>
          <cell r="X153">
            <v>48125</v>
          </cell>
          <cell r="Y153">
            <v>48190</v>
          </cell>
          <cell r="Z153">
            <v>49565</v>
          </cell>
          <cell r="AA153">
            <v>50415</v>
          </cell>
          <cell r="AB153">
            <v>51065</v>
          </cell>
          <cell r="AC153">
            <v>51985</v>
          </cell>
          <cell r="AD153">
            <v>52815</v>
          </cell>
        </row>
        <row r="157">
          <cell r="D157">
            <v>39393.745037384258</v>
          </cell>
          <cell r="T157" t="str">
            <v>Million b/d</v>
          </cell>
        </row>
        <row r="159">
          <cell r="E159">
            <v>1985</v>
          </cell>
          <cell r="F159">
            <v>1986</v>
          </cell>
          <cell r="G159">
            <v>1987</v>
          </cell>
          <cell r="H159">
            <v>1988</v>
          </cell>
          <cell r="I159">
            <v>1989</v>
          </cell>
          <cell r="J159">
            <v>1990</v>
          </cell>
          <cell r="K159">
            <v>1991</v>
          </cell>
          <cell r="L159">
            <v>1992</v>
          </cell>
          <cell r="M159">
            <v>1993</v>
          </cell>
          <cell r="N159">
            <v>1994</v>
          </cell>
          <cell r="O159">
            <v>1995</v>
          </cell>
          <cell r="P159">
            <v>1996</v>
          </cell>
          <cell r="Q159">
            <v>1997</v>
          </cell>
          <cell r="R159">
            <v>1998</v>
          </cell>
          <cell r="S159">
            <v>1999</v>
          </cell>
          <cell r="T159">
            <v>2000</v>
          </cell>
          <cell r="U159">
            <v>2001</v>
          </cell>
          <cell r="V159">
            <v>2002</v>
          </cell>
          <cell r="W159">
            <v>2003</v>
          </cell>
          <cell r="X159">
            <v>2004</v>
          </cell>
          <cell r="Y159">
            <v>2005</v>
          </cell>
          <cell r="Z159">
            <v>2006</v>
          </cell>
          <cell r="AA159">
            <v>2007</v>
          </cell>
          <cell r="AB159">
            <v>2008</v>
          </cell>
          <cell r="AC159">
            <v>2009</v>
          </cell>
          <cell r="AD159">
            <v>2010</v>
          </cell>
        </row>
        <row r="161">
          <cell r="D161" t="str">
            <v>USA</v>
          </cell>
          <cell r="E161">
            <v>10.7</v>
          </cell>
          <cell r="F161">
            <v>10.299999999999999</v>
          </cell>
          <cell r="G161">
            <v>10</v>
          </cell>
          <cell r="H161">
            <v>9.8000000000000007</v>
          </cell>
          <cell r="I161">
            <v>9.2999999999999989</v>
          </cell>
          <cell r="J161">
            <v>9</v>
          </cell>
          <cell r="K161">
            <v>9.1</v>
          </cell>
          <cell r="L161">
            <v>9</v>
          </cell>
          <cell r="M161">
            <v>8.8000000000000007</v>
          </cell>
          <cell r="N161">
            <v>8.6000000000000014</v>
          </cell>
          <cell r="O161">
            <v>8.6</v>
          </cell>
          <cell r="P161">
            <v>8.6</v>
          </cell>
          <cell r="Q161">
            <v>8.6</v>
          </cell>
          <cell r="R161">
            <v>8.4</v>
          </cell>
          <cell r="S161">
            <v>8.1</v>
          </cell>
          <cell r="T161">
            <v>8.1000000000000014</v>
          </cell>
          <cell r="U161">
            <v>8.1000000000000014</v>
          </cell>
          <cell r="V161">
            <v>8.1</v>
          </cell>
          <cell r="W161">
            <v>7.8000000000000007</v>
          </cell>
          <cell r="X161">
            <v>7.6</v>
          </cell>
          <cell r="Y161">
            <v>7.3000000000000007</v>
          </cell>
          <cell r="Z161">
            <v>7.3999999999999995</v>
          </cell>
          <cell r="AA161">
            <v>7.6</v>
          </cell>
          <cell r="AB161">
            <v>7.6</v>
          </cell>
          <cell r="AC161">
            <v>7.7000000000000011</v>
          </cell>
          <cell r="AD161">
            <v>7.8</v>
          </cell>
        </row>
        <row r="162">
          <cell r="D162" t="str">
            <v>Canada</v>
          </cell>
          <cell r="E162">
            <v>1.8</v>
          </cell>
          <cell r="F162">
            <v>1.8</v>
          </cell>
          <cell r="G162">
            <v>1.9</v>
          </cell>
          <cell r="H162">
            <v>2</v>
          </cell>
          <cell r="I162">
            <v>1.9</v>
          </cell>
          <cell r="J162">
            <v>2</v>
          </cell>
          <cell r="K162">
            <v>2</v>
          </cell>
          <cell r="L162">
            <v>2</v>
          </cell>
          <cell r="M162">
            <v>2.2000000000000002</v>
          </cell>
          <cell r="N162">
            <v>2.2999999999999998</v>
          </cell>
          <cell r="O162">
            <v>2.4</v>
          </cell>
          <cell r="P162">
            <v>2.4</v>
          </cell>
          <cell r="Q162">
            <v>2.5</v>
          </cell>
          <cell r="R162">
            <v>2.6</v>
          </cell>
          <cell r="S162">
            <v>2.6</v>
          </cell>
          <cell r="T162">
            <v>2.7</v>
          </cell>
          <cell r="U162">
            <v>2.8</v>
          </cell>
          <cell r="V162">
            <v>2.9</v>
          </cell>
          <cell r="W162">
            <v>3</v>
          </cell>
          <cell r="X162">
            <v>3.1</v>
          </cell>
          <cell r="Y162">
            <v>3</v>
          </cell>
          <cell r="Z162">
            <v>3.2</v>
          </cell>
          <cell r="AA162">
            <v>3.4</v>
          </cell>
          <cell r="AB162">
            <v>3.5</v>
          </cell>
          <cell r="AC162">
            <v>3.6</v>
          </cell>
          <cell r="AD162">
            <v>3.7</v>
          </cell>
        </row>
        <row r="163">
          <cell r="D163" t="str">
            <v>North America</v>
          </cell>
          <cell r="E163">
            <v>12.5</v>
          </cell>
          <cell r="F163">
            <v>12.1</v>
          </cell>
          <cell r="G163">
            <v>11.9</v>
          </cell>
          <cell r="H163">
            <v>11.8</v>
          </cell>
          <cell r="I163">
            <v>11.2</v>
          </cell>
          <cell r="J163">
            <v>11</v>
          </cell>
          <cell r="K163">
            <v>11.1</v>
          </cell>
          <cell r="L163">
            <v>11</v>
          </cell>
          <cell r="M163">
            <v>11</v>
          </cell>
          <cell r="N163">
            <v>10.9</v>
          </cell>
          <cell r="O163">
            <v>11</v>
          </cell>
          <cell r="P163">
            <v>11</v>
          </cell>
          <cell r="Q163">
            <v>11.1</v>
          </cell>
          <cell r="R163">
            <v>11</v>
          </cell>
          <cell r="S163">
            <v>10.7</v>
          </cell>
          <cell r="T163">
            <v>10.8</v>
          </cell>
          <cell r="U163">
            <v>10.9</v>
          </cell>
          <cell r="V163">
            <v>11</v>
          </cell>
          <cell r="W163">
            <v>10.8</v>
          </cell>
          <cell r="X163">
            <v>10.7</v>
          </cell>
          <cell r="Y163">
            <v>10.3</v>
          </cell>
          <cell r="Z163">
            <v>10.6</v>
          </cell>
          <cell r="AA163">
            <v>11</v>
          </cell>
          <cell r="AB163">
            <v>11.1</v>
          </cell>
          <cell r="AC163">
            <v>11.3</v>
          </cell>
          <cell r="AD163">
            <v>11.5</v>
          </cell>
        </row>
        <row r="165">
          <cell r="D165" t="str">
            <v>Latin America</v>
          </cell>
          <cell r="E165">
            <v>5.0999999999999996</v>
          </cell>
          <cell r="F165">
            <v>5.0999999999999934</v>
          </cell>
          <cell r="G165">
            <v>5.0000000000000027</v>
          </cell>
          <cell r="H165">
            <v>5.2000000000000011</v>
          </cell>
          <cell r="I165">
            <v>5.1999999999999975</v>
          </cell>
          <cell r="J165">
            <v>5.5000000000000018</v>
          </cell>
          <cell r="K165">
            <v>5.7999999999999972</v>
          </cell>
          <cell r="L165">
            <v>5.8</v>
          </cell>
          <cell r="M165">
            <v>5.8999999999999977</v>
          </cell>
          <cell r="N165">
            <v>5.9000000000000021</v>
          </cell>
          <cell r="O165">
            <v>6.1000000000000059</v>
          </cell>
          <cell r="P165">
            <v>6.5</v>
          </cell>
          <cell r="Q165">
            <v>6.6999999999999975</v>
          </cell>
          <cell r="R165">
            <v>7.2000000000000046</v>
          </cell>
          <cell r="S165">
            <v>7.1000000000000068</v>
          </cell>
          <cell r="T165">
            <v>7.3000000000000007</v>
          </cell>
          <cell r="U165">
            <v>7.3000000000000025</v>
          </cell>
          <cell r="V165">
            <v>7.6000000000000014</v>
          </cell>
          <cell r="W165">
            <v>7.8000000000000025</v>
          </cell>
          <cell r="X165">
            <v>7.8000000000000105</v>
          </cell>
          <cell r="Y165">
            <v>7.9000000000000075</v>
          </cell>
          <cell r="Z165">
            <v>8.2999999999999972</v>
          </cell>
          <cell r="AA165">
            <v>8.4000000000000021</v>
          </cell>
          <cell r="AB165">
            <v>8.4000000000000057</v>
          </cell>
          <cell r="AC165">
            <v>8.4000000000000021</v>
          </cell>
          <cell r="AD165">
            <v>8.5</v>
          </cell>
        </row>
        <row r="167">
          <cell r="D167" t="str">
            <v>UK</v>
          </cell>
          <cell r="E167">
            <v>2.7</v>
          </cell>
          <cell r="F167">
            <v>2.7</v>
          </cell>
          <cell r="G167">
            <v>2.6</v>
          </cell>
          <cell r="H167">
            <v>2.4</v>
          </cell>
          <cell r="I167">
            <v>2</v>
          </cell>
          <cell r="J167">
            <v>1.9</v>
          </cell>
          <cell r="K167">
            <v>1.9</v>
          </cell>
          <cell r="L167">
            <v>2</v>
          </cell>
          <cell r="M167">
            <v>2.1</v>
          </cell>
          <cell r="N167">
            <v>2.7</v>
          </cell>
          <cell r="O167">
            <v>2.8</v>
          </cell>
          <cell r="P167">
            <v>2.8</v>
          </cell>
          <cell r="Q167">
            <v>2.8</v>
          </cell>
          <cell r="R167">
            <v>2.8</v>
          </cell>
          <cell r="S167">
            <v>2.9</v>
          </cell>
          <cell r="T167">
            <v>2.7</v>
          </cell>
          <cell r="U167">
            <v>2.5</v>
          </cell>
          <cell r="V167">
            <v>2.5</v>
          </cell>
          <cell r="W167">
            <v>2.2999999999999998</v>
          </cell>
          <cell r="X167">
            <v>2.1</v>
          </cell>
          <cell r="Y167">
            <v>1.8</v>
          </cell>
          <cell r="Z167">
            <v>1.7</v>
          </cell>
          <cell r="AA167">
            <v>1.6</v>
          </cell>
          <cell r="AB167">
            <v>1.5</v>
          </cell>
          <cell r="AC167">
            <v>1.4</v>
          </cell>
          <cell r="AD167">
            <v>1.3</v>
          </cell>
        </row>
        <row r="168">
          <cell r="D168" t="str">
            <v>Norway</v>
          </cell>
          <cell r="E168">
            <v>0.79999999999999982</v>
          </cell>
          <cell r="F168">
            <v>0.89999999999999991</v>
          </cell>
          <cell r="G168">
            <v>1</v>
          </cell>
          <cell r="H168">
            <v>1.2000000000000002</v>
          </cell>
          <cell r="I168">
            <v>1.5</v>
          </cell>
          <cell r="J168">
            <v>1.7000000000000002</v>
          </cell>
          <cell r="K168">
            <v>2</v>
          </cell>
          <cell r="L168">
            <v>2.2000000000000002</v>
          </cell>
          <cell r="M168">
            <v>2.4</v>
          </cell>
          <cell r="N168">
            <v>2.7</v>
          </cell>
          <cell r="O168">
            <v>2.9000000000000004</v>
          </cell>
          <cell r="P168">
            <v>3.2</v>
          </cell>
          <cell r="Q168">
            <v>3.3</v>
          </cell>
          <cell r="R168">
            <v>3.2</v>
          </cell>
          <cell r="S168">
            <v>3.1</v>
          </cell>
          <cell r="T168">
            <v>3.3</v>
          </cell>
          <cell r="U168">
            <v>3.4000000000000004</v>
          </cell>
          <cell r="V168">
            <v>3.4000000000000004</v>
          </cell>
          <cell r="W168">
            <v>3.3</v>
          </cell>
          <cell r="X168">
            <v>3.1999999999999997</v>
          </cell>
          <cell r="Y168">
            <v>3</v>
          </cell>
          <cell r="Z168">
            <v>3</v>
          </cell>
          <cell r="AA168">
            <v>2.9999999999999996</v>
          </cell>
          <cell r="AB168">
            <v>2.9000000000000004</v>
          </cell>
          <cell r="AC168">
            <v>2.8000000000000003</v>
          </cell>
          <cell r="AD168">
            <v>2.7</v>
          </cell>
        </row>
        <row r="169">
          <cell r="D169" t="str">
            <v>UK+Norway</v>
          </cell>
          <cell r="E169">
            <v>3.5</v>
          </cell>
          <cell r="F169">
            <v>3.6</v>
          </cell>
          <cell r="G169">
            <v>3.6</v>
          </cell>
          <cell r="H169">
            <v>3.6</v>
          </cell>
          <cell r="I169">
            <v>3.5</v>
          </cell>
          <cell r="J169">
            <v>3.6</v>
          </cell>
          <cell r="K169">
            <v>3.9</v>
          </cell>
          <cell r="L169">
            <v>4.2</v>
          </cell>
          <cell r="M169">
            <v>4.5</v>
          </cell>
          <cell r="N169">
            <v>5.4</v>
          </cell>
          <cell r="O169">
            <v>5.7</v>
          </cell>
          <cell r="P169">
            <v>6</v>
          </cell>
          <cell r="Q169">
            <v>6.1</v>
          </cell>
          <cell r="R169">
            <v>6</v>
          </cell>
          <cell r="S169">
            <v>6</v>
          </cell>
          <cell r="T169">
            <v>6</v>
          </cell>
          <cell r="U169">
            <v>5.9</v>
          </cell>
          <cell r="V169">
            <v>5.9</v>
          </cell>
          <cell r="W169">
            <v>5.6</v>
          </cell>
          <cell r="X169">
            <v>5.3</v>
          </cell>
          <cell r="Y169">
            <v>4.8</v>
          </cell>
          <cell r="Z169">
            <v>4.7</v>
          </cell>
          <cell r="AA169">
            <v>4.5999999999999996</v>
          </cell>
          <cell r="AB169">
            <v>4.4000000000000004</v>
          </cell>
          <cell r="AC169">
            <v>4.2</v>
          </cell>
          <cell r="AD169">
            <v>4</v>
          </cell>
        </row>
        <row r="171">
          <cell r="D171" t="str">
            <v>Other Europe</v>
          </cell>
          <cell r="E171">
            <v>0.79999999999999982</v>
          </cell>
          <cell r="F171">
            <v>0.89999999999999991</v>
          </cell>
          <cell r="G171">
            <v>0.99999999999999956</v>
          </cell>
          <cell r="H171">
            <v>0.89999999999999991</v>
          </cell>
          <cell r="I171">
            <v>0.90000000000000036</v>
          </cell>
          <cell r="J171">
            <v>0.89999999999999991</v>
          </cell>
          <cell r="K171">
            <v>0.80000000000000027</v>
          </cell>
          <cell r="L171">
            <v>0.89999999999999947</v>
          </cell>
          <cell r="M171">
            <v>0.79999999999999982</v>
          </cell>
          <cell r="N171">
            <v>0.79999999999999982</v>
          </cell>
          <cell r="O171">
            <v>0.89999999999999947</v>
          </cell>
          <cell r="P171">
            <v>0.90000000000000036</v>
          </cell>
          <cell r="Q171">
            <v>0.90000000000000036</v>
          </cell>
          <cell r="R171">
            <v>0.90000000000000036</v>
          </cell>
          <cell r="S171">
            <v>0.90000000000000036</v>
          </cell>
          <cell r="T171">
            <v>1</v>
          </cell>
          <cell r="U171">
            <v>1</v>
          </cell>
          <cell r="V171">
            <v>0.89999999999999947</v>
          </cell>
          <cell r="W171">
            <v>0.90000000000000036</v>
          </cell>
          <cell r="X171">
            <v>1</v>
          </cell>
          <cell r="Y171">
            <v>1</v>
          </cell>
          <cell r="Z171">
            <v>1</v>
          </cell>
          <cell r="AA171">
            <v>0.90000000000000036</v>
          </cell>
          <cell r="AB171">
            <v>0.89999999999999947</v>
          </cell>
          <cell r="AC171">
            <v>0.89999999999999947</v>
          </cell>
          <cell r="AD171">
            <v>0.90000000000000036</v>
          </cell>
        </row>
        <row r="173">
          <cell r="D173" t="str">
            <v>Russia</v>
          </cell>
          <cell r="J173">
            <v>10.5</v>
          </cell>
          <cell r="K173">
            <v>9.5</v>
          </cell>
          <cell r="L173">
            <v>8.1</v>
          </cell>
          <cell r="M173">
            <v>7</v>
          </cell>
          <cell r="N173">
            <v>6.4</v>
          </cell>
          <cell r="O173">
            <v>6.2</v>
          </cell>
          <cell r="P173">
            <v>6.1</v>
          </cell>
          <cell r="Q173">
            <v>6.2</v>
          </cell>
          <cell r="R173">
            <v>6.1</v>
          </cell>
          <cell r="S173">
            <v>6.1</v>
          </cell>
          <cell r="T173">
            <v>6.5</v>
          </cell>
          <cell r="U173">
            <v>7</v>
          </cell>
          <cell r="V173">
            <v>7.6</v>
          </cell>
          <cell r="W173">
            <v>8.5</v>
          </cell>
          <cell r="X173">
            <v>9.1999999999999993</v>
          </cell>
          <cell r="Y173">
            <v>9.4</v>
          </cell>
          <cell r="Z173">
            <v>9.6999999999999993</v>
          </cell>
          <cell r="AA173">
            <v>9.9</v>
          </cell>
          <cell r="AB173">
            <v>10</v>
          </cell>
          <cell r="AC173">
            <v>10.199999999999999</v>
          </cell>
          <cell r="AD173">
            <v>10.3</v>
          </cell>
        </row>
        <row r="174">
          <cell r="D174" t="str">
            <v>Caspian</v>
          </cell>
          <cell r="O174">
            <v>0.6</v>
          </cell>
          <cell r="P174">
            <v>0.7</v>
          </cell>
          <cell r="Q174">
            <v>0.7</v>
          </cell>
          <cell r="R174">
            <v>0.8</v>
          </cell>
          <cell r="S174">
            <v>0.9</v>
          </cell>
          <cell r="T174">
            <v>1</v>
          </cell>
          <cell r="U174">
            <v>1.1000000000000001</v>
          </cell>
          <cell r="V174">
            <v>1.3</v>
          </cell>
          <cell r="W174">
            <v>1.3</v>
          </cell>
          <cell r="X174">
            <v>1.5</v>
          </cell>
          <cell r="Y174">
            <v>1.7</v>
          </cell>
          <cell r="Z174">
            <v>1.8</v>
          </cell>
          <cell r="AA174">
            <v>2.1</v>
          </cell>
          <cell r="AB174">
            <v>2.4</v>
          </cell>
          <cell r="AC174">
            <v>2.8</v>
          </cell>
          <cell r="AD174">
            <v>3.3</v>
          </cell>
        </row>
        <row r="175">
          <cell r="D175" t="str">
            <v>Other FSU</v>
          </cell>
          <cell r="O175">
            <v>0.4</v>
          </cell>
          <cell r="P175">
            <v>0.40000000000000058</v>
          </cell>
          <cell r="Q175">
            <v>0.39999999999999969</v>
          </cell>
          <cell r="R175">
            <v>0.30000000000000049</v>
          </cell>
          <cell r="S175">
            <v>0.50000000000000033</v>
          </cell>
          <cell r="T175">
            <v>0.40000000000000036</v>
          </cell>
          <cell r="U175">
            <v>0.39999999999999991</v>
          </cell>
          <cell r="V175">
            <v>0.40000000000000102</v>
          </cell>
          <cell r="W175">
            <v>0.50000000000000067</v>
          </cell>
          <cell r="X175">
            <v>0.5</v>
          </cell>
          <cell r="Y175">
            <v>0.49999999999999933</v>
          </cell>
          <cell r="Z175">
            <v>0.50000000000000067</v>
          </cell>
          <cell r="AA175">
            <v>0.39999999999999991</v>
          </cell>
          <cell r="AB175">
            <v>0.50000000000000044</v>
          </cell>
          <cell r="AC175">
            <v>0.60000000000000053</v>
          </cell>
          <cell r="AD175">
            <v>0.59999999999999876</v>
          </cell>
        </row>
        <row r="176">
          <cell r="D176" t="str">
            <v>Total FSU</v>
          </cell>
          <cell r="E176">
            <v>11.9</v>
          </cell>
          <cell r="F176">
            <v>12.3</v>
          </cell>
          <cell r="G176">
            <v>12.5</v>
          </cell>
          <cell r="H176">
            <v>12.5</v>
          </cell>
          <cell r="I176">
            <v>12.2</v>
          </cell>
          <cell r="J176">
            <v>11.5</v>
          </cell>
          <cell r="K176">
            <v>10.4</v>
          </cell>
          <cell r="L176">
            <v>9</v>
          </cell>
          <cell r="M176">
            <v>7.9</v>
          </cell>
          <cell r="N176">
            <v>7.2</v>
          </cell>
          <cell r="O176">
            <v>7.2</v>
          </cell>
          <cell r="P176">
            <v>7.2</v>
          </cell>
          <cell r="Q176">
            <v>7.3</v>
          </cell>
          <cell r="R176">
            <v>7.2</v>
          </cell>
          <cell r="S176">
            <v>7.5</v>
          </cell>
          <cell r="T176">
            <v>7.9</v>
          </cell>
          <cell r="U176">
            <v>8.5</v>
          </cell>
          <cell r="V176">
            <v>9.3000000000000007</v>
          </cell>
          <cell r="W176">
            <v>10.3</v>
          </cell>
          <cell r="X176">
            <v>11.2</v>
          </cell>
          <cell r="Y176">
            <v>11.6</v>
          </cell>
          <cell r="Z176">
            <v>12</v>
          </cell>
          <cell r="AA176">
            <v>12.4</v>
          </cell>
          <cell r="AB176">
            <v>12.9</v>
          </cell>
          <cell r="AC176">
            <v>13.6</v>
          </cell>
          <cell r="AD176">
            <v>14.2</v>
          </cell>
        </row>
        <row r="178">
          <cell r="D178" t="str">
            <v>Africa</v>
          </cell>
          <cell r="E178">
            <v>1.9</v>
          </cell>
          <cell r="F178">
            <v>1.8</v>
          </cell>
          <cell r="G178">
            <v>2</v>
          </cell>
          <cell r="H178">
            <v>2.1</v>
          </cell>
          <cell r="I178">
            <v>2.1</v>
          </cell>
          <cell r="J178">
            <v>2.2999999999999998</v>
          </cell>
          <cell r="K178">
            <v>2.2999999999999998</v>
          </cell>
          <cell r="L178">
            <v>2.2999999999999998</v>
          </cell>
          <cell r="M178">
            <v>2.2999999999999998</v>
          </cell>
          <cell r="N178">
            <v>2.4</v>
          </cell>
          <cell r="O178">
            <v>2.5</v>
          </cell>
          <cell r="P178">
            <v>2.7</v>
          </cell>
          <cell r="Q178">
            <v>2.7</v>
          </cell>
          <cell r="R178">
            <v>2.7</v>
          </cell>
          <cell r="S178">
            <v>2.8</v>
          </cell>
          <cell r="T178">
            <v>2.8</v>
          </cell>
          <cell r="U178">
            <v>2.8</v>
          </cell>
          <cell r="V178">
            <v>3</v>
          </cell>
          <cell r="W178">
            <v>3</v>
          </cell>
          <cell r="X178">
            <v>3.4</v>
          </cell>
          <cell r="Y178">
            <v>3.7</v>
          </cell>
          <cell r="Z178">
            <v>4.2</v>
          </cell>
          <cell r="AA178">
            <v>4.4000000000000004</v>
          </cell>
          <cell r="AB178">
            <v>4.5</v>
          </cell>
          <cell r="AC178">
            <v>4.7</v>
          </cell>
          <cell r="AD178">
            <v>4.8</v>
          </cell>
        </row>
        <row r="180">
          <cell r="D180" t="str">
            <v>Middle East</v>
          </cell>
          <cell r="E180">
            <v>0.7</v>
          </cell>
          <cell r="F180">
            <v>0.8</v>
          </cell>
          <cell r="G180">
            <v>0.9</v>
          </cell>
          <cell r="H180">
            <v>1.1000000000000001</v>
          </cell>
          <cell r="I180">
            <v>1.2</v>
          </cell>
          <cell r="J180">
            <v>1.3</v>
          </cell>
          <cell r="K180">
            <v>1.4</v>
          </cell>
          <cell r="L180">
            <v>1.5</v>
          </cell>
          <cell r="M180">
            <v>1.6</v>
          </cell>
          <cell r="N180">
            <v>1.8</v>
          </cell>
          <cell r="O180">
            <v>2</v>
          </cell>
          <cell r="P180">
            <v>2</v>
          </cell>
          <cell r="Q180">
            <v>2</v>
          </cell>
          <cell r="R180">
            <v>2</v>
          </cell>
          <cell r="S180">
            <v>2</v>
          </cell>
          <cell r="T180">
            <v>2.1</v>
          </cell>
          <cell r="U180">
            <v>2.1</v>
          </cell>
          <cell r="V180">
            <v>2.1</v>
          </cell>
          <cell r="W180">
            <v>2</v>
          </cell>
          <cell r="X180">
            <v>1.9</v>
          </cell>
          <cell r="Y180">
            <v>1.9</v>
          </cell>
          <cell r="Z180">
            <v>1.8</v>
          </cell>
          <cell r="AA180">
            <v>1.7</v>
          </cell>
          <cell r="AB180">
            <v>1.7</v>
          </cell>
          <cell r="AC180">
            <v>1.6</v>
          </cell>
          <cell r="AD180">
            <v>1.6</v>
          </cell>
        </row>
        <row r="181">
          <cell r="D181" t="str">
            <v>Asia-Pacific</v>
          </cell>
          <cell r="E181">
            <v>4.5999999999999996</v>
          </cell>
          <cell r="F181">
            <v>4.7</v>
          </cell>
          <cell r="G181">
            <v>4.8</v>
          </cell>
          <cell r="H181">
            <v>4.9000000000000004</v>
          </cell>
          <cell r="I181">
            <v>5</v>
          </cell>
          <cell r="J181">
            <v>5.0999999999999996</v>
          </cell>
          <cell r="K181">
            <v>5.0999999999999996</v>
          </cell>
          <cell r="L181">
            <v>5.2</v>
          </cell>
          <cell r="M181">
            <v>5.3</v>
          </cell>
          <cell r="N181">
            <v>5.6</v>
          </cell>
          <cell r="O181">
            <v>5.8</v>
          </cell>
          <cell r="P181">
            <v>6</v>
          </cell>
          <cell r="Q181">
            <v>6.1</v>
          </cell>
          <cell r="R181">
            <v>6.1</v>
          </cell>
          <cell r="S181">
            <v>6.1</v>
          </cell>
          <cell r="T181">
            <v>6.4</v>
          </cell>
          <cell r="U181">
            <v>6.5</v>
          </cell>
          <cell r="V181">
            <v>6.6</v>
          </cell>
          <cell r="W181">
            <v>6.6</v>
          </cell>
          <cell r="X181">
            <v>6.8</v>
          </cell>
          <cell r="Y181">
            <v>7</v>
          </cell>
          <cell r="Z181">
            <v>7</v>
          </cell>
          <cell r="AA181">
            <v>7</v>
          </cell>
          <cell r="AB181">
            <v>7.2</v>
          </cell>
          <cell r="AC181">
            <v>7.3</v>
          </cell>
          <cell r="AD181">
            <v>7.3</v>
          </cell>
        </row>
        <row r="183">
          <cell r="D183" t="str">
            <v>TOTAL NON-OPEC</v>
          </cell>
          <cell r="E183">
            <v>41</v>
          </cell>
          <cell r="F183">
            <v>41.3</v>
          </cell>
          <cell r="G183">
            <v>41.7</v>
          </cell>
          <cell r="H183">
            <v>42.1</v>
          </cell>
          <cell r="I183">
            <v>41.3</v>
          </cell>
          <cell r="J183">
            <v>41.2</v>
          </cell>
          <cell r="K183">
            <v>40.799999999999997</v>
          </cell>
          <cell r="L183">
            <v>39.9</v>
          </cell>
          <cell r="M183">
            <v>39.299999999999997</v>
          </cell>
          <cell r="N183">
            <v>40</v>
          </cell>
          <cell r="O183">
            <v>41.2</v>
          </cell>
          <cell r="P183">
            <v>42.3</v>
          </cell>
          <cell r="Q183">
            <v>42.9</v>
          </cell>
          <cell r="R183">
            <v>43.1</v>
          </cell>
          <cell r="S183">
            <v>43.1</v>
          </cell>
          <cell r="T183">
            <v>44.3</v>
          </cell>
          <cell r="U183">
            <v>45</v>
          </cell>
          <cell r="V183">
            <v>46.4</v>
          </cell>
          <cell r="W183">
            <v>47</v>
          </cell>
          <cell r="X183">
            <v>48.1</v>
          </cell>
          <cell r="Y183">
            <v>48.2</v>
          </cell>
          <cell r="Z183">
            <v>49.6</v>
          </cell>
          <cell r="AA183">
            <v>50.4</v>
          </cell>
          <cell r="AB183">
            <v>51.1</v>
          </cell>
          <cell r="AC183">
            <v>52</v>
          </cell>
          <cell r="AD183">
            <v>52.8</v>
          </cell>
        </row>
        <row r="185">
          <cell r="D185" t="str">
            <v>OPEC Crude</v>
          </cell>
          <cell r="E185">
            <v>15.5</v>
          </cell>
          <cell r="F185">
            <v>18</v>
          </cell>
          <cell r="G185">
            <v>17.399999999999999</v>
          </cell>
          <cell r="H185">
            <v>19.100000000000001</v>
          </cell>
          <cell r="I185">
            <v>21.1</v>
          </cell>
          <cell r="J185">
            <v>22.4</v>
          </cell>
          <cell r="K185">
            <v>22.7</v>
          </cell>
          <cell r="L185">
            <v>23.8</v>
          </cell>
          <cell r="M185">
            <v>24.3</v>
          </cell>
          <cell r="N185">
            <v>24.5</v>
          </cell>
          <cell r="O185">
            <v>24.9</v>
          </cell>
          <cell r="P185">
            <v>25.8</v>
          </cell>
          <cell r="Q185">
            <v>27.2</v>
          </cell>
          <cell r="R185">
            <v>27.8</v>
          </cell>
          <cell r="S185">
            <v>26.5</v>
          </cell>
          <cell r="T185">
            <v>28</v>
          </cell>
          <cell r="U185">
            <v>27.2</v>
          </cell>
          <cell r="V185">
            <v>25.4</v>
          </cell>
          <cell r="W185">
            <v>27.1</v>
          </cell>
          <cell r="X185">
            <v>29.1</v>
          </cell>
          <cell r="Y185">
            <v>29.9</v>
          </cell>
          <cell r="Z185">
            <v>30.2</v>
          </cell>
          <cell r="AA185">
            <v>30.7</v>
          </cell>
          <cell r="AB185">
            <v>31.3</v>
          </cell>
          <cell r="AC185">
            <v>31.7</v>
          </cell>
          <cell r="AD185">
            <v>32.200000000000003</v>
          </cell>
        </row>
        <row r="186">
          <cell r="D186" t="str">
            <v>OPEC  NGL/Condensate</v>
          </cell>
          <cell r="E186">
            <v>1.6</v>
          </cell>
          <cell r="F186">
            <v>1.7</v>
          </cell>
          <cell r="G186">
            <v>1.9</v>
          </cell>
          <cell r="H186">
            <v>1.9</v>
          </cell>
          <cell r="I186">
            <v>2</v>
          </cell>
          <cell r="J186">
            <v>2</v>
          </cell>
          <cell r="K186">
            <v>1.9</v>
          </cell>
          <cell r="L186">
            <v>2</v>
          </cell>
          <cell r="M186">
            <v>2.2000000000000002</v>
          </cell>
          <cell r="N186">
            <v>2.2999999999999998</v>
          </cell>
          <cell r="O186">
            <v>2.4</v>
          </cell>
          <cell r="P186">
            <v>2.6</v>
          </cell>
          <cell r="Q186">
            <v>2.8</v>
          </cell>
          <cell r="R186">
            <v>2.9</v>
          </cell>
          <cell r="S186">
            <v>2.9</v>
          </cell>
          <cell r="T186">
            <v>3</v>
          </cell>
          <cell r="U186">
            <v>3.1</v>
          </cell>
          <cell r="V186">
            <v>3.3</v>
          </cell>
          <cell r="W186">
            <v>3.5</v>
          </cell>
          <cell r="X186">
            <v>3.7</v>
          </cell>
          <cell r="Y186">
            <v>4.3</v>
          </cell>
          <cell r="Z186">
            <v>4.5999999999999996</v>
          </cell>
          <cell r="AA186">
            <v>4.7</v>
          </cell>
          <cell r="AB186">
            <v>4.8</v>
          </cell>
          <cell r="AC186">
            <v>4.9000000000000004</v>
          </cell>
          <cell r="AD186">
            <v>5</v>
          </cell>
        </row>
        <row r="187">
          <cell r="D187" t="str">
            <v>New GTL Projects</v>
          </cell>
          <cell r="Z187">
            <v>0</v>
          </cell>
          <cell r="AA187">
            <v>0.1</v>
          </cell>
          <cell r="AB187">
            <v>0.3</v>
          </cell>
          <cell r="AC187">
            <v>0.4</v>
          </cell>
          <cell r="AD187">
            <v>0.5</v>
          </cell>
        </row>
        <row r="188">
          <cell r="S188">
            <v>47.6</v>
          </cell>
          <cell r="T188">
            <v>49</v>
          </cell>
          <cell r="U188">
            <v>49.800000000000004</v>
          </cell>
          <cell r="V188">
            <v>51.499999999999993</v>
          </cell>
          <cell r="W188">
            <v>52.3</v>
          </cell>
          <cell r="X188">
            <v>53.7</v>
          </cell>
          <cell r="Y188">
            <v>54.4</v>
          </cell>
          <cell r="Z188">
            <v>56.1</v>
          </cell>
          <cell r="AA188">
            <v>57.2</v>
          </cell>
          <cell r="AB188">
            <v>58.3</v>
          </cell>
          <cell r="AC188">
            <v>59.5</v>
          </cell>
          <cell r="AD188">
            <v>60.599999999999994</v>
          </cell>
        </row>
        <row r="189">
          <cell r="D189" t="str">
            <v>Total Production</v>
          </cell>
          <cell r="E189">
            <v>58.1</v>
          </cell>
          <cell r="F189">
            <v>61</v>
          </cell>
          <cell r="G189">
            <v>61</v>
          </cell>
          <cell r="H189">
            <v>63.1</v>
          </cell>
          <cell r="I189">
            <v>64.400000000000006</v>
          </cell>
          <cell r="J189">
            <v>65.599999999999994</v>
          </cell>
          <cell r="K189">
            <v>65.400000000000006</v>
          </cell>
          <cell r="L189">
            <v>65.7</v>
          </cell>
          <cell r="M189">
            <v>65.8</v>
          </cell>
          <cell r="N189">
            <v>66.8</v>
          </cell>
          <cell r="O189">
            <v>68.5</v>
          </cell>
          <cell r="P189">
            <v>70.699999999999989</v>
          </cell>
          <cell r="Q189">
            <v>72.899999999999991</v>
          </cell>
          <cell r="R189">
            <v>73.800000000000011</v>
          </cell>
          <cell r="S189">
            <v>72.5</v>
          </cell>
          <cell r="T189">
            <v>75.3</v>
          </cell>
          <cell r="U189">
            <v>75.3</v>
          </cell>
          <cell r="V189">
            <v>75.099999999999994</v>
          </cell>
          <cell r="W189">
            <v>77.599999999999994</v>
          </cell>
          <cell r="X189">
            <v>80.900000000000006</v>
          </cell>
          <cell r="Y189">
            <v>82.399999999999991</v>
          </cell>
          <cell r="Z189">
            <v>84.399999999999991</v>
          </cell>
          <cell r="AA189">
            <v>85.899999999999991</v>
          </cell>
          <cell r="AB189">
            <v>87.5</v>
          </cell>
          <cell r="AC189">
            <v>89.000000000000014</v>
          </cell>
          <cell r="AD189">
            <v>90.5</v>
          </cell>
        </row>
        <row r="190">
          <cell r="O190">
            <v>68.5</v>
          </cell>
          <cell r="P190">
            <v>70.699999999999989</v>
          </cell>
          <cell r="Q190">
            <v>72.899999999999991</v>
          </cell>
          <cell r="R190">
            <v>73.800000000000011</v>
          </cell>
          <cell r="S190">
            <v>72.5</v>
          </cell>
          <cell r="T190">
            <v>75.3</v>
          </cell>
          <cell r="U190">
            <v>75.3</v>
          </cell>
          <cell r="V190">
            <v>75.099999999999994</v>
          </cell>
          <cell r="W190">
            <v>77.599999999999994</v>
          </cell>
          <cell r="X190">
            <v>80.900000000000006</v>
          </cell>
          <cell r="Y190">
            <v>82.399999999999991</v>
          </cell>
          <cell r="Z190">
            <v>84.399999999999991</v>
          </cell>
          <cell r="AA190">
            <v>85.8</v>
          </cell>
          <cell r="AB190">
            <v>87.2</v>
          </cell>
          <cell r="AC190">
            <v>88.600000000000009</v>
          </cell>
          <cell r="AD190">
            <v>90</v>
          </cell>
        </row>
        <row r="191">
          <cell r="D191" t="str">
            <v>Processing Gain</v>
          </cell>
          <cell r="E191">
            <v>0.7</v>
          </cell>
          <cell r="F191">
            <v>0.8</v>
          </cell>
          <cell r="G191">
            <v>1</v>
          </cell>
          <cell r="H191">
            <v>1.1000000000000001</v>
          </cell>
          <cell r="I191">
            <v>1.2</v>
          </cell>
          <cell r="J191">
            <v>1.2</v>
          </cell>
          <cell r="K191">
            <v>1.2</v>
          </cell>
          <cell r="L191">
            <v>1.2</v>
          </cell>
          <cell r="M191">
            <v>1.3</v>
          </cell>
          <cell r="N191">
            <v>1.4</v>
          </cell>
          <cell r="O191">
            <v>1.5</v>
          </cell>
          <cell r="P191">
            <v>1.5</v>
          </cell>
          <cell r="Q191">
            <v>1.6</v>
          </cell>
          <cell r="R191">
            <v>1.6</v>
          </cell>
          <cell r="S191">
            <v>1.6</v>
          </cell>
          <cell r="T191">
            <v>1.7</v>
          </cell>
          <cell r="U191">
            <v>1.7</v>
          </cell>
          <cell r="V191">
            <v>1.8</v>
          </cell>
          <cell r="W191">
            <v>1.8</v>
          </cell>
          <cell r="X191">
            <v>1.9</v>
          </cell>
          <cell r="Y191">
            <v>1.9</v>
          </cell>
          <cell r="Z191">
            <v>1.9</v>
          </cell>
          <cell r="AA191">
            <v>2</v>
          </cell>
          <cell r="AB191">
            <v>2.1</v>
          </cell>
          <cell r="AC191">
            <v>2.2000000000000002</v>
          </cell>
          <cell r="AD191">
            <v>2.2999999999999998</v>
          </cell>
        </row>
        <row r="192">
          <cell r="D192" t="str">
            <v>Oil Supply</v>
          </cell>
          <cell r="E192">
            <v>58.800000000000004</v>
          </cell>
          <cell r="F192">
            <v>61.8</v>
          </cell>
          <cell r="G192">
            <v>62</v>
          </cell>
          <cell r="H192">
            <v>64.2</v>
          </cell>
          <cell r="I192">
            <v>65.600000000000009</v>
          </cell>
          <cell r="J192">
            <v>66.8</v>
          </cell>
          <cell r="K192">
            <v>66.600000000000009</v>
          </cell>
          <cell r="L192">
            <v>66.900000000000006</v>
          </cell>
          <cell r="M192">
            <v>67.099999999999994</v>
          </cell>
          <cell r="N192">
            <v>68.2</v>
          </cell>
          <cell r="O192">
            <v>70</v>
          </cell>
          <cell r="P192">
            <v>72.199999999999989</v>
          </cell>
          <cell r="Q192">
            <v>74.499999999999986</v>
          </cell>
          <cell r="R192">
            <v>75.400000000000006</v>
          </cell>
          <cell r="S192">
            <v>74.099999999999994</v>
          </cell>
          <cell r="T192">
            <v>77</v>
          </cell>
          <cell r="U192">
            <v>77</v>
          </cell>
          <cell r="V192">
            <v>76.899999999999991</v>
          </cell>
          <cell r="W192">
            <v>79.399999999999991</v>
          </cell>
          <cell r="X192">
            <v>82.800000000000011</v>
          </cell>
          <cell r="Y192">
            <v>84.3</v>
          </cell>
          <cell r="Z192">
            <v>86.3</v>
          </cell>
          <cell r="AA192">
            <v>87.899999999999991</v>
          </cell>
          <cell r="AB192">
            <v>89.6</v>
          </cell>
          <cell r="AC192">
            <v>91.200000000000017</v>
          </cell>
          <cell r="AD192">
            <v>92.8</v>
          </cell>
        </row>
        <row r="193">
          <cell r="D193" t="str">
            <v>Stock Change (Draw)/Build</v>
          </cell>
          <cell r="E193">
            <v>-0.89999999999999858</v>
          </cell>
          <cell r="F193">
            <v>0.29999999999999716</v>
          </cell>
          <cell r="G193">
            <v>-0.89999999999999858</v>
          </cell>
          <cell r="H193">
            <v>-0.70000000000000284</v>
          </cell>
          <cell r="I193">
            <v>-0.29999999999999716</v>
          </cell>
          <cell r="J193">
            <v>0.70000000000000284</v>
          </cell>
          <cell r="K193">
            <v>-9.9999999999994316E-2</v>
          </cell>
          <cell r="L193">
            <v>-0.39999999999999147</v>
          </cell>
          <cell r="M193">
            <v>-0.5</v>
          </cell>
          <cell r="N193">
            <v>-0.89999999999999147</v>
          </cell>
          <cell r="O193">
            <v>-0.20000000000000284</v>
          </cell>
          <cell r="P193">
            <v>0</v>
          </cell>
          <cell r="Q193">
            <v>0.49999999999998579</v>
          </cell>
          <cell r="R193">
            <v>0.60000000000000853</v>
          </cell>
          <cell r="S193">
            <v>-2.6000000000000085</v>
          </cell>
          <cell r="T193">
            <v>0.29999999999999716</v>
          </cell>
          <cell r="U193">
            <v>-0.29999999999999716</v>
          </cell>
          <cell r="V193">
            <v>-1.3000000000000114</v>
          </cell>
          <cell r="W193">
            <v>-0.80000000000001137</v>
          </cell>
          <cell r="X193">
            <v>-9.9999999999994316E-2</v>
          </cell>
          <cell r="Y193">
            <v>-0.29999999999999716</v>
          </cell>
          <cell r="Z193">
            <v>9.9999999999994316E-2</v>
          </cell>
          <cell r="AA193">
            <v>9.9999999999994316E-2</v>
          </cell>
          <cell r="AB193">
            <v>9.9999999999994316E-2</v>
          </cell>
          <cell r="AC193">
            <v>0.10000000000002274</v>
          </cell>
          <cell r="AD193">
            <v>9.9999999999994316E-2</v>
          </cell>
        </row>
        <row r="195">
          <cell r="D195" t="str">
            <v>TOTAL WORLD DEMAND</v>
          </cell>
          <cell r="E195">
            <v>59.7</v>
          </cell>
          <cell r="F195">
            <v>61.5</v>
          </cell>
          <cell r="G195">
            <v>62.9</v>
          </cell>
          <cell r="H195">
            <v>64.900000000000006</v>
          </cell>
          <cell r="I195">
            <v>65.900000000000006</v>
          </cell>
          <cell r="J195">
            <v>66.099999999999994</v>
          </cell>
          <cell r="K195">
            <v>66.7</v>
          </cell>
          <cell r="L195">
            <v>67.3</v>
          </cell>
          <cell r="M195">
            <v>67.599999999999994</v>
          </cell>
          <cell r="N195">
            <v>69.099999999999994</v>
          </cell>
          <cell r="O195">
            <v>70.2</v>
          </cell>
          <cell r="P195">
            <v>72.2</v>
          </cell>
          <cell r="Q195">
            <v>74</v>
          </cell>
          <cell r="R195">
            <v>74.8</v>
          </cell>
          <cell r="S195">
            <v>76.7</v>
          </cell>
          <cell r="T195">
            <v>76.7</v>
          </cell>
          <cell r="U195">
            <v>77.3</v>
          </cell>
          <cell r="V195">
            <v>78.2</v>
          </cell>
          <cell r="W195">
            <v>80.2</v>
          </cell>
          <cell r="X195">
            <v>82.9</v>
          </cell>
          <cell r="Y195">
            <v>84.6</v>
          </cell>
          <cell r="Z195">
            <v>86.2</v>
          </cell>
          <cell r="AA195">
            <v>87.8</v>
          </cell>
          <cell r="AB195">
            <v>89.5</v>
          </cell>
          <cell r="AC195">
            <v>91.1</v>
          </cell>
          <cell r="AD195">
            <v>92.7</v>
          </cell>
        </row>
        <row r="196">
          <cell r="D196" t="str">
            <v>'2005 Long Term</v>
          </cell>
          <cell r="E196">
            <v>59.7</v>
          </cell>
          <cell r="F196">
            <v>61.5</v>
          </cell>
          <cell r="G196">
            <v>62.9</v>
          </cell>
          <cell r="H196">
            <v>64.900000000000006</v>
          </cell>
          <cell r="I196">
            <v>65.900000000000006</v>
          </cell>
          <cell r="J196">
            <v>66.099999999999994</v>
          </cell>
          <cell r="K196">
            <v>66.7</v>
          </cell>
          <cell r="L196">
            <v>67.3</v>
          </cell>
          <cell r="M196">
            <v>67.599999999999994</v>
          </cell>
          <cell r="N196">
            <v>69.099999999999994</v>
          </cell>
          <cell r="O196">
            <v>70.2</v>
          </cell>
          <cell r="P196">
            <v>72.2</v>
          </cell>
          <cell r="Q196">
            <v>74</v>
          </cell>
          <cell r="R196">
            <v>74.8</v>
          </cell>
          <cell r="S196">
            <v>76.7</v>
          </cell>
          <cell r="T196">
            <v>76.7</v>
          </cell>
          <cell r="U196">
            <v>77.3</v>
          </cell>
          <cell r="V196">
            <v>78.2</v>
          </cell>
          <cell r="W196">
            <v>80.099999999999994</v>
          </cell>
          <cell r="X196">
            <v>82.7</v>
          </cell>
          <cell r="Y196">
            <v>84.6</v>
          </cell>
          <cell r="Z196">
            <v>86.2</v>
          </cell>
          <cell r="AA196">
            <v>87.8</v>
          </cell>
          <cell r="AB196">
            <v>89.5</v>
          </cell>
          <cell r="AC196">
            <v>91.1</v>
          </cell>
          <cell r="AD196">
            <v>92.7</v>
          </cell>
        </row>
        <row r="197">
          <cell r="D197" t="str">
            <v>2004' Long Term report demand</v>
          </cell>
          <cell r="E197">
            <v>59.7</v>
          </cell>
          <cell r="F197">
            <v>61.5</v>
          </cell>
          <cell r="G197">
            <v>62.9</v>
          </cell>
          <cell r="H197">
            <v>64.900000000000006</v>
          </cell>
          <cell r="I197">
            <v>65.900000000000006</v>
          </cell>
          <cell r="J197">
            <v>66.099999999999994</v>
          </cell>
          <cell r="K197">
            <v>66.8</v>
          </cell>
          <cell r="L197">
            <v>67.5</v>
          </cell>
          <cell r="M197">
            <v>67.5</v>
          </cell>
          <cell r="N197">
            <v>68.599999999999994</v>
          </cell>
          <cell r="O197">
            <v>70</v>
          </cell>
          <cell r="P197">
            <v>71.900000000000006</v>
          </cell>
          <cell r="Q197">
            <v>73.7</v>
          </cell>
          <cell r="R197">
            <v>74.5</v>
          </cell>
          <cell r="S197">
            <v>75.900000000000006</v>
          </cell>
          <cell r="T197">
            <v>76.7</v>
          </cell>
          <cell r="U197">
            <v>77.3</v>
          </cell>
          <cell r="V197">
            <v>77.599999999999994</v>
          </cell>
          <cell r="W197">
            <v>79</v>
          </cell>
          <cell r="X197">
            <v>80.3</v>
          </cell>
          <cell r="Y197">
            <v>81.900000000000006</v>
          </cell>
          <cell r="Z197">
            <v>83.5</v>
          </cell>
          <cell r="AA197">
            <v>85.1</v>
          </cell>
          <cell r="AB197">
            <v>86.7</v>
          </cell>
          <cell r="AC197">
            <v>88.3</v>
          </cell>
          <cell r="AD197">
            <v>89.8</v>
          </cell>
        </row>
        <row r="198">
          <cell r="D198" t="str">
            <v>Dec 2003</v>
          </cell>
          <cell r="E198">
            <v>59.7</v>
          </cell>
          <cell r="F198">
            <v>61.5</v>
          </cell>
          <cell r="G198">
            <v>62.9</v>
          </cell>
          <cell r="H198">
            <v>64.900000000000006</v>
          </cell>
          <cell r="I198">
            <v>65.900000000000006</v>
          </cell>
          <cell r="J198">
            <v>66.099999999999994</v>
          </cell>
          <cell r="K198">
            <v>66.7</v>
          </cell>
          <cell r="L198">
            <v>67.3</v>
          </cell>
          <cell r="M198">
            <v>67.599999999999994</v>
          </cell>
          <cell r="N198">
            <v>68.400000000000006</v>
          </cell>
          <cell r="O198">
            <v>69.8</v>
          </cell>
          <cell r="P198">
            <v>71.7</v>
          </cell>
          <cell r="Q198">
            <v>73.5</v>
          </cell>
          <cell r="R198">
            <v>74.2</v>
          </cell>
          <cell r="S198">
            <v>75.5</v>
          </cell>
          <cell r="T198">
            <v>76.400000000000006</v>
          </cell>
          <cell r="U198">
            <v>76.599999999999994</v>
          </cell>
          <cell r="V198">
            <v>77.2</v>
          </cell>
          <cell r="W198">
            <v>78.099999999999994</v>
          </cell>
          <cell r="X198">
            <v>79.2</v>
          </cell>
          <cell r="Y198">
            <v>80.900000000000006</v>
          </cell>
          <cell r="Z198">
            <v>82.4</v>
          </cell>
          <cell r="AA198">
            <v>83.9</v>
          </cell>
          <cell r="AB198">
            <v>85.4</v>
          </cell>
          <cell r="AC198">
            <v>86.9</v>
          </cell>
          <cell r="AD198">
            <v>88.4</v>
          </cell>
        </row>
        <row r="199">
          <cell r="D199" t="str">
            <v>Prior to Feb 2002</v>
          </cell>
          <cell r="J199">
            <v>66.400000000000006</v>
          </cell>
          <cell r="K199">
            <v>66.849999999999994</v>
          </cell>
          <cell r="L199">
            <v>67.5</v>
          </cell>
          <cell r="M199">
            <v>68</v>
          </cell>
          <cell r="N199">
            <v>68.62</v>
          </cell>
          <cell r="O199">
            <v>69.83</v>
          </cell>
          <cell r="P199">
            <v>71.64</v>
          </cell>
          <cell r="Q199">
            <v>73.400000000000006</v>
          </cell>
          <cell r="R199">
            <v>73.8</v>
          </cell>
          <cell r="S199">
            <v>75.2</v>
          </cell>
          <cell r="T199">
            <v>76.5</v>
          </cell>
          <cell r="U199">
            <v>76.5</v>
          </cell>
          <cell r="V199">
            <v>76.5</v>
          </cell>
          <cell r="W199">
            <v>77.8</v>
          </cell>
          <cell r="X199">
            <v>79.3</v>
          </cell>
          <cell r="Y199">
            <v>81</v>
          </cell>
          <cell r="Z199">
            <v>82.7</v>
          </cell>
          <cell r="AA199">
            <v>84.4</v>
          </cell>
          <cell r="AB199">
            <v>86.100000000000009</v>
          </cell>
          <cell r="AC199">
            <v>87.800000000000011</v>
          </cell>
          <cell r="AD199">
            <v>89.5</v>
          </cell>
        </row>
        <row r="200">
          <cell r="D200" t="str">
            <v>Jun 2001 Long Term</v>
          </cell>
          <cell r="R200">
            <v>74</v>
          </cell>
          <cell r="S200">
            <v>75.3</v>
          </cell>
          <cell r="T200">
            <v>76</v>
          </cell>
          <cell r="U200">
            <v>77.400000000000006</v>
          </cell>
          <cell r="V200">
            <v>78.8</v>
          </cell>
          <cell r="W200">
            <v>80.5</v>
          </cell>
          <cell r="X200">
            <v>82.2</v>
          </cell>
          <cell r="Y200">
            <v>83.9</v>
          </cell>
          <cell r="Z200">
            <v>85.6</v>
          </cell>
          <cell r="AA200">
            <v>87.3</v>
          </cell>
          <cell r="AB200">
            <v>89.1</v>
          </cell>
          <cell r="AC200">
            <v>90.9</v>
          </cell>
          <cell r="AD200">
            <v>92.7</v>
          </cell>
        </row>
        <row r="202">
          <cell r="D202" t="str">
            <v>Non OPEC excl FSU</v>
          </cell>
          <cell r="E202">
            <v>29.1</v>
          </cell>
          <cell r="F202">
            <v>28.999999999999996</v>
          </cell>
          <cell r="G202">
            <v>29.200000000000003</v>
          </cell>
          <cell r="H202">
            <v>29.6</v>
          </cell>
          <cell r="I202">
            <v>29.099999999999998</v>
          </cell>
          <cell r="J202">
            <v>29.700000000000003</v>
          </cell>
          <cell r="K202">
            <v>30.4</v>
          </cell>
          <cell r="L202">
            <v>30.9</v>
          </cell>
          <cell r="M202">
            <v>31.4</v>
          </cell>
          <cell r="N202">
            <v>32.799999999999997</v>
          </cell>
          <cell r="O202">
            <v>34</v>
          </cell>
          <cell r="P202">
            <v>35.099999999999994</v>
          </cell>
          <cell r="Q202">
            <v>35.6</v>
          </cell>
          <cell r="R202">
            <v>35.9</v>
          </cell>
          <cell r="S202">
            <v>35.6</v>
          </cell>
          <cell r="T202">
            <v>36.4</v>
          </cell>
          <cell r="U202">
            <v>36.5</v>
          </cell>
          <cell r="V202">
            <v>37.099999999999994</v>
          </cell>
          <cell r="W202">
            <v>36.700000000000003</v>
          </cell>
          <cell r="X202">
            <v>36.900000000000006</v>
          </cell>
          <cell r="Y202">
            <v>36.6</v>
          </cell>
          <cell r="Z202">
            <v>37.6</v>
          </cell>
          <cell r="AA202">
            <v>38</v>
          </cell>
          <cell r="AB202">
            <v>38.200000000000003</v>
          </cell>
          <cell r="AC202">
            <v>38.4</v>
          </cell>
          <cell r="AD202">
            <v>38.599999999999994</v>
          </cell>
        </row>
        <row r="204">
          <cell r="D204">
            <v>39393.745037384258</v>
          </cell>
          <cell r="X204">
            <v>53.70000000000001</v>
          </cell>
          <cell r="Y204">
            <v>54.4</v>
          </cell>
          <cell r="Z204">
            <v>56.099999999999994</v>
          </cell>
          <cell r="AA204">
            <v>57.199999999999989</v>
          </cell>
          <cell r="AB204">
            <v>58.3</v>
          </cell>
          <cell r="AC204">
            <v>59.500000000000014</v>
          </cell>
        </row>
        <row r="207">
          <cell r="D207" t="str">
            <v>OPEC Crude Production</v>
          </cell>
        </row>
        <row r="208">
          <cell r="D208" t="str">
            <v>BASED ON CURRENT QUOTA ALLOCATIONS</v>
          </cell>
          <cell r="Z208" t="str">
            <v>Based On Current Quota Allocations - Before PEL 'Adjustments'</v>
          </cell>
        </row>
        <row r="209">
          <cell r="D209" t="str">
            <v>000 b/d</v>
          </cell>
        </row>
        <row r="210">
          <cell r="E210">
            <v>1985</v>
          </cell>
          <cell r="F210">
            <v>1986</v>
          </cell>
          <cell r="G210">
            <v>1987</v>
          </cell>
          <cell r="H210">
            <v>1988</v>
          </cell>
          <cell r="I210">
            <v>1989</v>
          </cell>
          <cell r="J210">
            <v>1990</v>
          </cell>
          <cell r="K210">
            <v>1991</v>
          </cell>
          <cell r="L210">
            <v>1992</v>
          </cell>
          <cell r="M210">
            <v>1993</v>
          </cell>
          <cell r="N210">
            <v>1994</v>
          </cell>
          <cell r="O210">
            <v>1995</v>
          </cell>
          <cell r="P210">
            <v>1996</v>
          </cell>
          <cell r="Q210">
            <v>1997</v>
          </cell>
          <cell r="R210">
            <v>1998</v>
          </cell>
          <cell r="S210">
            <v>1999</v>
          </cell>
          <cell r="T210">
            <v>2000</v>
          </cell>
          <cell r="U210">
            <v>2001</v>
          </cell>
          <cell r="V210">
            <v>2002</v>
          </cell>
          <cell r="W210">
            <v>2003</v>
          </cell>
          <cell r="X210">
            <v>2004</v>
          </cell>
          <cell r="Y210">
            <v>2005</v>
          </cell>
          <cell r="Z210">
            <v>2006</v>
          </cell>
          <cell r="AA210">
            <v>2007</v>
          </cell>
          <cell r="AB210">
            <v>2008</v>
          </cell>
          <cell r="AC210">
            <v>2009</v>
          </cell>
          <cell r="AD210">
            <v>2010</v>
          </cell>
        </row>
        <row r="212">
          <cell r="D212" t="str">
            <v>Saudi Arabia</v>
          </cell>
          <cell r="E212">
            <v>3450</v>
          </cell>
          <cell r="F212">
            <v>5050</v>
          </cell>
          <cell r="G212">
            <v>4240</v>
          </cell>
          <cell r="H212">
            <v>5090</v>
          </cell>
          <cell r="I212">
            <v>5160</v>
          </cell>
          <cell r="J212">
            <v>6385</v>
          </cell>
          <cell r="K212">
            <v>8225</v>
          </cell>
          <cell r="L212">
            <v>8330</v>
          </cell>
          <cell r="M212">
            <v>8100</v>
          </cell>
          <cell r="N212">
            <v>8030</v>
          </cell>
          <cell r="O212">
            <v>8045</v>
          </cell>
          <cell r="P212">
            <v>8150</v>
          </cell>
          <cell r="Q212">
            <v>8175</v>
          </cell>
          <cell r="R212">
            <v>8320</v>
          </cell>
          <cell r="S212">
            <v>7695</v>
          </cell>
          <cell r="T212">
            <v>8310</v>
          </cell>
          <cell r="U212">
            <v>8010</v>
          </cell>
          <cell r="V212">
            <v>7600</v>
          </cell>
          <cell r="W212">
            <v>8775</v>
          </cell>
          <cell r="X212">
            <v>9020</v>
          </cell>
          <cell r="Y212">
            <v>9425</v>
          </cell>
          <cell r="Z212">
            <v>9135</v>
          </cell>
          <cell r="AA212">
            <v>9230</v>
          </cell>
          <cell r="AB212">
            <v>9425</v>
          </cell>
          <cell r="AC212">
            <v>9555</v>
          </cell>
          <cell r="AD212">
            <v>9720</v>
          </cell>
        </row>
        <row r="213">
          <cell r="D213" t="str">
            <v>Iran</v>
          </cell>
          <cell r="E213">
            <v>2225</v>
          </cell>
          <cell r="F213">
            <v>1875</v>
          </cell>
          <cell r="G213">
            <v>2240</v>
          </cell>
          <cell r="H213">
            <v>2260</v>
          </cell>
          <cell r="I213">
            <v>2900</v>
          </cell>
          <cell r="J213">
            <v>3115</v>
          </cell>
          <cell r="K213">
            <v>3260</v>
          </cell>
          <cell r="L213">
            <v>3415</v>
          </cell>
          <cell r="M213">
            <v>3600</v>
          </cell>
          <cell r="N213">
            <v>3580</v>
          </cell>
          <cell r="O213">
            <v>3590</v>
          </cell>
          <cell r="P213">
            <v>3655</v>
          </cell>
          <cell r="Q213">
            <v>3640</v>
          </cell>
          <cell r="R213">
            <v>3585</v>
          </cell>
          <cell r="S213">
            <v>3500</v>
          </cell>
          <cell r="T213">
            <v>3680</v>
          </cell>
          <cell r="U213">
            <v>3660</v>
          </cell>
          <cell r="V213">
            <v>3405</v>
          </cell>
          <cell r="W213">
            <v>3750</v>
          </cell>
          <cell r="X213">
            <v>3955</v>
          </cell>
          <cell r="Y213">
            <v>3910</v>
          </cell>
          <cell r="Z213">
            <v>4125</v>
          </cell>
          <cell r="AA213">
            <v>4170</v>
          </cell>
          <cell r="AB213">
            <v>4255</v>
          </cell>
          <cell r="AC213">
            <v>4315</v>
          </cell>
          <cell r="AD213">
            <v>4390</v>
          </cell>
        </row>
        <row r="214">
          <cell r="D214" t="str">
            <v>Iraq</v>
          </cell>
          <cell r="E214">
            <v>1400</v>
          </cell>
          <cell r="F214">
            <v>1875</v>
          </cell>
          <cell r="G214">
            <v>2200</v>
          </cell>
          <cell r="H214">
            <v>2620</v>
          </cell>
          <cell r="I214">
            <v>2775</v>
          </cell>
          <cell r="J214">
            <v>2000</v>
          </cell>
          <cell r="K214">
            <v>285</v>
          </cell>
          <cell r="L214">
            <v>450</v>
          </cell>
          <cell r="M214">
            <v>485</v>
          </cell>
          <cell r="N214">
            <v>500</v>
          </cell>
          <cell r="O214">
            <v>640</v>
          </cell>
          <cell r="P214">
            <v>670</v>
          </cell>
          <cell r="Q214">
            <v>1220</v>
          </cell>
          <cell r="R214">
            <v>2110</v>
          </cell>
          <cell r="S214">
            <v>2515</v>
          </cell>
          <cell r="T214">
            <v>2515</v>
          </cell>
          <cell r="U214">
            <v>2350</v>
          </cell>
          <cell r="V214">
            <v>1990</v>
          </cell>
          <cell r="W214">
            <v>1335</v>
          </cell>
          <cell r="X214">
            <v>2040</v>
          </cell>
          <cell r="Y214">
            <v>1855</v>
          </cell>
          <cell r="Z214">
            <v>2100</v>
          </cell>
          <cell r="AA214">
            <v>2300</v>
          </cell>
          <cell r="AB214">
            <v>2300</v>
          </cell>
          <cell r="AC214">
            <v>2300</v>
          </cell>
          <cell r="AD214">
            <v>2300</v>
          </cell>
        </row>
        <row r="215">
          <cell r="D215" t="str">
            <v>Kuwait</v>
          </cell>
          <cell r="E215">
            <v>1050</v>
          </cell>
          <cell r="F215">
            <v>1500</v>
          </cell>
          <cell r="G215">
            <v>1250</v>
          </cell>
          <cell r="H215">
            <v>1390</v>
          </cell>
          <cell r="I215">
            <v>1685</v>
          </cell>
          <cell r="J215">
            <v>1110</v>
          </cell>
          <cell r="K215">
            <v>185</v>
          </cell>
          <cell r="L215">
            <v>1055</v>
          </cell>
          <cell r="M215">
            <v>1830</v>
          </cell>
          <cell r="N215">
            <v>2000</v>
          </cell>
          <cell r="O215">
            <v>2005</v>
          </cell>
          <cell r="P215">
            <v>2050</v>
          </cell>
          <cell r="Q215">
            <v>2085</v>
          </cell>
          <cell r="R215">
            <v>2075</v>
          </cell>
          <cell r="S215">
            <v>1895</v>
          </cell>
          <cell r="T215">
            <v>2095</v>
          </cell>
          <cell r="U215">
            <v>2020</v>
          </cell>
          <cell r="V215">
            <v>1895</v>
          </cell>
          <cell r="W215">
            <v>2200</v>
          </cell>
          <cell r="X215">
            <v>2330</v>
          </cell>
          <cell r="Y215">
            <v>2520</v>
          </cell>
          <cell r="Z215">
            <v>2255</v>
          </cell>
          <cell r="AA215">
            <v>2280</v>
          </cell>
          <cell r="AB215">
            <v>2325</v>
          </cell>
          <cell r="AC215">
            <v>2360</v>
          </cell>
          <cell r="AD215">
            <v>2400</v>
          </cell>
        </row>
        <row r="216">
          <cell r="D216" t="str">
            <v>UAE</v>
          </cell>
          <cell r="E216">
            <v>1125</v>
          </cell>
          <cell r="F216">
            <v>1325</v>
          </cell>
          <cell r="G216">
            <v>1410</v>
          </cell>
          <cell r="H216">
            <v>1460</v>
          </cell>
          <cell r="I216">
            <v>1810</v>
          </cell>
          <cell r="J216">
            <v>2070</v>
          </cell>
          <cell r="K216">
            <v>2380</v>
          </cell>
          <cell r="L216">
            <v>2295</v>
          </cell>
          <cell r="M216">
            <v>2190</v>
          </cell>
          <cell r="N216">
            <v>2185</v>
          </cell>
          <cell r="O216">
            <v>2165</v>
          </cell>
          <cell r="P216">
            <v>2195</v>
          </cell>
          <cell r="Q216">
            <v>2260</v>
          </cell>
          <cell r="R216">
            <v>2250</v>
          </cell>
          <cell r="S216">
            <v>2080</v>
          </cell>
          <cell r="T216">
            <v>2250</v>
          </cell>
          <cell r="U216">
            <v>2155</v>
          </cell>
          <cell r="V216">
            <v>1980</v>
          </cell>
          <cell r="W216">
            <v>2225</v>
          </cell>
          <cell r="X216">
            <v>2350</v>
          </cell>
          <cell r="Y216">
            <v>2435</v>
          </cell>
          <cell r="Z216">
            <v>2450</v>
          </cell>
          <cell r="AA216">
            <v>2480</v>
          </cell>
          <cell r="AB216">
            <v>2530</v>
          </cell>
          <cell r="AC216">
            <v>2565</v>
          </cell>
          <cell r="AD216">
            <v>2610</v>
          </cell>
        </row>
        <row r="217">
          <cell r="D217" t="str">
            <v>Qatar</v>
          </cell>
          <cell r="E217">
            <v>300</v>
          </cell>
          <cell r="F217">
            <v>325</v>
          </cell>
          <cell r="G217">
            <v>320</v>
          </cell>
          <cell r="H217">
            <v>320</v>
          </cell>
          <cell r="I217">
            <v>380</v>
          </cell>
          <cell r="J217">
            <v>400</v>
          </cell>
          <cell r="K217">
            <v>400</v>
          </cell>
          <cell r="L217">
            <v>395</v>
          </cell>
          <cell r="M217">
            <v>405</v>
          </cell>
          <cell r="N217">
            <v>400</v>
          </cell>
          <cell r="O217">
            <v>400</v>
          </cell>
          <cell r="P217">
            <v>480</v>
          </cell>
          <cell r="Q217">
            <v>610</v>
          </cell>
          <cell r="R217">
            <v>665</v>
          </cell>
          <cell r="S217">
            <v>655</v>
          </cell>
          <cell r="T217">
            <v>700</v>
          </cell>
          <cell r="U217">
            <v>675</v>
          </cell>
          <cell r="V217">
            <v>645</v>
          </cell>
          <cell r="W217">
            <v>745</v>
          </cell>
          <cell r="X217">
            <v>775</v>
          </cell>
          <cell r="Y217">
            <v>795</v>
          </cell>
          <cell r="Z217">
            <v>730</v>
          </cell>
          <cell r="AA217">
            <v>735</v>
          </cell>
          <cell r="AB217">
            <v>750</v>
          </cell>
          <cell r="AC217">
            <v>760</v>
          </cell>
          <cell r="AD217">
            <v>775</v>
          </cell>
        </row>
        <row r="218">
          <cell r="D218" t="str">
            <v>Total Middle East</v>
          </cell>
          <cell r="E218">
            <v>9550</v>
          </cell>
          <cell r="F218">
            <v>11950</v>
          </cell>
          <cell r="G218">
            <v>11660</v>
          </cell>
          <cell r="H218">
            <v>13140</v>
          </cell>
          <cell r="I218">
            <v>14710</v>
          </cell>
          <cell r="J218">
            <v>15080</v>
          </cell>
          <cell r="K218">
            <v>14735</v>
          </cell>
          <cell r="L218">
            <v>15940</v>
          </cell>
          <cell r="M218">
            <v>16610</v>
          </cell>
          <cell r="N218">
            <v>16695</v>
          </cell>
          <cell r="O218">
            <v>16845</v>
          </cell>
          <cell r="P218">
            <v>17200</v>
          </cell>
          <cell r="Q218">
            <v>17990</v>
          </cell>
          <cell r="R218">
            <v>19005</v>
          </cell>
          <cell r="S218">
            <v>18340</v>
          </cell>
          <cell r="T218">
            <v>19550</v>
          </cell>
          <cell r="U218">
            <v>18870</v>
          </cell>
          <cell r="V218">
            <v>17515</v>
          </cell>
          <cell r="W218">
            <v>19030</v>
          </cell>
          <cell r="X218">
            <v>20470</v>
          </cell>
          <cell r="Y218">
            <v>20940</v>
          </cell>
          <cell r="Z218">
            <v>20795</v>
          </cell>
          <cell r="AA218">
            <v>21195</v>
          </cell>
          <cell r="AB218">
            <v>21585</v>
          </cell>
          <cell r="AC218">
            <v>21855</v>
          </cell>
          <cell r="AD218">
            <v>22195</v>
          </cell>
        </row>
        <row r="220">
          <cell r="D220" t="str">
            <v>Algeria</v>
          </cell>
          <cell r="E220">
            <v>725</v>
          </cell>
          <cell r="F220">
            <v>675</v>
          </cell>
          <cell r="G220">
            <v>660</v>
          </cell>
          <cell r="H220">
            <v>670</v>
          </cell>
          <cell r="I220">
            <v>700</v>
          </cell>
          <cell r="J220">
            <v>800</v>
          </cell>
          <cell r="K220">
            <v>800</v>
          </cell>
          <cell r="L220">
            <v>775</v>
          </cell>
          <cell r="M220">
            <v>750</v>
          </cell>
          <cell r="N220">
            <v>750</v>
          </cell>
          <cell r="O220">
            <v>765</v>
          </cell>
          <cell r="P220">
            <v>820</v>
          </cell>
          <cell r="Q220">
            <v>850</v>
          </cell>
          <cell r="R220">
            <v>825</v>
          </cell>
          <cell r="S220">
            <v>765</v>
          </cell>
          <cell r="T220">
            <v>815</v>
          </cell>
          <cell r="U220">
            <v>820</v>
          </cell>
          <cell r="V220">
            <v>865</v>
          </cell>
          <cell r="W220">
            <v>1125</v>
          </cell>
          <cell r="X220">
            <v>1220</v>
          </cell>
          <cell r="Y220">
            <v>1345</v>
          </cell>
          <cell r="Z220">
            <v>895</v>
          </cell>
          <cell r="AA220">
            <v>905</v>
          </cell>
          <cell r="AB220">
            <v>925</v>
          </cell>
          <cell r="AC220">
            <v>940</v>
          </cell>
          <cell r="AD220">
            <v>955</v>
          </cell>
        </row>
        <row r="221">
          <cell r="D221" t="str">
            <v>Libya</v>
          </cell>
          <cell r="E221">
            <v>1025</v>
          </cell>
          <cell r="F221">
            <v>1025</v>
          </cell>
          <cell r="G221">
            <v>970</v>
          </cell>
          <cell r="H221">
            <v>1000</v>
          </cell>
          <cell r="I221">
            <v>1100</v>
          </cell>
          <cell r="J221">
            <v>1360</v>
          </cell>
          <cell r="K221">
            <v>1500</v>
          </cell>
          <cell r="L221">
            <v>1480</v>
          </cell>
          <cell r="M221">
            <v>1385</v>
          </cell>
          <cell r="N221">
            <v>1390</v>
          </cell>
          <cell r="O221">
            <v>1395</v>
          </cell>
          <cell r="P221">
            <v>1400</v>
          </cell>
          <cell r="Q221">
            <v>1435</v>
          </cell>
          <cell r="R221">
            <v>1385</v>
          </cell>
          <cell r="S221">
            <v>1330</v>
          </cell>
          <cell r="T221">
            <v>1415</v>
          </cell>
          <cell r="U221">
            <v>1365</v>
          </cell>
          <cell r="V221">
            <v>1320</v>
          </cell>
          <cell r="W221">
            <v>1425</v>
          </cell>
          <cell r="X221">
            <v>1545</v>
          </cell>
          <cell r="Y221">
            <v>1645</v>
          </cell>
          <cell r="Z221">
            <v>1505</v>
          </cell>
          <cell r="AA221">
            <v>1520</v>
          </cell>
          <cell r="AB221">
            <v>1550</v>
          </cell>
          <cell r="AC221">
            <v>1575</v>
          </cell>
          <cell r="AD221">
            <v>1600</v>
          </cell>
        </row>
        <row r="222">
          <cell r="D222" t="str">
            <v>Nigeria</v>
          </cell>
          <cell r="E222">
            <v>1475</v>
          </cell>
          <cell r="F222">
            <v>1475</v>
          </cell>
          <cell r="G222">
            <v>1300</v>
          </cell>
          <cell r="H222">
            <v>1420</v>
          </cell>
          <cell r="I222">
            <v>1665</v>
          </cell>
          <cell r="J222">
            <v>1760</v>
          </cell>
          <cell r="K222">
            <v>1890</v>
          </cell>
          <cell r="L222">
            <v>1890</v>
          </cell>
          <cell r="M222">
            <v>1915</v>
          </cell>
          <cell r="N222">
            <v>1870</v>
          </cell>
          <cell r="O222">
            <v>1855</v>
          </cell>
          <cell r="P222">
            <v>2050</v>
          </cell>
          <cell r="Q222">
            <v>2235</v>
          </cell>
          <cell r="R222">
            <v>2085</v>
          </cell>
          <cell r="S222">
            <v>1990</v>
          </cell>
          <cell r="T222">
            <v>2035</v>
          </cell>
          <cell r="U222">
            <v>2085</v>
          </cell>
          <cell r="V222">
            <v>1970</v>
          </cell>
          <cell r="W222">
            <v>2120</v>
          </cell>
          <cell r="X222">
            <v>2350</v>
          </cell>
          <cell r="Y222">
            <v>2420</v>
          </cell>
          <cell r="Z222">
            <v>2315</v>
          </cell>
          <cell r="AA222">
            <v>2340</v>
          </cell>
          <cell r="AB222">
            <v>2390</v>
          </cell>
          <cell r="AC222">
            <v>2420</v>
          </cell>
          <cell r="AD222">
            <v>2465</v>
          </cell>
        </row>
        <row r="223">
          <cell r="D223" t="str">
            <v>Indonesia</v>
          </cell>
          <cell r="E223">
            <v>1175</v>
          </cell>
          <cell r="F223">
            <v>1250</v>
          </cell>
          <cell r="G223">
            <v>1160</v>
          </cell>
          <cell r="H223">
            <v>1180</v>
          </cell>
          <cell r="I223">
            <v>1235</v>
          </cell>
          <cell r="J223">
            <v>1310</v>
          </cell>
          <cell r="K223">
            <v>1460</v>
          </cell>
          <cell r="L223">
            <v>1385</v>
          </cell>
          <cell r="M223">
            <v>1325</v>
          </cell>
          <cell r="N223">
            <v>1320</v>
          </cell>
          <cell r="O223">
            <v>1335</v>
          </cell>
          <cell r="P223">
            <v>1375</v>
          </cell>
          <cell r="Q223">
            <v>1390</v>
          </cell>
          <cell r="R223">
            <v>1345</v>
          </cell>
          <cell r="S223">
            <v>1305</v>
          </cell>
          <cell r="T223">
            <v>1300</v>
          </cell>
          <cell r="U223">
            <v>1215</v>
          </cell>
          <cell r="V223">
            <v>1130</v>
          </cell>
          <cell r="W223">
            <v>1025</v>
          </cell>
          <cell r="X223">
            <v>965</v>
          </cell>
          <cell r="Y223">
            <v>940</v>
          </cell>
          <cell r="Z223">
            <v>1455</v>
          </cell>
          <cell r="AA223">
            <v>1470</v>
          </cell>
          <cell r="AB223">
            <v>1505</v>
          </cell>
          <cell r="AC223">
            <v>1525</v>
          </cell>
          <cell r="AD223">
            <v>1550</v>
          </cell>
        </row>
        <row r="224">
          <cell r="D224" t="str">
            <v>Venezuela</v>
          </cell>
          <cell r="E224">
            <v>1550</v>
          </cell>
          <cell r="F224">
            <v>1650</v>
          </cell>
          <cell r="G224">
            <v>1650</v>
          </cell>
          <cell r="H224">
            <v>1660</v>
          </cell>
          <cell r="I224">
            <v>1695</v>
          </cell>
          <cell r="J224">
            <v>2085</v>
          </cell>
          <cell r="K224">
            <v>2325</v>
          </cell>
          <cell r="L224">
            <v>2285</v>
          </cell>
          <cell r="M224">
            <v>2310</v>
          </cell>
          <cell r="N224">
            <v>2455</v>
          </cell>
          <cell r="O224">
            <v>2665</v>
          </cell>
          <cell r="P224">
            <v>2990</v>
          </cell>
          <cell r="Q224">
            <v>3250</v>
          </cell>
          <cell r="R224">
            <v>3140</v>
          </cell>
          <cell r="S224">
            <v>2785</v>
          </cell>
          <cell r="T224">
            <v>2900</v>
          </cell>
          <cell r="U224">
            <v>2825</v>
          </cell>
          <cell r="V224">
            <v>2560</v>
          </cell>
          <cell r="W224">
            <v>2325</v>
          </cell>
          <cell r="X224">
            <v>2595</v>
          </cell>
          <cell r="Y224">
            <v>2645</v>
          </cell>
          <cell r="Z224">
            <v>3235</v>
          </cell>
          <cell r="AA224">
            <v>3270</v>
          </cell>
          <cell r="AB224">
            <v>3335</v>
          </cell>
          <cell r="AC224">
            <v>3385</v>
          </cell>
          <cell r="AD224">
            <v>3440</v>
          </cell>
        </row>
        <row r="226">
          <cell r="D226" t="str">
            <v>Total OPEC</v>
          </cell>
          <cell r="E226">
            <v>15500</v>
          </cell>
          <cell r="F226">
            <v>18025</v>
          </cell>
          <cell r="G226">
            <v>17400</v>
          </cell>
          <cell r="H226">
            <v>19070</v>
          </cell>
          <cell r="I226">
            <v>21105</v>
          </cell>
          <cell r="J226">
            <v>22395</v>
          </cell>
          <cell r="K226">
            <v>22710</v>
          </cell>
          <cell r="L226">
            <v>23755</v>
          </cell>
          <cell r="M226">
            <v>24295</v>
          </cell>
          <cell r="N226">
            <v>24480</v>
          </cell>
          <cell r="O226">
            <v>24860</v>
          </cell>
          <cell r="P226">
            <v>25835</v>
          </cell>
          <cell r="Q226">
            <v>27150</v>
          </cell>
          <cell r="R226">
            <v>27785</v>
          </cell>
          <cell r="S226">
            <v>26515</v>
          </cell>
          <cell r="T226">
            <v>28015</v>
          </cell>
          <cell r="U226">
            <v>27180</v>
          </cell>
          <cell r="V226">
            <v>25360</v>
          </cell>
          <cell r="W226">
            <v>27050</v>
          </cell>
          <cell r="X226">
            <v>29145</v>
          </cell>
          <cell r="Y226">
            <v>29935</v>
          </cell>
          <cell r="Z226">
            <v>30200</v>
          </cell>
          <cell r="AA226">
            <v>30700</v>
          </cell>
          <cell r="AB226">
            <v>31290</v>
          </cell>
          <cell r="AC226">
            <v>31700</v>
          </cell>
          <cell r="AD226">
            <v>32205</v>
          </cell>
        </row>
        <row r="231">
          <cell r="D231" t="str">
            <v>OPEC Crude Production</v>
          </cell>
        </row>
        <row r="232">
          <cell r="D232" t="str">
            <v>BASED ON CURRENT QUOTA ALLOCATIONS</v>
          </cell>
        </row>
        <row r="233">
          <cell r="D233" t="str">
            <v>million b/d</v>
          </cell>
          <cell r="E233">
            <v>1985</v>
          </cell>
          <cell r="F233">
            <v>1986</v>
          </cell>
          <cell r="G233">
            <v>1987</v>
          </cell>
          <cell r="H233">
            <v>1988</v>
          </cell>
          <cell r="I233">
            <v>1989</v>
          </cell>
          <cell r="J233">
            <v>1990</v>
          </cell>
          <cell r="K233">
            <v>1991</v>
          </cell>
          <cell r="L233">
            <v>1992</v>
          </cell>
          <cell r="M233">
            <v>1993</v>
          </cell>
          <cell r="N233">
            <v>1994</v>
          </cell>
          <cell r="O233">
            <v>1995</v>
          </cell>
          <cell r="P233">
            <v>1996</v>
          </cell>
          <cell r="Q233">
            <v>1997</v>
          </cell>
          <cell r="R233">
            <v>1998</v>
          </cell>
          <cell r="S233">
            <v>1999</v>
          </cell>
          <cell r="T233">
            <v>2000</v>
          </cell>
          <cell r="U233">
            <v>2001</v>
          </cell>
          <cell r="V233">
            <v>2002</v>
          </cell>
          <cell r="W233">
            <v>2003</v>
          </cell>
          <cell r="X233">
            <v>2004</v>
          </cell>
          <cell r="Y233">
            <v>2005</v>
          </cell>
          <cell r="Z233">
            <v>2006</v>
          </cell>
          <cell r="AA233">
            <v>2007</v>
          </cell>
          <cell r="AB233">
            <v>2008</v>
          </cell>
          <cell r="AC233">
            <v>2009</v>
          </cell>
          <cell r="AD233">
            <v>2010</v>
          </cell>
        </row>
        <row r="235">
          <cell r="D235" t="str">
            <v>Saudi Arabia</v>
          </cell>
          <cell r="E235">
            <v>3.3999999999999995</v>
          </cell>
          <cell r="F235">
            <v>4.9000000000000012</v>
          </cell>
          <cell r="G235">
            <v>4.0999999999999988</v>
          </cell>
          <cell r="H235">
            <v>5</v>
          </cell>
          <cell r="I235">
            <v>5.1000000000000014</v>
          </cell>
          <cell r="J235">
            <v>6.2999999999999989</v>
          </cell>
          <cell r="K235">
            <v>8.1</v>
          </cell>
          <cell r="L235">
            <v>8.2000000000000028</v>
          </cell>
          <cell r="M235">
            <v>8.1000000000000014</v>
          </cell>
          <cell r="N235">
            <v>7.9</v>
          </cell>
          <cell r="O235">
            <v>7.9999999999999964</v>
          </cell>
          <cell r="P235">
            <v>7.9000000000000021</v>
          </cell>
          <cell r="Q235">
            <v>8.2000000000000011</v>
          </cell>
          <cell r="R235">
            <v>8.3000000000000007</v>
          </cell>
          <cell r="S235">
            <v>7.6000000000000014</v>
          </cell>
          <cell r="T235">
            <v>8.3000000000000007</v>
          </cell>
          <cell r="U235">
            <v>7.8999999999999986</v>
          </cell>
          <cell r="V235">
            <v>7.6</v>
          </cell>
          <cell r="W235">
            <v>9.0000000000000036</v>
          </cell>
          <cell r="X235">
            <v>8.9</v>
          </cell>
          <cell r="Y235">
            <v>9.5999999999999961</v>
          </cell>
          <cell r="Z235">
            <v>9.1000000000000014</v>
          </cell>
          <cell r="AA235">
            <v>9.1999999999999993</v>
          </cell>
          <cell r="AB235">
            <v>9.4000000000000021</v>
          </cell>
          <cell r="AC235">
            <v>9.4999999999999982</v>
          </cell>
          <cell r="AD235">
            <v>9.6000000000000014</v>
          </cell>
        </row>
        <row r="236">
          <cell r="D236" t="str">
            <v>Iran</v>
          </cell>
          <cell r="E236">
            <v>2.2000000000000002</v>
          </cell>
          <cell r="F236">
            <v>1.9</v>
          </cell>
          <cell r="G236">
            <v>2.2000000000000002</v>
          </cell>
          <cell r="H236">
            <v>2.2999999999999998</v>
          </cell>
          <cell r="I236">
            <v>2.9</v>
          </cell>
          <cell r="J236">
            <v>3.1</v>
          </cell>
          <cell r="K236">
            <v>3.3</v>
          </cell>
          <cell r="L236">
            <v>3.4</v>
          </cell>
          <cell r="M236">
            <v>3.6</v>
          </cell>
          <cell r="N236">
            <v>3.6</v>
          </cell>
          <cell r="O236">
            <v>3.6</v>
          </cell>
          <cell r="P236">
            <v>3.7</v>
          </cell>
          <cell r="Q236">
            <v>3.6</v>
          </cell>
          <cell r="R236">
            <v>3.6</v>
          </cell>
          <cell r="S236">
            <v>3.5</v>
          </cell>
          <cell r="T236">
            <v>3.7</v>
          </cell>
          <cell r="U236">
            <v>3.7</v>
          </cell>
          <cell r="V236">
            <v>3.4</v>
          </cell>
          <cell r="W236">
            <v>3.8</v>
          </cell>
          <cell r="X236">
            <v>4</v>
          </cell>
          <cell r="Y236">
            <v>3.9</v>
          </cell>
          <cell r="Z236">
            <v>4.0999999999999996</v>
          </cell>
          <cell r="AA236">
            <v>4.2</v>
          </cell>
          <cell r="AB236">
            <v>4.3</v>
          </cell>
          <cell r="AC236">
            <v>4.3</v>
          </cell>
          <cell r="AD236">
            <v>4.4000000000000004</v>
          </cell>
        </row>
        <row r="237">
          <cell r="D237" t="str">
            <v>Iraq</v>
          </cell>
          <cell r="E237">
            <v>1.4</v>
          </cell>
          <cell r="F237">
            <v>1.9</v>
          </cell>
          <cell r="G237">
            <v>2.2000000000000002</v>
          </cell>
          <cell r="H237">
            <v>2.6</v>
          </cell>
          <cell r="I237">
            <v>2.8</v>
          </cell>
          <cell r="J237">
            <v>2</v>
          </cell>
          <cell r="K237">
            <v>0.3</v>
          </cell>
          <cell r="L237">
            <v>0.5</v>
          </cell>
          <cell r="M237">
            <v>0.5</v>
          </cell>
          <cell r="N237">
            <v>0.5</v>
          </cell>
          <cell r="O237">
            <v>0.6</v>
          </cell>
          <cell r="P237">
            <v>0.7</v>
          </cell>
          <cell r="Q237">
            <v>1.2</v>
          </cell>
          <cell r="R237">
            <v>2.1</v>
          </cell>
          <cell r="S237">
            <v>2.5</v>
          </cell>
          <cell r="T237">
            <v>2.5</v>
          </cell>
          <cell r="U237">
            <v>2.4</v>
          </cell>
          <cell r="V237">
            <v>2</v>
          </cell>
          <cell r="W237">
            <v>1.3</v>
          </cell>
          <cell r="X237">
            <v>2</v>
          </cell>
          <cell r="Y237">
            <v>1.9</v>
          </cell>
          <cell r="Z237">
            <v>2.1</v>
          </cell>
          <cell r="AA237">
            <v>2.2999999999999998</v>
          </cell>
          <cell r="AB237">
            <v>2.2999999999999998</v>
          </cell>
          <cell r="AC237">
            <v>2.2999999999999998</v>
          </cell>
          <cell r="AD237">
            <v>2.2999999999999998</v>
          </cell>
        </row>
        <row r="238">
          <cell r="D238" t="str">
            <v>Kuwait</v>
          </cell>
          <cell r="E238">
            <v>1.1000000000000001</v>
          </cell>
          <cell r="F238">
            <v>1.5</v>
          </cell>
          <cell r="G238">
            <v>1.3</v>
          </cell>
          <cell r="H238">
            <v>1.4</v>
          </cell>
          <cell r="I238">
            <v>1.7</v>
          </cell>
          <cell r="J238">
            <v>1.1000000000000001</v>
          </cell>
          <cell r="K238">
            <v>0.2</v>
          </cell>
          <cell r="L238">
            <v>1.1000000000000001</v>
          </cell>
          <cell r="M238">
            <v>1.8</v>
          </cell>
          <cell r="N238">
            <v>2</v>
          </cell>
          <cell r="O238">
            <v>2</v>
          </cell>
          <cell r="P238">
            <v>2.1</v>
          </cell>
          <cell r="Q238">
            <v>2.1</v>
          </cell>
          <cell r="R238">
            <v>2.1</v>
          </cell>
          <cell r="S238">
            <v>1.9</v>
          </cell>
          <cell r="T238">
            <v>2.1</v>
          </cell>
          <cell r="U238">
            <v>2</v>
          </cell>
          <cell r="V238">
            <v>1.9</v>
          </cell>
          <cell r="W238">
            <v>2.2000000000000002</v>
          </cell>
          <cell r="X238">
            <v>2.2999999999999998</v>
          </cell>
          <cell r="Y238">
            <v>2.5</v>
          </cell>
          <cell r="Z238">
            <v>2.2999999999999998</v>
          </cell>
          <cell r="AA238">
            <v>2.2999999999999998</v>
          </cell>
          <cell r="AB238">
            <v>2.2999999999999998</v>
          </cell>
          <cell r="AC238">
            <v>2.4</v>
          </cell>
          <cell r="AD238">
            <v>2.4</v>
          </cell>
        </row>
        <row r="239">
          <cell r="D239" t="str">
            <v>UAE</v>
          </cell>
          <cell r="E239">
            <v>1.1000000000000001</v>
          </cell>
          <cell r="F239">
            <v>1.3</v>
          </cell>
          <cell r="G239">
            <v>1.4</v>
          </cell>
          <cell r="H239">
            <v>1.5</v>
          </cell>
          <cell r="I239">
            <v>1.8</v>
          </cell>
          <cell r="J239">
            <v>2.1</v>
          </cell>
          <cell r="K239">
            <v>2.4</v>
          </cell>
          <cell r="L239">
            <v>2.2999999999999998</v>
          </cell>
          <cell r="M239">
            <v>2.2000000000000002</v>
          </cell>
          <cell r="N239">
            <v>2.2000000000000002</v>
          </cell>
          <cell r="O239">
            <v>2.2000000000000002</v>
          </cell>
          <cell r="P239">
            <v>2.2000000000000002</v>
          </cell>
          <cell r="Q239">
            <v>2.2999999999999998</v>
          </cell>
          <cell r="R239">
            <v>2.2999999999999998</v>
          </cell>
          <cell r="S239">
            <v>2.1</v>
          </cell>
          <cell r="T239">
            <v>2.2999999999999998</v>
          </cell>
          <cell r="U239">
            <v>2.2000000000000002</v>
          </cell>
          <cell r="V239">
            <v>2</v>
          </cell>
          <cell r="W239">
            <v>2.2000000000000002</v>
          </cell>
          <cell r="X239">
            <v>2.4</v>
          </cell>
          <cell r="Y239">
            <v>2.4</v>
          </cell>
          <cell r="Z239">
            <v>2.5</v>
          </cell>
          <cell r="AA239">
            <v>2.5</v>
          </cell>
          <cell r="AB239">
            <v>2.5</v>
          </cell>
          <cell r="AC239">
            <v>2.6</v>
          </cell>
          <cell r="AD239">
            <v>2.6</v>
          </cell>
        </row>
        <row r="240">
          <cell r="D240" t="str">
            <v>Qatar</v>
          </cell>
          <cell r="E240">
            <v>0.3</v>
          </cell>
          <cell r="F240">
            <v>0.3</v>
          </cell>
          <cell r="G240">
            <v>0.3</v>
          </cell>
          <cell r="H240">
            <v>0.3</v>
          </cell>
          <cell r="I240">
            <v>0.4</v>
          </cell>
          <cell r="J240">
            <v>0.4</v>
          </cell>
          <cell r="K240">
            <v>0.4</v>
          </cell>
          <cell r="L240">
            <v>0.4</v>
          </cell>
          <cell r="M240">
            <v>0.4</v>
          </cell>
          <cell r="N240">
            <v>0.4</v>
          </cell>
          <cell r="O240">
            <v>0.4</v>
          </cell>
          <cell r="P240">
            <v>0.5</v>
          </cell>
          <cell r="Q240">
            <v>0.6</v>
          </cell>
          <cell r="R240">
            <v>0.7</v>
          </cell>
          <cell r="S240">
            <v>0.7</v>
          </cell>
          <cell r="T240">
            <v>0.7</v>
          </cell>
          <cell r="U240">
            <v>0.7</v>
          </cell>
          <cell r="V240">
            <v>0.6</v>
          </cell>
          <cell r="W240">
            <v>0.7</v>
          </cell>
          <cell r="X240">
            <v>0.8</v>
          </cell>
          <cell r="Y240">
            <v>0.8</v>
          </cell>
          <cell r="Z240">
            <v>0.7</v>
          </cell>
          <cell r="AA240">
            <v>0.7</v>
          </cell>
          <cell r="AB240">
            <v>0.8</v>
          </cell>
          <cell r="AC240">
            <v>0.8</v>
          </cell>
          <cell r="AD240">
            <v>0.8</v>
          </cell>
        </row>
        <row r="241">
          <cell r="D241" t="str">
            <v>Total Middle East</v>
          </cell>
          <cell r="E241">
            <v>9.5</v>
          </cell>
          <cell r="F241">
            <v>11.8</v>
          </cell>
          <cell r="G241">
            <v>11.499999999999998</v>
          </cell>
          <cell r="H241">
            <v>13.100000000000001</v>
          </cell>
          <cell r="I241">
            <v>14.700000000000001</v>
          </cell>
          <cell r="J241">
            <v>14.999999999999998</v>
          </cell>
          <cell r="K241">
            <v>14.7</v>
          </cell>
          <cell r="L241">
            <v>15.900000000000002</v>
          </cell>
          <cell r="M241">
            <v>16.600000000000001</v>
          </cell>
          <cell r="N241">
            <v>16.600000000000001</v>
          </cell>
          <cell r="O241">
            <v>16.799999999999997</v>
          </cell>
          <cell r="P241">
            <v>17.100000000000001</v>
          </cell>
          <cell r="Q241">
            <v>18</v>
          </cell>
          <cell r="R241">
            <v>19.100000000000001</v>
          </cell>
          <cell r="S241">
            <v>18.3</v>
          </cell>
          <cell r="T241">
            <v>19.600000000000001</v>
          </cell>
          <cell r="U241">
            <v>18.899999999999999</v>
          </cell>
          <cell r="V241">
            <v>17.5</v>
          </cell>
          <cell r="W241">
            <v>19.200000000000003</v>
          </cell>
          <cell r="X241">
            <v>20.400000000000002</v>
          </cell>
          <cell r="Y241">
            <v>21.099999999999998</v>
          </cell>
          <cell r="Z241">
            <v>20.8</v>
          </cell>
          <cell r="AA241">
            <v>21.2</v>
          </cell>
          <cell r="AB241">
            <v>21.6</v>
          </cell>
          <cell r="AC241">
            <v>21.9</v>
          </cell>
          <cell r="AD241">
            <v>22.1</v>
          </cell>
        </row>
        <row r="243">
          <cell r="D243" t="str">
            <v>Algeria</v>
          </cell>
          <cell r="E243">
            <v>0.7</v>
          </cell>
          <cell r="F243">
            <v>0.7</v>
          </cell>
          <cell r="G243">
            <v>0.7</v>
          </cell>
          <cell r="H243">
            <v>0.7</v>
          </cell>
          <cell r="I243">
            <v>0.7</v>
          </cell>
          <cell r="J243">
            <v>0.8</v>
          </cell>
          <cell r="K243">
            <v>0.8</v>
          </cell>
          <cell r="L243">
            <v>0.8</v>
          </cell>
          <cell r="M243">
            <v>0.8</v>
          </cell>
          <cell r="N243">
            <v>0.8</v>
          </cell>
          <cell r="O243">
            <v>0.8</v>
          </cell>
          <cell r="P243">
            <v>0.8</v>
          </cell>
          <cell r="Q243">
            <v>0.9</v>
          </cell>
          <cell r="R243">
            <v>0.8</v>
          </cell>
          <cell r="S243">
            <v>0.8</v>
          </cell>
          <cell r="T243">
            <v>0.8</v>
          </cell>
          <cell r="U243">
            <v>0.8</v>
          </cell>
          <cell r="V243">
            <v>0.9</v>
          </cell>
          <cell r="W243">
            <v>1.1000000000000001</v>
          </cell>
          <cell r="X243">
            <v>1.2</v>
          </cell>
          <cell r="Y243">
            <v>1.3</v>
          </cell>
          <cell r="Z243">
            <v>0.9</v>
          </cell>
          <cell r="AA243">
            <v>0.9</v>
          </cell>
          <cell r="AB243">
            <v>0.9</v>
          </cell>
          <cell r="AC243">
            <v>0.9</v>
          </cell>
          <cell r="AD243">
            <v>1</v>
          </cell>
        </row>
        <row r="244">
          <cell r="D244" t="str">
            <v>Libya</v>
          </cell>
          <cell r="E244">
            <v>1</v>
          </cell>
          <cell r="F244">
            <v>1</v>
          </cell>
          <cell r="G244">
            <v>1</v>
          </cell>
          <cell r="H244">
            <v>1</v>
          </cell>
          <cell r="I244">
            <v>1.1000000000000001</v>
          </cell>
          <cell r="J244">
            <v>1.4</v>
          </cell>
          <cell r="K244">
            <v>1.5</v>
          </cell>
          <cell r="L244">
            <v>1.5</v>
          </cell>
          <cell r="M244">
            <v>1.4</v>
          </cell>
          <cell r="N244">
            <v>1.4</v>
          </cell>
          <cell r="O244">
            <v>1.4</v>
          </cell>
          <cell r="P244">
            <v>1.4</v>
          </cell>
          <cell r="Q244">
            <v>1.4</v>
          </cell>
          <cell r="R244">
            <v>1.4</v>
          </cell>
          <cell r="S244">
            <v>1.3</v>
          </cell>
          <cell r="T244">
            <v>1.4</v>
          </cell>
          <cell r="U244">
            <v>1.4</v>
          </cell>
          <cell r="V244">
            <v>1.3</v>
          </cell>
          <cell r="W244">
            <v>1.4</v>
          </cell>
          <cell r="X244">
            <v>1.5</v>
          </cell>
          <cell r="Y244">
            <v>1.6</v>
          </cell>
          <cell r="Z244">
            <v>1.5</v>
          </cell>
          <cell r="AA244">
            <v>1.5</v>
          </cell>
          <cell r="AB244">
            <v>1.6</v>
          </cell>
          <cell r="AC244">
            <v>1.6</v>
          </cell>
          <cell r="AD244">
            <v>1.6</v>
          </cell>
        </row>
        <row r="245">
          <cell r="D245" t="str">
            <v>Nigeria</v>
          </cell>
          <cell r="E245">
            <v>1.5</v>
          </cell>
          <cell r="F245">
            <v>1.5</v>
          </cell>
          <cell r="G245">
            <v>1.3</v>
          </cell>
          <cell r="H245">
            <v>1.4</v>
          </cell>
          <cell r="I245">
            <v>1.7</v>
          </cell>
          <cell r="J245">
            <v>1.8</v>
          </cell>
          <cell r="K245">
            <v>1.9</v>
          </cell>
          <cell r="L245">
            <v>1.9</v>
          </cell>
          <cell r="M245">
            <v>1.9</v>
          </cell>
          <cell r="N245">
            <v>1.9</v>
          </cell>
          <cell r="O245">
            <v>1.9</v>
          </cell>
          <cell r="P245">
            <v>2.1</v>
          </cell>
          <cell r="Q245">
            <v>2.2000000000000002</v>
          </cell>
          <cell r="R245">
            <v>2.1</v>
          </cell>
          <cell r="S245">
            <v>2</v>
          </cell>
          <cell r="T245">
            <v>2</v>
          </cell>
          <cell r="U245">
            <v>2.1</v>
          </cell>
          <cell r="V245">
            <v>2</v>
          </cell>
          <cell r="W245">
            <v>2.1</v>
          </cell>
          <cell r="X245">
            <v>2.4</v>
          </cell>
          <cell r="Y245">
            <v>2.4</v>
          </cell>
          <cell r="Z245">
            <v>2.2999999999999998</v>
          </cell>
          <cell r="AA245">
            <v>2.2999999999999998</v>
          </cell>
          <cell r="AB245">
            <v>2.4</v>
          </cell>
          <cell r="AC245">
            <v>2.4</v>
          </cell>
          <cell r="AD245">
            <v>2.5</v>
          </cell>
        </row>
        <row r="246">
          <cell r="D246" t="str">
            <v>Indonesia</v>
          </cell>
          <cell r="E246">
            <v>1.2</v>
          </cell>
          <cell r="F246">
            <v>1.3</v>
          </cell>
          <cell r="G246">
            <v>1.2</v>
          </cell>
          <cell r="H246">
            <v>1.2</v>
          </cell>
          <cell r="I246">
            <v>1.2</v>
          </cell>
          <cell r="J246">
            <v>1.3</v>
          </cell>
          <cell r="K246">
            <v>1.5</v>
          </cell>
          <cell r="L246">
            <v>1.4</v>
          </cell>
          <cell r="M246">
            <v>1.3</v>
          </cell>
          <cell r="N246">
            <v>1.3</v>
          </cell>
          <cell r="O246">
            <v>1.3</v>
          </cell>
          <cell r="P246">
            <v>1.4</v>
          </cell>
          <cell r="Q246">
            <v>1.4</v>
          </cell>
          <cell r="R246">
            <v>1.3</v>
          </cell>
          <cell r="S246">
            <v>1.3</v>
          </cell>
          <cell r="T246">
            <v>1.3</v>
          </cell>
          <cell r="U246">
            <v>1.2</v>
          </cell>
          <cell r="V246">
            <v>1.1000000000000001</v>
          </cell>
          <cell r="W246">
            <v>1</v>
          </cell>
          <cell r="X246">
            <v>1</v>
          </cell>
          <cell r="Y246">
            <v>0.9</v>
          </cell>
          <cell r="Z246">
            <v>1.5</v>
          </cell>
          <cell r="AA246">
            <v>1.5</v>
          </cell>
          <cell r="AB246">
            <v>1.5</v>
          </cell>
          <cell r="AC246">
            <v>1.5</v>
          </cell>
          <cell r="AD246">
            <v>1.6</v>
          </cell>
        </row>
        <row r="247">
          <cell r="D247" t="str">
            <v>Venezuela</v>
          </cell>
          <cell r="E247">
            <v>1.6</v>
          </cell>
          <cell r="F247">
            <v>1.7</v>
          </cell>
          <cell r="G247">
            <v>1.7</v>
          </cell>
          <cell r="H247">
            <v>1.7</v>
          </cell>
          <cell r="I247">
            <v>1.7</v>
          </cell>
          <cell r="J247">
            <v>2.1</v>
          </cell>
          <cell r="K247">
            <v>2.2999999999999998</v>
          </cell>
          <cell r="L247">
            <v>2.2999999999999998</v>
          </cell>
          <cell r="M247">
            <v>2.2999999999999998</v>
          </cell>
          <cell r="N247">
            <v>2.5</v>
          </cell>
          <cell r="O247">
            <v>2.7</v>
          </cell>
          <cell r="P247">
            <v>3</v>
          </cell>
          <cell r="Q247">
            <v>3.3</v>
          </cell>
          <cell r="R247">
            <v>3.1</v>
          </cell>
          <cell r="S247">
            <v>2.8</v>
          </cell>
          <cell r="T247">
            <v>2.9</v>
          </cell>
          <cell r="U247">
            <v>2.8</v>
          </cell>
          <cell r="V247">
            <v>2.6</v>
          </cell>
          <cell r="W247">
            <v>2.2999999999999998</v>
          </cell>
          <cell r="X247">
            <v>2.6</v>
          </cell>
          <cell r="Y247">
            <v>2.6</v>
          </cell>
          <cell r="Z247">
            <v>3.2</v>
          </cell>
          <cell r="AA247">
            <v>3.3</v>
          </cell>
          <cell r="AB247">
            <v>3.3</v>
          </cell>
          <cell r="AC247">
            <v>3.4</v>
          </cell>
          <cell r="AD247">
            <v>3.4</v>
          </cell>
        </row>
        <row r="249">
          <cell r="D249" t="str">
            <v>Total OPEC</v>
          </cell>
          <cell r="E249">
            <v>15.5</v>
          </cell>
          <cell r="F249">
            <v>18</v>
          </cell>
          <cell r="G249">
            <v>17.399999999999999</v>
          </cell>
          <cell r="H249">
            <v>19.100000000000001</v>
          </cell>
          <cell r="I249">
            <v>21.1</v>
          </cell>
          <cell r="J249">
            <v>22.4</v>
          </cell>
          <cell r="K249">
            <v>22.7</v>
          </cell>
          <cell r="L249">
            <v>23.8</v>
          </cell>
          <cell r="M249">
            <v>24.3</v>
          </cell>
          <cell r="N249">
            <v>24.5</v>
          </cell>
          <cell r="O249">
            <v>24.9</v>
          </cell>
          <cell r="P249">
            <v>25.8</v>
          </cell>
          <cell r="Q249">
            <v>27.2</v>
          </cell>
          <cell r="R249">
            <v>27.8</v>
          </cell>
          <cell r="S249">
            <v>26.5</v>
          </cell>
          <cell r="T249">
            <v>28</v>
          </cell>
          <cell r="U249">
            <v>27.2</v>
          </cell>
          <cell r="V249">
            <v>25.4</v>
          </cell>
          <cell r="W249">
            <v>27.1</v>
          </cell>
          <cell r="X249">
            <v>29.1</v>
          </cell>
          <cell r="Y249">
            <v>29.9</v>
          </cell>
          <cell r="Z249">
            <v>30.2</v>
          </cell>
          <cell r="AA249">
            <v>30.7</v>
          </cell>
          <cell r="AB249">
            <v>31.3</v>
          </cell>
          <cell r="AC249">
            <v>31.7</v>
          </cell>
          <cell r="AD249">
            <v>32.200000000000003</v>
          </cell>
        </row>
        <row r="250">
          <cell r="E250">
            <v>14.1</v>
          </cell>
          <cell r="F250">
            <v>16.100000000000001</v>
          </cell>
          <cell r="G250">
            <v>15.2</v>
          </cell>
          <cell r="H250">
            <v>16.5</v>
          </cell>
          <cell r="I250">
            <v>18.3</v>
          </cell>
          <cell r="J250">
            <v>20.399999999999999</v>
          </cell>
        </row>
        <row r="400">
          <cell r="D400" t="str">
            <v>Total World Excl FSU Production</v>
          </cell>
        </row>
        <row r="401">
          <cell r="E401">
            <v>1985</v>
          </cell>
          <cell r="F401">
            <v>1986</v>
          </cell>
          <cell r="G401">
            <v>1987</v>
          </cell>
          <cell r="H401">
            <v>1988</v>
          </cell>
          <cell r="I401">
            <v>1989</v>
          </cell>
          <cell r="J401">
            <v>1990</v>
          </cell>
          <cell r="K401">
            <v>1991</v>
          </cell>
          <cell r="L401">
            <v>1992</v>
          </cell>
          <cell r="M401">
            <v>1993</v>
          </cell>
          <cell r="N401">
            <v>1994</v>
          </cell>
          <cell r="O401">
            <v>1995</v>
          </cell>
          <cell r="P401">
            <v>1996</v>
          </cell>
          <cell r="Q401">
            <v>1997</v>
          </cell>
          <cell r="R401">
            <v>1998</v>
          </cell>
          <cell r="S401">
            <v>1999</v>
          </cell>
          <cell r="T401">
            <v>2000</v>
          </cell>
          <cell r="U401">
            <v>2001</v>
          </cell>
          <cell r="V401">
            <v>2002</v>
          </cell>
          <cell r="W401">
            <v>2003</v>
          </cell>
          <cell r="X401">
            <v>2004</v>
          </cell>
          <cell r="Y401">
            <v>2005</v>
          </cell>
          <cell r="Z401">
            <v>2006</v>
          </cell>
          <cell r="AA401">
            <v>2007</v>
          </cell>
          <cell r="AB401">
            <v>2008</v>
          </cell>
          <cell r="AC401">
            <v>2009</v>
          </cell>
          <cell r="AD401">
            <v>2010</v>
          </cell>
        </row>
        <row r="402">
          <cell r="D402" t="str">
            <v>Atlantic Basin</v>
          </cell>
          <cell r="E402">
            <v>26.200000000000003</v>
          </cell>
          <cell r="F402">
            <v>26.1</v>
          </cell>
          <cell r="G402">
            <v>25.9</v>
          </cell>
          <cell r="H402">
            <v>26</v>
          </cell>
          <cell r="I402">
            <v>26.000000000000004</v>
          </cell>
          <cell r="J402">
            <v>27.1</v>
          </cell>
          <cell r="K402">
            <v>28.100000000000009</v>
          </cell>
          <cell r="L402">
            <v>28.5</v>
          </cell>
          <cell r="M402">
            <v>28.9</v>
          </cell>
          <cell r="N402">
            <v>29.999999999999993</v>
          </cell>
          <cell r="O402">
            <v>31.300000000000004</v>
          </cell>
          <cell r="P402">
            <v>32.899999999999977</v>
          </cell>
          <cell r="Q402">
            <v>33.899999999999991</v>
          </cell>
          <cell r="R402">
            <v>34.000000000000007</v>
          </cell>
          <cell r="S402">
            <v>33.400000000000006</v>
          </cell>
          <cell r="T402">
            <v>34.099999999999987</v>
          </cell>
          <cell r="U402">
            <v>34.200000000000003</v>
          </cell>
          <cell r="V402">
            <v>34.5</v>
          </cell>
          <cell r="W402">
            <v>34.299999999999997</v>
          </cell>
          <cell r="X402">
            <v>35.200000000000003</v>
          </cell>
          <cell r="Y402">
            <v>35</v>
          </cell>
          <cell r="Z402">
            <v>36.599999999999987</v>
          </cell>
          <cell r="AA402">
            <v>37.299999999999997</v>
          </cell>
          <cell r="AB402">
            <v>37.700000000000003</v>
          </cell>
          <cell r="AC402">
            <v>38.200000000000017</v>
          </cell>
          <cell r="AD402">
            <v>38.799999999999997</v>
          </cell>
        </row>
        <row r="403">
          <cell r="D403" t="str">
            <v>Middle East</v>
          </cell>
          <cell r="E403">
            <v>10.899999999999999</v>
          </cell>
          <cell r="F403">
            <v>13.300000000000002</v>
          </cell>
          <cell r="G403">
            <v>13.200000000000003</v>
          </cell>
          <cell r="H403">
            <v>15.000000000000002</v>
          </cell>
          <cell r="I403">
            <v>16.7</v>
          </cell>
          <cell r="J403">
            <v>17.199999999999996</v>
          </cell>
          <cell r="K403">
            <v>16.899999999999999</v>
          </cell>
          <cell r="L403">
            <v>18.300000000000004</v>
          </cell>
          <cell r="M403">
            <v>19.200000000000003</v>
          </cell>
          <cell r="N403">
            <v>19.5</v>
          </cell>
          <cell r="O403">
            <v>19.999999999999993</v>
          </cell>
          <cell r="P403">
            <v>20.400000000000002</v>
          </cell>
          <cell r="Q403">
            <v>21.5</v>
          </cell>
          <cell r="R403">
            <v>22.6</v>
          </cell>
          <cell r="S403">
            <v>21.8</v>
          </cell>
          <cell r="T403">
            <v>23.300000000000004</v>
          </cell>
          <cell r="U403">
            <v>22.7</v>
          </cell>
          <cell r="V403">
            <v>21.400000000000002</v>
          </cell>
          <cell r="W403">
            <v>23.200000000000003</v>
          </cell>
          <cell r="X403">
            <v>24.499999999999996</v>
          </cell>
          <cell r="Y403">
            <v>25.799999999999997</v>
          </cell>
          <cell r="Z403">
            <v>25.700000000000003</v>
          </cell>
          <cell r="AA403">
            <v>26.2</v>
          </cell>
          <cell r="AB403">
            <v>26.500000000000004</v>
          </cell>
          <cell r="AC403">
            <v>26.799999999999997</v>
          </cell>
          <cell r="AD403">
            <v>27.000000000000004</v>
          </cell>
        </row>
        <row r="404">
          <cell r="D404" t="str">
            <v>Asia Pacific</v>
          </cell>
          <cell r="E404">
            <v>9.1</v>
          </cell>
          <cell r="F404">
            <v>9.3000000000000007</v>
          </cell>
          <cell r="G404">
            <v>9.4</v>
          </cell>
          <cell r="H404">
            <v>9.6000000000000014</v>
          </cell>
          <cell r="I404">
            <v>9.5</v>
          </cell>
          <cell r="J404">
            <v>9.7999999999999989</v>
          </cell>
          <cell r="K404">
            <v>10</v>
          </cell>
          <cell r="L404">
            <v>9.8999999999999986</v>
          </cell>
          <cell r="M404">
            <v>9.7999999999999989</v>
          </cell>
          <cell r="N404">
            <v>10.1</v>
          </cell>
          <cell r="O404">
            <v>10</v>
          </cell>
          <cell r="P404">
            <v>10.199999999999999</v>
          </cell>
          <cell r="Q404">
            <v>10.199999999999999</v>
          </cell>
          <cell r="R404">
            <v>10</v>
          </cell>
          <cell r="S404">
            <v>9.7999999999999989</v>
          </cell>
          <cell r="T404">
            <v>10</v>
          </cell>
          <cell r="U404">
            <v>9.9</v>
          </cell>
          <cell r="V404">
            <v>9.8999999999999986</v>
          </cell>
          <cell r="W404">
            <v>9.7999999999999989</v>
          </cell>
          <cell r="X404">
            <v>10</v>
          </cell>
          <cell r="Y404">
            <v>10.000000000000002</v>
          </cell>
          <cell r="Z404">
            <v>10.100000000000001</v>
          </cell>
          <cell r="AA404">
            <v>9.9</v>
          </cell>
          <cell r="AB404">
            <v>10.1</v>
          </cell>
          <cell r="AC404">
            <v>9.9999999999999982</v>
          </cell>
          <cell r="AD404">
            <v>10</v>
          </cell>
        </row>
        <row r="405">
          <cell r="D405" t="str">
            <v>FSU</v>
          </cell>
          <cell r="E405">
            <v>11.9</v>
          </cell>
          <cell r="F405">
            <v>12.3</v>
          </cell>
          <cell r="G405">
            <v>12.5</v>
          </cell>
          <cell r="H405">
            <v>12.5</v>
          </cell>
          <cell r="I405">
            <v>12.2</v>
          </cell>
          <cell r="J405">
            <v>11.5</v>
          </cell>
          <cell r="K405">
            <v>10.4</v>
          </cell>
          <cell r="L405">
            <v>9</v>
          </cell>
          <cell r="M405">
            <v>7.9</v>
          </cell>
          <cell r="N405">
            <v>7.2</v>
          </cell>
          <cell r="O405">
            <v>7.2</v>
          </cell>
          <cell r="P405">
            <v>7.2</v>
          </cell>
          <cell r="Q405">
            <v>7.3</v>
          </cell>
          <cell r="R405">
            <v>7.2</v>
          </cell>
          <cell r="S405">
            <v>7.5</v>
          </cell>
          <cell r="T405">
            <v>7.9</v>
          </cell>
          <cell r="U405">
            <v>8.5</v>
          </cell>
          <cell r="V405">
            <v>9.3000000000000007</v>
          </cell>
          <cell r="W405">
            <v>10.3</v>
          </cell>
          <cell r="X405">
            <v>11.2</v>
          </cell>
          <cell r="Y405">
            <v>11.6</v>
          </cell>
          <cell r="Z405">
            <v>12</v>
          </cell>
          <cell r="AA405">
            <v>12.4</v>
          </cell>
          <cell r="AB405">
            <v>12.9</v>
          </cell>
          <cell r="AC405">
            <v>13.6</v>
          </cell>
          <cell r="AD405">
            <v>14.2</v>
          </cell>
        </row>
        <row r="406">
          <cell r="D406" t="str">
            <v>Total</v>
          </cell>
          <cell r="E406">
            <v>46.2</v>
          </cell>
          <cell r="F406">
            <v>48.7</v>
          </cell>
          <cell r="G406">
            <v>48.5</v>
          </cell>
          <cell r="H406">
            <v>50.6</v>
          </cell>
          <cell r="I406">
            <v>52.2</v>
          </cell>
          <cell r="J406">
            <v>54.099999999999994</v>
          </cell>
          <cell r="K406">
            <v>55.000000000000007</v>
          </cell>
          <cell r="L406">
            <v>56.7</v>
          </cell>
          <cell r="M406">
            <v>57.9</v>
          </cell>
          <cell r="N406">
            <v>59.599999999999994</v>
          </cell>
          <cell r="O406">
            <v>61.3</v>
          </cell>
          <cell r="P406">
            <v>63.499999999999986</v>
          </cell>
          <cell r="Q406">
            <v>65.599999999999994</v>
          </cell>
          <cell r="R406">
            <v>66.600000000000009</v>
          </cell>
          <cell r="S406">
            <v>65</v>
          </cell>
          <cell r="T406">
            <v>67.399999999999991</v>
          </cell>
          <cell r="U406">
            <v>66.8</v>
          </cell>
          <cell r="V406">
            <v>65.8</v>
          </cell>
          <cell r="W406">
            <v>67.3</v>
          </cell>
          <cell r="X406">
            <v>69.7</v>
          </cell>
          <cell r="Y406">
            <v>70.8</v>
          </cell>
          <cell r="Z406">
            <v>72.399999999999991</v>
          </cell>
          <cell r="AA406">
            <v>73.399999999999991</v>
          </cell>
          <cell r="AB406">
            <v>74.3</v>
          </cell>
          <cell r="AC406">
            <v>75.000000000000014</v>
          </cell>
          <cell r="AD406">
            <v>75.8</v>
          </cell>
        </row>
        <row r="409">
          <cell r="D409" t="str">
            <v>Year on Year Changes</v>
          </cell>
          <cell r="F409">
            <v>1986</v>
          </cell>
          <cell r="G409">
            <v>1987</v>
          </cell>
          <cell r="H409">
            <v>1988</v>
          </cell>
          <cell r="I409">
            <v>1989</v>
          </cell>
          <cell r="J409">
            <v>1990</v>
          </cell>
          <cell r="K409">
            <v>1991</v>
          </cell>
          <cell r="L409">
            <v>1992</v>
          </cell>
          <cell r="M409">
            <v>1993</v>
          </cell>
          <cell r="N409">
            <v>1994</v>
          </cell>
          <cell r="O409">
            <v>1995</v>
          </cell>
          <cell r="P409">
            <v>1996</v>
          </cell>
          <cell r="Q409">
            <v>1997</v>
          </cell>
          <cell r="R409">
            <v>1998</v>
          </cell>
          <cell r="S409">
            <v>1999</v>
          </cell>
          <cell r="T409">
            <v>2000</v>
          </cell>
          <cell r="U409">
            <v>2001</v>
          </cell>
          <cell r="V409">
            <v>2002</v>
          </cell>
          <cell r="W409">
            <v>2003</v>
          </cell>
          <cell r="X409">
            <v>2004</v>
          </cell>
          <cell r="Y409">
            <v>2005</v>
          </cell>
          <cell r="Z409">
            <v>2006</v>
          </cell>
          <cell r="AA409">
            <v>2007</v>
          </cell>
          <cell r="AB409">
            <v>2008</v>
          </cell>
          <cell r="AC409">
            <v>2009</v>
          </cell>
          <cell r="AD409">
            <v>2010</v>
          </cell>
        </row>
        <row r="410">
          <cell r="D410" t="str">
            <v>Non OPEC Excl FSU</v>
          </cell>
          <cell r="F410">
            <v>-0.10000000000000497</v>
          </cell>
          <cell r="G410">
            <v>0.20000000000000639</v>
          </cell>
          <cell r="H410">
            <v>0.39999999999999858</v>
          </cell>
          <cell r="I410">
            <v>-0.50000000000000355</v>
          </cell>
          <cell r="J410">
            <v>0.60000000000000497</v>
          </cell>
          <cell r="K410">
            <v>0.69999999999999574</v>
          </cell>
          <cell r="L410">
            <v>0.5</v>
          </cell>
          <cell r="M410">
            <v>0.5</v>
          </cell>
          <cell r="N410">
            <v>1.3999999999999986</v>
          </cell>
          <cell r="O410">
            <v>1.2000000000000028</v>
          </cell>
          <cell r="P410">
            <v>1.0999999999999943</v>
          </cell>
          <cell r="Q410">
            <v>0.50000000000000711</v>
          </cell>
          <cell r="R410">
            <v>0.29999999999999716</v>
          </cell>
          <cell r="S410">
            <v>-0.29999999999999716</v>
          </cell>
          <cell r="T410">
            <v>0.79999999999999716</v>
          </cell>
          <cell r="U410">
            <v>0.10000000000000142</v>
          </cell>
          <cell r="V410">
            <v>0.59999999999999432</v>
          </cell>
          <cell r="W410">
            <v>-0.39999999999999147</v>
          </cell>
          <cell r="X410">
            <v>0.20000000000000284</v>
          </cell>
          <cell r="Y410">
            <v>-0.30000000000000426</v>
          </cell>
          <cell r="Z410">
            <v>1</v>
          </cell>
          <cell r="AA410">
            <v>0.39999999999999858</v>
          </cell>
          <cell r="AB410">
            <v>0.20000000000000284</v>
          </cell>
          <cell r="AC410">
            <v>0.19999999999999574</v>
          </cell>
          <cell r="AD410">
            <v>0.19999999999999574</v>
          </cell>
        </row>
        <row r="411">
          <cell r="D411" t="str">
            <v>FSU</v>
          </cell>
          <cell r="F411">
            <v>0.40000000000000036</v>
          </cell>
          <cell r="G411">
            <v>0.19999999999999929</v>
          </cell>
          <cell r="H411">
            <v>0</v>
          </cell>
          <cell r="I411">
            <v>-0.30000000000000071</v>
          </cell>
          <cell r="J411">
            <v>-0.69999999999999929</v>
          </cell>
          <cell r="K411">
            <v>-1.0999999999999996</v>
          </cell>
          <cell r="L411">
            <v>-1.4000000000000004</v>
          </cell>
          <cell r="M411">
            <v>-1.0999999999999996</v>
          </cell>
          <cell r="N411">
            <v>-0.70000000000000018</v>
          </cell>
          <cell r="O411">
            <v>0</v>
          </cell>
          <cell r="P411">
            <v>0</v>
          </cell>
          <cell r="Q411">
            <v>9.9999999999999645E-2</v>
          </cell>
          <cell r="R411">
            <v>-9.9999999999999645E-2</v>
          </cell>
          <cell r="S411">
            <v>0.29999999999999982</v>
          </cell>
          <cell r="T411">
            <v>0.40000000000000036</v>
          </cell>
          <cell r="U411">
            <v>0.59999999999999964</v>
          </cell>
          <cell r="V411">
            <v>0.80000000000000071</v>
          </cell>
          <cell r="W411">
            <v>1</v>
          </cell>
          <cell r="X411">
            <v>0.89999999999999858</v>
          </cell>
          <cell r="Y411">
            <v>0.40000000000000036</v>
          </cell>
          <cell r="Z411">
            <v>0.40000000000000036</v>
          </cell>
          <cell r="AA411">
            <v>0.40000000000000036</v>
          </cell>
          <cell r="AB411">
            <v>0.5</v>
          </cell>
          <cell r="AC411">
            <v>0.69999999999999929</v>
          </cell>
          <cell r="AD411">
            <v>0.59999999999999964</v>
          </cell>
        </row>
        <row r="412">
          <cell r="D412" t="str">
            <v>OPEC NGL/Condensate</v>
          </cell>
          <cell r="F412">
            <v>9.9999999999999867E-2</v>
          </cell>
          <cell r="G412">
            <v>0.19999999999999996</v>
          </cell>
          <cell r="H412">
            <v>0</v>
          </cell>
          <cell r="I412">
            <v>0.10000000000000009</v>
          </cell>
          <cell r="J412">
            <v>0</v>
          </cell>
          <cell r="K412">
            <v>-0.10000000000000009</v>
          </cell>
          <cell r="L412">
            <v>0.10000000000000009</v>
          </cell>
          <cell r="M412">
            <v>0.20000000000000018</v>
          </cell>
          <cell r="N412">
            <v>9.9999999999999645E-2</v>
          </cell>
          <cell r="O412">
            <v>0.10000000000000009</v>
          </cell>
          <cell r="P412">
            <v>0.20000000000000018</v>
          </cell>
          <cell r="Q412">
            <v>0.19999999999999973</v>
          </cell>
          <cell r="R412">
            <v>0.10000000000000009</v>
          </cell>
          <cell r="S412">
            <v>0</v>
          </cell>
          <cell r="T412">
            <v>0.10000000000000009</v>
          </cell>
          <cell r="U412">
            <v>0.10000000000000009</v>
          </cell>
          <cell r="V412">
            <v>0.19999999999999973</v>
          </cell>
          <cell r="W412">
            <v>0.20000000000000018</v>
          </cell>
          <cell r="X412">
            <v>0.20000000000000018</v>
          </cell>
          <cell r="Y412">
            <v>0.59999999999999964</v>
          </cell>
          <cell r="Z412">
            <v>0.29999999999999982</v>
          </cell>
          <cell r="AA412">
            <v>0.10000000000000053</v>
          </cell>
          <cell r="AB412">
            <v>9.9999999999999645E-2</v>
          </cell>
          <cell r="AC412">
            <v>0.10000000000000053</v>
          </cell>
          <cell r="AD412">
            <v>9.9999999999999645E-2</v>
          </cell>
        </row>
        <row r="413">
          <cell r="D413" t="str">
            <v>Processing Gain</v>
          </cell>
          <cell r="F413">
            <v>0.10000000000000009</v>
          </cell>
          <cell r="G413">
            <v>0.19999999999999996</v>
          </cell>
          <cell r="H413">
            <v>0.10000000000000009</v>
          </cell>
          <cell r="I413">
            <v>9.9999999999999867E-2</v>
          </cell>
          <cell r="J413">
            <v>0</v>
          </cell>
          <cell r="K413">
            <v>0</v>
          </cell>
          <cell r="L413">
            <v>0</v>
          </cell>
          <cell r="M413">
            <v>0.10000000000000009</v>
          </cell>
          <cell r="N413">
            <v>9.9999999999999867E-2</v>
          </cell>
          <cell r="O413">
            <v>0.10000000000000009</v>
          </cell>
          <cell r="P413">
            <v>0</v>
          </cell>
          <cell r="Q413">
            <v>0.10000000000000009</v>
          </cell>
          <cell r="R413">
            <v>0</v>
          </cell>
          <cell r="S413">
            <v>0</v>
          </cell>
          <cell r="T413">
            <v>9.9999999999999867E-2</v>
          </cell>
          <cell r="U413">
            <v>0</v>
          </cell>
          <cell r="V413">
            <v>0.10000000000000009</v>
          </cell>
          <cell r="W413">
            <v>0</v>
          </cell>
          <cell r="X413">
            <v>9.9999999999999867E-2</v>
          </cell>
          <cell r="Y413">
            <v>0</v>
          </cell>
          <cell r="Z413">
            <v>0</v>
          </cell>
          <cell r="AA413">
            <v>0.10000000000000009</v>
          </cell>
          <cell r="AB413">
            <v>0.10000000000000009</v>
          </cell>
          <cell r="AC413">
            <v>0.10000000000000009</v>
          </cell>
          <cell r="AD413">
            <v>9.9999999999999645E-2</v>
          </cell>
        </row>
        <row r="419">
          <cell r="D419" t="str">
            <v>Estimates Of Global Oil Production  2004 - 2025</v>
          </cell>
        </row>
        <row r="420">
          <cell r="R420" t="str">
            <v>Million b/d</v>
          </cell>
        </row>
        <row r="422">
          <cell r="E422">
            <v>2000</v>
          </cell>
          <cell r="F422">
            <v>2002</v>
          </cell>
          <cell r="G422">
            <v>2003</v>
          </cell>
          <cell r="H422">
            <v>2004</v>
          </cell>
          <cell r="I422">
            <v>2005</v>
          </cell>
          <cell r="J422">
            <v>2006</v>
          </cell>
          <cell r="K422">
            <v>2007</v>
          </cell>
          <cell r="L422">
            <v>2008</v>
          </cell>
          <cell r="M422">
            <v>2009</v>
          </cell>
          <cell r="N422">
            <v>2010</v>
          </cell>
          <cell r="O422">
            <v>2015</v>
          </cell>
          <cell r="Q422">
            <v>2020</v>
          </cell>
          <cell r="R422">
            <v>2025</v>
          </cell>
          <cell r="S422">
            <v>2030</v>
          </cell>
        </row>
        <row r="423">
          <cell r="D423" t="str">
            <v>USA</v>
          </cell>
          <cell r="E423">
            <v>8.1000000000000014</v>
          </cell>
          <cell r="F423">
            <v>8.1</v>
          </cell>
          <cell r="G423">
            <v>7.8000000000000007</v>
          </cell>
          <cell r="H423">
            <v>7.6</v>
          </cell>
          <cell r="I423">
            <v>7.3000000000000007</v>
          </cell>
          <cell r="J423">
            <v>7.6</v>
          </cell>
          <cell r="K423">
            <v>7.6</v>
          </cell>
          <cell r="L423">
            <v>7.6</v>
          </cell>
          <cell r="M423">
            <v>7.7000000000000011</v>
          </cell>
          <cell r="N423">
            <v>7.8</v>
          </cell>
          <cell r="O423">
            <v>7.3</v>
          </cell>
          <cell r="Q423">
            <v>6.9</v>
          </cell>
          <cell r="R423">
            <v>6.6</v>
          </cell>
          <cell r="S423">
            <v>5.5</v>
          </cell>
        </row>
        <row r="424">
          <cell r="D424" t="str">
            <v>Canada</v>
          </cell>
        </row>
        <row r="426">
          <cell r="D426" t="str">
            <v>North Sea</v>
          </cell>
        </row>
        <row r="427">
          <cell r="D427" t="str">
            <v>Other Europe</v>
          </cell>
        </row>
        <row r="429">
          <cell r="D429" t="str">
            <v>Latin America</v>
          </cell>
        </row>
        <row r="430">
          <cell r="D430" t="str">
            <v>Africa</v>
          </cell>
        </row>
        <row r="431">
          <cell r="D431" t="str">
            <v>Middle East</v>
          </cell>
        </row>
        <row r="432">
          <cell r="D432" t="str">
            <v>Asia-Pacific</v>
          </cell>
        </row>
        <row r="433">
          <cell r="D433" t="str">
            <v>FSU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INFO"/>
      <sheetName val="OECD wgt"/>
      <sheetName val="Anglo_Table"/>
      <sheetName val="ANGLO"/>
      <sheetName val="Anglo_Countries"/>
      <sheetName val="Euro_Table"/>
      <sheetName val="EURO"/>
      <sheetName val="Euro Area"/>
      <sheetName val="Small_Table"/>
      <sheetName val="SMALL"/>
      <sheetName val="Sml_Ind"/>
      <sheetName val="OLD_OECD"/>
      <sheetName val="Total_OECD"/>
      <sheetName val="Australia"/>
      <sheetName val="Austria"/>
      <sheetName val="Belgium"/>
      <sheetName val="Canada"/>
      <sheetName val="Denmark"/>
      <sheetName val="Finland"/>
      <sheetName val="France"/>
      <sheetName val="Germany"/>
      <sheetName val="Greece"/>
      <sheetName val="Iceland"/>
      <sheetName val="Ireland"/>
      <sheetName val="Italy"/>
      <sheetName val="Japan"/>
      <sheetName val="Netherlands"/>
      <sheetName val="NZ"/>
      <sheetName val="Norway"/>
      <sheetName val="Portugal"/>
      <sheetName val="Spain"/>
      <sheetName val="Sweden"/>
      <sheetName val="Switz"/>
      <sheetName val="UK"/>
      <sheetName val="USA"/>
      <sheetName val="Figure2_Data"/>
      <sheetName val="Figure4_Data"/>
      <sheetName val="Figure5_Data"/>
      <sheetName val="Figure_1"/>
      <sheetName val="Figure_2"/>
      <sheetName val="Figure_3"/>
      <sheetName val="Figure_4"/>
      <sheetName val="Figure_5"/>
      <sheetName val="Sheet1"/>
    </sheetNames>
    <sheetDataSet>
      <sheetData sheetId="0"/>
      <sheetData sheetId="1"/>
      <sheetData sheetId="2">
        <row r="4">
          <cell r="B4">
            <v>35.26</v>
          </cell>
        </row>
        <row r="6">
          <cell r="B6">
            <v>8.33</v>
          </cell>
        </row>
        <row r="7">
          <cell r="B7">
            <v>5.72</v>
          </cell>
        </row>
        <row r="8">
          <cell r="B8">
            <v>5.49</v>
          </cell>
        </row>
        <row r="9">
          <cell r="B9">
            <v>5.2</v>
          </cell>
        </row>
        <row r="10">
          <cell r="B10">
            <v>3.25</v>
          </cell>
        </row>
        <row r="13">
          <cell r="B13">
            <v>1.82</v>
          </cell>
        </row>
        <row r="14">
          <cell r="B14">
            <v>0.82</v>
          </cell>
        </row>
        <row r="15">
          <cell r="B15">
            <v>1.05</v>
          </cell>
        </row>
        <row r="17">
          <cell r="B17">
            <v>0.56999999999999995</v>
          </cell>
        </row>
        <row r="18">
          <cell r="B18">
            <v>0.46</v>
          </cell>
        </row>
        <row r="19">
          <cell r="B19">
            <v>0.64</v>
          </cell>
        </row>
        <row r="21">
          <cell r="B21">
            <v>0.03</v>
          </cell>
        </row>
        <row r="22">
          <cell r="B22">
            <v>0.31</v>
          </cell>
        </row>
        <row r="26">
          <cell r="B26">
            <v>1.57</v>
          </cell>
        </row>
        <row r="27">
          <cell r="B27">
            <v>0.28999999999999998</v>
          </cell>
        </row>
        <row r="28">
          <cell r="B28">
            <v>0.48</v>
          </cell>
        </row>
        <row r="30">
          <cell r="B30">
            <v>0.65</v>
          </cell>
        </row>
        <row r="31">
          <cell r="B31">
            <v>2.84</v>
          </cell>
        </row>
        <row r="32">
          <cell r="B32">
            <v>0.84</v>
          </cell>
        </row>
        <row r="33">
          <cell r="B33">
            <v>0.86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-Bank"/>
    </sheetNames>
    <sheetDataSet>
      <sheetData sheetId="0">
        <row r="5">
          <cell r="E5" t="str">
            <v>(Eth. Cents)</v>
          </cell>
          <cell r="G5" t="str">
            <v>(Eth. Cents)</v>
          </cell>
          <cell r="I5" t="str">
            <v>(Eth. Cents)</v>
          </cell>
          <cell r="K5" t="str">
            <v>(Eth. Cents)</v>
          </cell>
          <cell r="N5" t="str">
            <v>(In %)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. Content"/>
      <sheetName val="B.  Assumptions"/>
      <sheetName val=" C.  Balance BR"/>
      <sheetName val="D. BR"/>
      <sheetName val="E. Intermediarios + EFE"/>
      <sheetName val="F. P Bancario"/>
      <sheetName val="H.  Program"/>
      <sheetName val="G. Fogafín"/>
      <sheetName val="I. Summary"/>
      <sheetName val="J.  IMF Currency"/>
      <sheetName val="K. IMF Base"/>
      <sheetName val="L. IMF Base acc. rate"/>
      <sheetName val="M.  Performance"/>
      <sheetName val="N. S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170">
          <cell r="A170" t="str">
            <v>Table 4. Colombia:  Summary Accounts of the Financial System</v>
          </cell>
        </row>
        <row r="171">
          <cell r="A171" t="str">
            <v>( End of period stocks)</v>
          </cell>
        </row>
        <row r="175">
          <cell r="A175">
            <v>36959.662973495368</v>
          </cell>
        </row>
        <row r="176">
          <cell r="A176">
            <v>36959.662973495368</v>
          </cell>
          <cell r="B176">
            <v>34394</v>
          </cell>
          <cell r="C176">
            <v>34486</v>
          </cell>
          <cell r="D176">
            <v>34578</v>
          </cell>
          <cell r="E176">
            <v>34669</v>
          </cell>
          <cell r="F176">
            <v>34759</v>
          </cell>
          <cell r="G176">
            <v>34851</v>
          </cell>
          <cell r="H176">
            <v>34943</v>
          </cell>
          <cell r="I176">
            <v>35034</v>
          </cell>
          <cell r="J176">
            <v>35125</v>
          </cell>
          <cell r="K176">
            <v>35217</v>
          </cell>
          <cell r="L176">
            <v>35309</v>
          </cell>
          <cell r="M176">
            <v>35400</v>
          </cell>
          <cell r="N176">
            <v>35431</v>
          </cell>
          <cell r="O176">
            <v>35462</v>
          </cell>
          <cell r="P176">
            <v>35490</v>
          </cell>
          <cell r="Q176">
            <v>35521</v>
          </cell>
          <cell r="R176">
            <v>35551</v>
          </cell>
          <cell r="S176">
            <v>35582</v>
          </cell>
          <cell r="T176">
            <v>35612</v>
          </cell>
          <cell r="U176">
            <v>35643</v>
          </cell>
          <cell r="V176">
            <v>35674</v>
          </cell>
          <cell r="W176">
            <v>35704</v>
          </cell>
          <cell r="X176">
            <v>35735</v>
          </cell>
          <cell r="Y176">
            <v>1997</v>
          </cell>
          <cell r="Z176">
            <v>35796</v>
          </cell>
          <cell r="AA176">
            <v>35827</v>
          </cell>
          <cell r="AB176">
            <v>35855</v>
          </cell>
          <cell r="AC176">
            <v>35886</v>
          </cell>
          <cell r="AD176">
            <v>35916</v>
          </cell>
          <cell r="AE176">
            <v>35947</v>
          </cell>
          <cell r="AF176">
            <v>35977</v>
          </cell>
          <cell r="AG176">
            <v>36008</v>
          </cell>
          <cell r="AH176">
            <v>36039</v>
          </cell>
          <cell r="AI176">
            <v>36069</v>
          </cell>
          <cell r="AJ176">
            <v>36100</v>
          </cell>
          <cell r="AK176">
            <v>36130</v>
          </cell>
          <cell r="AL176">
            <v>36161</v>
          </cell>
          <cell r="AM176">
            <v>36192</v>
          </cell>
          <cell r="AN176">
            <v>36220</v>
          </cell>
          <cell r="AO176">
            <v>36251</v>
          </cell>
          <cell r="AP176">
            <v>36281</v>
          </cell>
          <cell r="AQ176">
            <v>36312</v>
          </cell>
          <cell r="AR176">
            <v>36342</v>
          </cell>
          <cell r="AS176">
            <v>36373</v>
          </cell>
          <cell r="AT176">
            <v>36404</v>
          </cell>
          <cell r="AU176">
            <v>36434</v>
          </cell>
          <cell r="AV176">
            <v>36465</v>
          </cell>
          <cell r="AW176">
            <v>36495</v>
          </cell>
          <cell r="AX176">
            <v>36526</v>
          </cell>
          <cell r="AY176">
            <v>36557</v>
          </cell>
          <cell r="AZ176">
            <v>36586</v>
          </cell>
          <cell r="BA176">
            <v>36617</v>
          </cell>
          <cell r="BB176">
            <v>36647</v>
          </cell>
          <cell r="BC176">
            <v>36678</v>
          </cell>
          <cell r="BD176">
            <v>36708</v>
          </cell>
          <cell r="BE176">
            <v>36739</v>
          </cell>
          <cell r="BF176">
            <v>36770</v>
          </cell>
          <cell r="BG176">
            <v>36586</v>
          </cell>
          <cell r="BH176">
            <v>36678</v>
          </cell>
          <cell r="BI176">
            <v>36770</v>
          </cell>
          <cell r="BJ176">
            <v>36861</v>
          </cell>
          <cell r="BK176">
            <v>36951</v>
          </cell>
          <cell r="BL176">
            <v>37043</v>
          </cell>
          <cell r="BM176">
            <v>37135</v>
          </cell>
          <cell r="BN176">
            <v>37226</v>
          </cell>
          <cell r="BO176">
            <v>1998</v>
          </cell>
          <cell r="BP176">
            <v>1999</v>
          </cell>
          <cell r="BQ176">
            <v>2000</v>
          </cell>
          <cell r="BR176">
            <v>2001</v>
          </cell>
          <cell r="BS176">
            <v>2002</v>
          </cell>
          <cell r="BU176">
            <v>36220</v>
          </cell>
          <cell r="BV176">
            <v>36312</v>
          </cell>
          <cell r="BW176">
            <v>36404</v>
          </cell>
          <cell r="BX176">
            <v>36495</v>
          </cell>
          <cell r="BY176">
            <v>36586</v>
          </cell>
          <cell r="BZ176">
            <v>36678</v>
          </cell>
          <cell r="CA176">
            <v>36770</v>
          </cell>
          <cell r="CB176">
            <v>36861</v>
          </cell>
          <cell r="CD176">
            <v>1997</v>
          </cell>
          <cell r="CE176">
            <v>1998</v>
          </cell>
          <cell r="CF176">
            <v>1999</v>
          </cell>
          <cell r="CG176">
            <v>2000</v>
          </cell>
          <cell r="CH176">
            <v>2001</v>
          </cell>
          <cell r="CI176">
            <v>2002</v>
          </cell>
        </row>
        <row r="179">
          <cell r="A179" t="str">
            <v>(Billions of Colombian pesos)</v>
          </cell>
          <cell r="M179" t="str">
            <v>(Billions of Colombian pesos)</v>
          </cell>
          <cell r="BU179" t="str">
            <v>(12-month percentage change)</v>
          </cell>
          <cell r="CE179" t="str">
            <v>(Annual percentage change)</v>
          </cell>
        </row>
        <row r="181">
          <cell r="A181" t="str">
            <v>I. Banco de la Republica</v>
          </cell>
        </row>
        <row r="183">
          <cell r="A183" t="str">
            <v>Net international reserves</v>
          </cell>
          <cell r="B183">
            <v>6544.3035189399998</v>
          </cell>
          <cell r="C183">
            <v>6441.0281402800001</v>
          </cell>
          <cell r="D183">
            <v>6413.5856293899988</v>
          </cell>
          <cell r="E183">
            <v>6636.5974539199997</v>
          </cell>
          <cell r="F183">
            <v>6961.7037124100007</v>
          </cell>
          <cell r="G183">
            <v>7181.5718540699991</v>
          </cell>
          <cell r="H183">
            <v>7913.2583697799992</v>
          </cell>
          <cell r="I183">
            <v>8213.5231176300003</v>
          </cell>
          <cell r="J183">
            <v>8368.0298472315608</v>
          </cell>
          <cell r="K183">
            <v>8619.1178767048059</v>
          </cell>
          <cell r="L183">
            <v>8390.0496922125476</v>
          </cell>
          <cell r="M183">
            <v>9935.4755022856862</v>
          </cell>
          <cell r="N183">
            <v>10433.69936809</v>
          </cell>
          <cell r="O183">
            <v>10710.257665419998</v>
          </cell>
          <cell r="P183">
            <v>10653.513631930004</v>
          </cell>
          <cell r="Q183">
            <v>10772.016718909998</v>
          </cell>
          <cell r="R183">
            <v>11018.108038699998</v>
          </cell>
          <cell r="S183">
            <v>11212.43493691</v>
          </cell>
          <cell r="T183">
            <v>11477.646464760002</v>
          </cell>
          <cell r="U183">
            <v>11964.837298550001</v>
          </cell>
          <cell r="V183">
            <v>12748.136700039997</v>
          </cell>
          <cell r="W183">
            <v>12878.985236160001</v>
          </cell>
          <cell r="X183">
            <v>12971.512860099996</v>
          </cell>
          <cell r="Y183">
            <v>12742.82070769</v>
          </cell>
          <cell r="Z183">
            <v>12994.223051256091</v>
          </cell>
          <cell r="AA183">
            <v>12526.199617010436</v>
          </cell>
          <cell r="AB183">
            <v>12767.913285762055</v>
          </cell>
          <cell r="AC183">
            <v>12757.899825703136</v>
          </cell>
          <cell r="AD183">
            <v>12746.001397579648</v>
          </cell>
          <cell r="AE183">
            <v>12419.515664828066</v>
          </cell>
          <cell r="AF183">
            <v>12472.40182692499</v>
          </cell>
          <cell r="AG183">
            <v>12638.956599691901</v>
          </cell>
          <cell r="AH183">
            <v>13255.950795005363</v>
          </cell>
          <cell r="AI183">
            <v>13426.111940514707</v>
          </cell>
          <cell r="AJ183">
            <v>13269.910569000172</v>
          </cell>
          <cell r="AK183">
            <v>12932.446808668028</v>
          </cell>
          <cell r="AL183">
            <v>13668.17261500001</v>
          </cell>
          <cell r="AM183">
            <v>13483.589567999999</v>
          </cell>
          <cell r="AN183">
            <v>13396.056072000001</v>
          </cell>
          <cell r="AO183">
            <v>13917.177455999999</v>
          </cell>
          <cell r="AP183">
            <v>14612.849256000003</v>
          </cell>
          <cell r="AQ183">
            <v>14638.864387999996</v>
          </cell>
          <cell r="AR183">
            <v>15102.52766</v>
          </cell>
          <cell r="AS183">
            <v>15981.305801999999</v>
          </cell>
          <cell r="AT183">
            <v>15687.687268000001</v>
          </cell>
          <cell r="AU183">
            <v>15408.128399999998</v>
          </cell>
          <cell r="AV183">
            <v>15151.434912000002</v>
          </cell>
          <cell r="AW183">
            <v>15194.12592</v>
          </cell>
          <cell r="AX183">
            <v>15876.965550000003</v>
          </cell>
          <cell r="AY183">
            <v>15867.881045999999</v>
          </cell>
          <cell r="AZ183">
            <v>16129.427775999995</v>
          </cell>
          <cell r="BA183">
            <v>16497.494076000003</v>
          </cell>
          <cell r="BB183">
            <v>17467.788243999999</v>
          </cell>
          <cell r="BC183">
            <v>17777.481263999998</v>
          </cell>
          <cell r="BD183">
            <v>18247.132439999998</v>
          </cell>
          <cell r="BE183">
            <v>18702.7801</v>
          </cell>
          <cell r="BF183">
            <v>18880.588809000001</v>
          </cell>
          <cell r="BG183">
            <v>16129.427775999995</v>
          </cell>
          <cell r="BH183">
            <v>17777.481263999998</v>
          </cell>
          <cell r="BI183">
            <v>18880.588809000001</v>
          </cell>
          <cell r="BJ183">
            <v>19665.335296349374</v>
          </cell>
          <cell r="BK183">
            <v>19846.859480782015</v>
          </cell>
          <cell r="BL183">
            <v>20028.38366521466</v>
          </cell>
          <cell r="BM183">
            <v>20209.907849647305</v>
          </cell>
          <cell r="BN183">
            <v>20391.432034079968</v>
          </cell>
          <cell r="BO183">
            <v>12932.446808668028</v>
          </cell>
          <cell r="BP183">
            <v>15194.12592</v>
          </cell>
          <cell r="BQ183">
            <v>19665.335296349374</v>
          </cell>
          <cell r="BR183">
            <v>20391.432034079968</v>
          </cell>
          <cell r="BS183">
            <v>22380.820727011334</v>
          </cell>
          <cell r="BU183">
            <v>4.9196980914524957E-2</v>
          </cell>
          <cell r="BV183">
            <v>0.17869849220103662</v>
          </cell>
          <cell r="BW183">
            <v>0.18344489283340426</v>
          </cell>
          <cell r="BX183">
            <v>0.17488408379271836</v>
          </cell>
          <cell r="BY183">
            <v>0.2040430175350787</v>
          </cell>
          <cell r="BZ183">
            <v>0.21440302968943681</v>
          </cell>
          <cell r="CA183">
            <v>0.20352914272538647</v>
          </cell>
          <cell r="CB183">
            <v>0.29427223388111656</v>
          </cell>
          <cell r="CD183">
            <v>0.28255770997155349</v>
          </cell>
          <cell r="CE183">
            <v>1.4881014598564724E-2</v>
          </cell>
          <cell r="CF183">
            <v>0.17488408379271836</v>
          </cell>
          <cell r="CG183">
            <v>0.29427223388111656</v>
          </cell>
          <cell r="CH183">
            <v>3.6922672651576116E-2</v>
          </cell>
          <cell r="CI183">
            <v>9.7560028624106732E-2</v>
          </cell>
        </row>
        <row r="184">
          <cell r="A184" t="str">
            <v xml:space="preserve">   (In millions of US$)</v>
          </cell>
          <cell r="B184">
            <v>7969.0986701818038</v>
          </cell>
          <cell r="C184">
            <v>7850.4127393810868</v>
          </cell>
          <cell r="D184">
            <v>7627.0491489951237</v>
          </cell>
          <cell r="E184">
            <v>8002.4567765398142</v>
          </cell>
          <cell r="F184">
            <v>7968.3446981240068</v>
          </cell>
          <cell r="G184">
            <v>8189.8206777018777</v>
          </cell>
          <cell r="H184">
            <v>8095.0737256582852</v>
          </cell>
          <cell r="I184">
            <v>8323.8136484722581</v>
          </cell>
          <cell r="J184">
            <v>7980.0402884091109</v>
          </cell>
          <cell r="K184">
            <v>8054.7234075385777</v>
          </cell>
          <cell r="L184">
            <v>8127.6091914215467</v>
          </cell>
          <cell r="M184">
            <v>9896.0890677958578</v>
          </cell>
          <cell r="N184">
            <v>9920.7943026433386</v>
          </cell>
          <cell r="O184">
            <v>9922.0500124323698</v>
          </cell>
          <cell r="P184">
            <v>10049.726088531057</v>
          </cell>
          <cell r="Q184">
            <v>10117.989854702057</v>
          </cell>
          <cell r="R184">
            <v>10239.2112396963</v>
          </cell>
          <cell r="S184">
            <v>10306.873069062198</v>
          </cell>
          <cell r="T184">
            <v>10364.124886910353</v>
          </cell>
          <cell r="U184">
            <v>10344.746542525139</v>
          </cell>
          <cell r="V184">
            <v>10217.391098782547</v>
          </cell>
          <cell r="W184">
            <v>10061.785823451746</v>
          </cell>
          <cell r="X184">
            <v>9981.0043398070193</v>
          </cell>
          <cell r="Y184">
            <v>9900.2584900320107</v>
          </cell>
          <cell r="Z184">
            <v>9714.7258864935866</v>
          </cell>
          <cell r="AA184">
            <v>9335.9267336034609</v>
          </cell>
          <cell r="AB184">
            <v>9368.4014511744008</v>
          </cell>
          <cell r="AC184">
            <v>9353.0932792556887</v>
          </cell>
          <cell r="AD184">
            <v>9132.6632017910269</v>
          </cell>
          <cell r="AE184">
            <v>9028.8948004246104</v>
          </cell>
          <cell r="AF184">
            <v>9066.6175939380864</v>
          </cell>
          <cell r="AG184">
            <v>8841.0896980853686</v>
          </cell>
          <cell r="AH184">
            <v>8529.7188676366004</v>
          </cell>
          <cell r="AI184">
            <v>8475.9737506563724</v>
          </cell>
          <cell r="AJ184">
            <v>8570.521965097767</v>
          </cell>
          <cell r="AK184">
            <v>8558.9228311689876</v>
          </cell>
          <cell r="AL184">
            <v>8600.5000000000055</v>
          </cell>
          <cell r="AM184">
            <v>8645.0999999999985</v>
          </cell>
          <cell r="AN184">
            <v>8738.8000000000011</v>
          </cell>
          <cell r="AO184">
            <v>8749.2000000000007</v>
          </cell>
          <cell r="AP184">
            <v>8719.3000000000029</v>
          </cell>
          <cell r="AQ184">
            <v>8433.4</v>
          </cell>
          <cell r="AR184">
            <v>8285.7999999999993</v>
          </cell>
          <cell r="AS184">
            <v>8282.1</v>
          </cell>
          <cell r="AT184">
            <v>7824.4000000000005</v>
          </cell>
          <cell r="AU184">
            <v>7864.4999999999991</v>
          </cell>
          <cell r="AV184">
            <v>7889.4000000000015</v>
          </cell>
          <cell r="AW184">
            <v>8116.0000000000018</v>
          </cell>
          <cell r="AX184">
            <v>8105</v>
          </cell>
          <cell r="AY184">
            <v>8156.6999999999989</v>
          </cell>
          <cell r="AZ184">
            <v>8254.399999999996</v>
          </cell>
          <cell r="BA184">
            <v>8267.1</v>
          </cell>
          <cell r="BB184">
            <v>8306.8000000000011</v>
          </cell>
          <cell r="BC184">
            <v>8335.1999999999989</v>
          </cell>
          <cell r="BD184">
            <v>8437.1999999999989</v>
          </cell>
          <cell r="BE184">
            <v>8474.2999999999993</v>
          </cell>
          <cell r="BF184">
            <v>8495.7000000000007</v>
          </cell>
          <cell r="BG184">
            <v>8254.399999999996</v>
          </cell>
          <cell r="BH184">
            <v>8335.1999999999989</v>
          </cell>
          <cell r="BI184">
            <v>8495.7000000000007</v>
          </cell>
          <cell r="BJ184">
            <v>8821.7798905199998</v>
          </cell>
          <cell r="BK184">
            <v>8903.21081329548</v>
          </cell>
          <cell r="BL184">
            <v>8984.6417360709602</v>
          </cell>
          <cell r="BM184">
            <v>9066.0726588464404</v>
          </cell>
          <cell r="BN184">
            <v>9147.5035816219279</v>
          </cell>
          <cell r="BO184">
            <v>8558.9228311689876</v>
          </cell>
          <cell r="BP184">
            <v>8116.0000000000018</v>
          </cell>
          <cell r="BQ184">
            <v>8821.7798905199998</v>
          </cell>
          <cell r="BR184">
            <v>9147.5035816219279</v>
          </cell>
          <cell r="BS184">
            <v>9471.6393321051983</v>
          </cell>
          <cell r="BU184">
            <v>-6.7204789894595551E-2</v>
          </cell>
          <cell r="BV184">
            <v>-6.5954340324865246E-2</v>
          </cell>
          <cell r="BW184">
            <v>-8.268957964285506E-2</v>
          </cell>
          <cell r="BX184">
            <v>-5.1749833466893325E-2</v>
          </cell>
          <cell r="BY184">
            <v>-5.5430951618071655E-2</v>
          </cell>
          <cell r="BZ184">
            <v>-1.164417672587581E-2</v>
          </cell>
          <cell r="CA184">
            <v>8.5795715965441444E-2</v>
          </cell>
          <cell r="CB184">
            <v>8.6961543928043117E-2</v>
          </cell>
          <cell r="CD184">
            <v>4.2132020110052792E-4</v>
          </cell>
          <cell r="CE184">
            <v>-0.13548491286500608</v>
          </cell>
          <cell r="CF184">
            <v>-5.1749833466893325E-2</v>
          </cell>
          <cell r="CG184">
            <v>8.6961543928043117E-2</v>
          </cell>
          <cell r="CH184">
            <v>3.6922672651576338E-2</v>
          </cell>
          <cell r="CI184">
            <v>3.5434339827369321E-2</v>
          </cell>
        </row>
        <row r="186">
          <cell r="A186" t="str">
            <v xml:space="preserve">Net domestic assets </v>
          </cell>
          <cell r="B186">
            <v>-2626.9963591799997</v>
          </cell>
          <cell r="C186">
            <v>-2317.9872840100006</v>
          </cell>
          <cell r="D186">
            <v>-2231.1733502299985</v>
          </cell>
          <cell r="E186">
            <v>-1436.3577208299994</v>
          </cell>
          <cell r="F186">
            <v>-2352.5499242599999</v>
          </cell>
          <cell r="G186">
            <v>-1644.6308714999986</v>
          </cell>
          <cell r="H186">
            <v>-2392.5460098899994</v>
          </cell>
          <cell r="I186">
            <v>-1947.3860217700012</v>
          </cell>
          <cell r="J186">
            <v>-2210.3856175015608</v>
          </cell>
          <cell r="K186">
            <v>-2691.9794682148058</v>
          </cell>
          <cell r="L186">
            <v>-2655.870991712547</v>
          </cell>
          <cell r="M186">
            <v>-3309.3491018056866</v>
          </cell>
          <cell r="N186">
            <v>-4399.9790530699993</v>
          </cell>
          <cell r="O186">
            <v>-4783.0470593599985</v>
          </cell>
          <cell r="P186">
            <v>-4390.3625230000034</v>
          </cell>
          <cell r="Q186">
            <v>-4793.8405017499972</v>
          </cell>
          <cell r="R186">
            <v>-4713.0234427799987</v>
          </cell>
          <cell r="S186">
            <v>-4429.6865036700001</v>
          </cell>
          <cell r="T186">
            <v>-5033.518158390003</v>
          </cell>
          <cell r="U186">
            <v>-5336.722132840001</v>
          </cell>
          <cell r="V186">
            <v>-6177.4713772199975</v>
          </cell>
          <cell r="W186">
            <v>-6157.1209125900004</v>
          </cell>
          <cell r="X186">
            <v>-5816.8067669699958</v>
          </cell>
          <cell r="Y186">
            <v>-4461.2759227299994</v>
          </cell>
          <cell r="Z186">
            <v>-5594.3649046260907</v>
          </cell>
          <cell r="AA186">
            <v>-5151.973891960436</v>
          </cell>
          <cell r="AB186">
            <v>-5524.170485692056</v>
          </cell>
          <cell r="AC186">
            <v>-5340.6100644831367</v>
          </cell>
          <cell r="AD186">
            <v>-5610.6448948396483</v>
          </cell>
          <cell r="AE186">
            <v>-5235.027499278066</v>
          </cell>
          <cell r="AF186">
            <v>-5160.9651613549904</v>
          </cell>
          <cell r="AG186">
            <v>-5636.0236930919009</v>
          </cell>
          <cell r="AH186">
            <v>-6281.2093029353618</v>
          </cell>
          <cell r="AI186">
            <v>-6996.3527899547071</v>
          </cell>
          <cell r="AJ186">
            <v>-6473.2078207501727</v>
          </cell>
          <cell r="AK186">
            <v>-6022.9385751180289</v>
          </cell>
          <cell r="AL186">
            <v>-7059.8726150000102</v>
          </cell>
          <cell r="AM186">
            <v>-7240.8895679999996</v>
          </cell>
          <cell r="AN186">
            <v>-6508.3560720000014</v>
          </cell>
          <cell r="AO186">
            <v>-7087.9774559999987</v>
          </cell>
          <cell r="AP186">
            <v>-7828.4492560000035</v>
          </cell>
          <cell r="AQ186">
            <v>-7515.8643879999963</v>
          </cell>
          <cell r="AR186">
            <v>-8036.7276599999996</v>
          </cell>
          <cell r="AS186">
            <v>-8970.8058019999989</v>
          </cell>
          <cell r="AT186">
            <v>-8236.8872680000022</v>
          </cell>
          <cell r="AU186">
            <v>-7809.2283999999981</v>
          </cell>
          <cell r="AV186">
            <v>-8119.0349120000028</v>
          </cell>
          <cell r="AW186">
            <v>-5454.5645873300018</v>
          </cell>
          <cell r="AX186">
            <v>-8233.4655500000026</v>
          </cell>
          <cell r="AY186">
            <v>-8235.3810459999986</v>
          </cell>
          <cell r="AZ186">
            <v>-8997.3277759999946</v>
          </cell>
          <cell r="BA186">
            <v>-9061.794076000002</v>
          </cell>
          <cell r="BB186">
            <v>-9579.5882439999987</v>
          </cell>
          <cell r="BC186">
            <v>-9408.4812639999982</v>
          </cell>
          <cell r="BD186">
            <v>-9985.3324399999983</v>
          </cell>
          <cell r="BE186">
            <v>-10741.8801</v>
          </cell>
          <cell r="BF186">
            <v>-11007.188809000001</v>
          </cell>
          <cell r="BG186">
            <v>-8997.3277759999946</v>
          </cell>
          <cell r="BH186">
            <v>-9408.4812639999982</v>
          </cell>
          <cell r="BI186">
            <v>-11007.188809000001</v>
          </cell>
          <cell r="BJ186">
            <v>-8954.9049247108742</v>
          </cell>
          <cell r="BK186">
            <v>-11235.994480782016</v>
          </cell>
          <cell r="BL186">
            <v>-10670.433665214659</v>
          </cell>
          <cell r="BM186">
            <v>-11006.849849647304</v>
          </cell>
          <cell r="BN186">
            <v>-9225.0060340799682</v>
          </cell>
          <cell r="BO186">
            <v>-6022.9385751180289</v>
          </cell>
          <cell r="BP186">
            <v>-5454.5645873300018</v>
          </cell>
          <cell r="BQ186">
            <v>-8954.9049247108742</v>
          </cell>
          <cell r="BR186">
            <v>-9225.0060340799682</v>
          </cell>
          <cell r="BS186">
            <v>-9918.4193254513339</v>
          </cell>
          <cell r="BU186">
            <v>0.17815988642223246</v>
          </cell>
          <cell r="BV186">
            <v>0.43568766143758908</v>
          </cell>
          <cell r="BW186">
            <v>0.31135373313395309</v>
          </cell>
          <cell r="BX186">
            <v>9.4368219217126681E-2</v>
          </cell>
          <cell r="BY186">
            <v>0.38242709471719771</v>
          </cell>
          <cell r="BZ186">
            <v>0.25181626201529106</v>
          </cell>
          <cell r="CA186">
            <v>0.33632869442835722</v>
          </cell>
          <cell r="CB186">
            <v>0.64172681088267791</v>
          </cell>
          <cell r="CD186">
            <v>0.34808259433729272</v>
          </cell>
          <cell r="CE186">
            <v>0.35004843444706668</v>
          </cell>
          <cell r="CF186">
            <v>9.4368219217126681E-2</v>
          </cell>
          <cell r="CG186">
            <v>0.64172681088267791</v>
          </cell>
          <cell r="CH186">
            <v>3.0162364831340049E-2</v>
          </cell>
          <cell r="CI186">
            <v>7.5166703285579173E-2</v>
          </cell>
        </row>
        <row r="187">
          <cell r="A187" t="str">
            <v xml:space="preserve">  Net credit to the NFPS</v>
          </cell>
          <cell r="B187">
            <v>637.49769950999996</v>
          </cell>
          <cell r="C187">
            <v>452.26449900999995</v>
          </cell>
          <cell r="D187">
            <v>315.71856738999986</v>
          </cell>
          <cell r="E187">
            <v>642.38853878999987</v>
          </cell>
          <cell r="F187">
            <v>891.31262617000004</v>
          </cell>
          <cell r="G187">
            <v>639.22134563999987</v>
          </cell>
          <cell r="H187">
            <v>828.50223828000003</v>
          </cell>
          <cell r="I187">
            <v>877.27863043000002</v>
          </cell>
          <cell r="J187">
            <v>977.77015007999989</v>
          </cell>
          <cell r="K187">
            <v>971.90701041999978</v>
          </cell>
          <cell r="L187">
            <v>988.85974504000001</v>
          </cell>
          <cell r="M187">
            <v>918.83722407000005</v>
          </cell>
          <cell r="N187">
            <v>922.40349416000004</v>
          </cell>
          <cell r="O187">
            <v>650.44533534999994</v>
          </cell>
          <cell r="P187">
            <v>861.05071382999995</v>
          </cell>
          <cell r="Q187">
            <v>569.66881656999999</v>
          </cell>
          <cell r="R187">
            <v>648.96050682999976</v>
          </cell>
          <cell r="S187">
            <v>640.54461963999995</v>
          </cell>
          <cell r="T187">
            <v>405.87738061999977</v>
          </cell>
          <cell r="U187">
            <v>-59.257743459999766</v>
          </cell>
          <cell r="V187">
            <v>37.421288429999919</v>
          </cell>
          <cell r="W187">
            <v>-72.887802289999911</v>
          </cell>
          <cell r="X187">
            <v>262.59584715999995</v>
          </cell>
          <cell r="Y187">
            <v>699.60739718999992</v>
          </cell>
          <cell r="Z187">
            <v>535.79828959999998</v>
          </cell>
          <cell r="AA187">
            <v>833.03191372000015</v>
          </cell>
          <cell r="AB187">
            <v>853.33255292000001</v>
          </cell>
          <cell r="AC187">
            <v>912.45106665000003</v>
          </cell>
          <cell r="AD187">
            <v>1036.0076351600001</v>
          </cell>
          <cell r="AE187">
            <v>919.82293843000002</v>
          </cell>
          <cell r="AF187">
            <v>961.08844063000015</v>
          </cell>
          <cell r="AG187">
            <v>927.39982079000004</v>
          </cell>
          <cell r="AH187">
            <v>1135.0873369599999</v>
          </cell>
          <cell r="AI187">
            <v>1125.9789742899998</v>
          </cell>
          <cell r="AJ187">
            <v>1231.61956162</v>
          </cell>
          <cell r="AK187">
            <v>1214.7341781919715</v>
          </cell>
          <cell r="AL187">
            <v>1188.5323612799998</v>
          </cell>
          <cell r="AM187">
            <v>1129.6627539634399</v>
          </cell>
          <cell r="AN187">
            <v>683.09272013999998</v>
          </cell>
          <cell r="AO187">
            <v>995.7319805599999</v>
          </cell>
          <cell r="AP187">
            <v>643.20681668000009</v>
          </cell>
          <cell r="AQ187">
            <v>1085.9841637660002</v>
          </cell>
          <cell r="AR187">
            <v>1327.15437258</v>
          </cell>
          <cell r="AS187">
            <v>1483.3056771400002</v>
          </cell>
          <cell r="AT187">
            <v>1634.9632564899996</v>
          </cell>
          <cell r="AU187">
            <v>1894.4784055499999</v>
          </cell>
          <cell r="AV187">
            <v>2086.4972280800002</v>
          </cell>
          <cell r="AW187">
            <v>2646.6864870469603</v>
          </cell>
          <cell r="AX187">
            <v>2808.7315131652499</v>
          </cell>
          <cell r="AY187">
            <v>2080.2815974099999</v>
          </cell>
          <cell r="AZ187">
            <v>1825.9445350537196</v>
          </cell>
          <cell r="BA187">
            <v>1834.7852150199999</v>
          </cell>
          <cell r="BB187">
            <v>1669.5175530699998</v>
          </cell>
          <cell r="BC187">
            <v>1675.28977248</v>
          </cell>
          <cell r="BD187">
            <v>1746.7541266000001</v>
          </cell>
          <cell r="BE187">
            <v>1292.4449756599997</v>
          </cell>
          <cell r="BF187">
            <v>1582.2034765399999</v>
          </cell>
          <cell r="BG187">
            <v>1825.9445350537196</v>
          </cell>
          <cell r="BH187">
            <v>1675.28977248</v>
          </cell>
          <cell r="BI187">
            <v>1582.2034765399999</v>
          </cell>
          <cell r="BJ187">
            <v>2327.0423820904148</v>
          </cell>
          <cell r="BK187">
            <v>2277.2293461309791</v>
          </cell>
          <cell r="BL187">
            <v>2090.3192740007744</v>
          </cell>
          <cell r="BM187">
            <v>1765.0127061499379</v>
          </cell>
          <cell r="BN187">
            <v>1583.9226105312848</v>
          </cell>
          <cell r="BO187">
            <v>1214.7341781919715</v>
          </cell>
          <cell r="BP187">
            <v>2646.6864870469603</v>
          </cell>
          <cell r="BQ187">
            <v>2327.0423820904148</v>
          </cell>
          <cell r="BR187">
            <v>1583.9226105312848</v>
          </cell>
          <cell r="BS187">
            <v>688.28337320790649</v>
          </cell>
          <cell r="BU187">
            <v>-0.19949998649115175</v>
          </cell>
          <cell r="BV187">
            <v>0.18064479411615064</v>
          </cell>
          <cell r="BW187">
            <v>0.44038542520328994</v>
          </cell>
          <cell r="BX187">
            <v>1.178819477184982</v>
          </cell>
          <cell r="BY187">
            <v>1.6730551815564541</v>
          </cell>
          <cell r="BZ187">
            <v>0.54264659502067936</v>
          </cell>
          <cell r="CA187">
            <v>-3.2269703762802804E-2</v>
          </cell>
          <cell r="CB187">
            <v>-0.12077142741344793</v>
          </cell>
          <cell r="CD187">
            <v>-0.23859484698379885</v>
          </cell>
          <cell r="CE187">
            <v>0.73630836819478773</v>
          </cell>
          <cell r="CF187">
            <v>1.178819477184982</v>
          </cell>
          <cell r="CG187">
            <v>-0.12077142741344793</v>
          </cell>
          <cell r="CH187">
            <v>-0.31934088406742944</v>
          </cell>
          <cell r="CI187">
            <v>-0.5654564379398308</v>
          </cell>
        </row>
        <row r="188">
          <cell r="A188" t="str">
            <v xml:space="preserve">    Central Government</v>
          </cell>
          <cell r="B188">
            <v>1055.9307664</v>
          </cell>
          <cell r="C188">
            <v>902.30849347999992</v>
          </cell>
          <cell r="D188">
            <v>876.69192964000001</v>
          </cell>
          <cell r="E188">
            <v>1088.5994669699999</v>
          </cell>
          <cell r="F188">
            <v>1074.6120990300001</v>
          </cell>
          <cell r="G188">
            <v>692.35306429999991</v>
          </cell>
          <cell r="H188">
            <v>864.93913990999999</v>
          </cell>
          <cell r="I188">
            <v>897.99130353999999</v>
          </cell>
          <cell r="J188">
            <v>991.21626143999993</v>
          </cell>
          <cell r="K188">
            <v>997.25649381999983</v>
          </cell>
          <cell r="L188">
            <v>1002.00875447</v>
          </cell>
          <cell r="M188">
            <v>938.92774688000009</v>
          </cell>
          <cell r="N188">
            <v>934.50335514000005</v>
          </cell>
          <cell r="O188">
            <v>671.82055073999993</v>
          </cell>
          <cell r="P188">
            <v>890.75559225999996</v>
          </cell>
          <cell r="Q188">
            <v>588.91638677000003</v>
          </cell>
          <cell r="R188">
            <v>679.89857466999979</v>
          </cell>
          <cell r="S188">
            <v>655.29430552999997</v>
          </cell>
          <cell r="T188">
            <v>425.92587332999977</v>
          </cell>
          <cell r="U188">
            <v>-54.642445269999769</v>
          </cell>
          <cell r="V188">
            <v>41.665550479999922</v>
          </cell>
          <cell r="W188">
            <v>-68.243196669999918</v>
          </cell>
          <cell r="X188">
            <v>267.31509884999997</v>
          </cell>
          <cell r="Y188">
            <v>700.38041595999994</v>
          </cell>
          <cell r="Z188">
            <v>538.04334701999994</v>
          </cell>
          <cell r="AA188">
            <v>833.90643431000012</v>
          </cell>
          <cell r="AB188">
            <v>854.10743275000004</v>
          </cell>
          <cell r="AC188">
            <v>913.31632712999999</v>
          </cell>
          <cell r="AD188">
            <v>1036.8481489000001</v>
          </cell>
          <cell r="AE188">
            <v>922.87151074000008</v>
          </cell>
          <cell r="AF188">
            <v>967.4436772900001</v>
          </cell>
          <cell r="AG188">
            <v>935.10422511000002</v>
          </cell>
          <cell r="AH188">
            <v>1135.49606948</v>
          </cell>
          <cell r="AI188">
            <v>1126.4420966899997</v>
          </cell>
          <cell r="AJ188">
            <v>1232.0787783600001</v>
          </cell>
          <cell r="AK188">
            <v>1215.1598620219715</v>
          </cell>
          <cell r="AL188">
            <v>1189.1903835799999</v>
          </cell>
          <cell r="AM188">
            <v>1130.1374623434399</v>
          </cell>
          <cell r="AN188">
            <v>683.57075619</v>
          </cell>
          <cell r="AO188">
            <v>996.33439583999984</v>
          </cell>
          <cell r="AP188">
            <v>643.77116454000009</v>
          </cell>
          <cell r="AQ188">
            <v>1086.4154612360001</v>
          </cell>
          <cell r="AR188">
            <v>1327.7655950799999</v>
          </cell>
          <cell r="AS188">
            <v>1484.5222648100003</v>
          </cell>
          <cell r="AT188">
            <v>1635.4447348399997</v>
          </cell>
          <cell r="AU188">
            <v>1895.36574827</v>
          </cell>
          <cell r="AV188">
            <v>2087.2635532600002</v>
          </cell>
          <cell r="AW188">
            <v>2647.3160901269603</v>
          </cell>
          <cell r="AX188">
            <v>2810.1004690252498</v>
          </cell>
          <cell r="AY188">
            <v>2081.7587167699999</v>
          </cell>
          <cell r="AZ188">
            <v>1827.2387545137196</v>
          </cell>
          <cell r="BA188">
            <v>1835.73535178</v>
          </cell>
          <cell r="BB188">
            <v>1670.1657941599999</v>
          </cell>
          <cell r="BC188">
            <v>1676.1628866399999</v>
          </cell>
          <cell r="BD188">
            <v>1747.6836070100001</v>
          </cell>
          <cell r="BE188">
            <v>1299.3172979699998</v>
          </cell>
          <cell r="BF188">
            <v>1583.7161056</v>
          </cell>
          <cell r="BG188">
            <v>1827.2387545137196</v>
          </cell>
          <cell r="BH188">
            <v>1676.1628866399999</v>
          </cell>
          <cell r="BI188">
            <v>1583.7161056</v>
          </cell>
          <cell r="BJ188">
            <v>2328.5550111504149</v>
          </cell>
          <cell r="BK188">
            <v>2278.7419751909792</v>
          </cell>
          <cell r="BL188">
            <v>2091.8319030607745</v>
          </cell>
          <cell r="BM188">
            <v>1766.525335209938</v>
          </cell>
          <cell r="BN188">
            <v>1585.4352395912849</v>
          </cell>
          <cell r="BO188">
            <v>1215.1598620219715</v>
          </cell>
          <cell r="BP188">
            <v>2647.3160901269603</v>
          </cell>
          <cell r="BQ188">
            <v>2328.5550111504149</v>
          </cell>
          <cell r="BR188">
            <v>1585.4352395912849</v>
          </cell>
          <cell r="BS188">
            <v>689.79600226790649</v>
          </cell>
          <cell r="BU188">
            <v>-0.19966654078974244</v>
          </cell>
          <cell r="BV188">
            <v>0.17721204803999546</v>
          </cell>
          <cell r="BW188">
            <v>0.44029096955742975</v>
          </cell>
          <cell r="BX188">
            <v>1.1785743364843739</v>
          </cell>
          <cell r="BY188">
            <v>1.6730791771990821</v>
          </cell>
          <cell r="BZ188">
            <v>0.54283784283873526</v>
          </cell>
          <cell r="CA188">
            <v>-3.1629701779596009E-2</v>
          </cell>
          <cell r="CB188">
            <v>-0.12040914954030224</v>
          </cell>
          <cell r="CD188">
            <v>-0.25406356528782803</v>
          </cell>
          <cell r="CE188">
            <v>0.73499977202585232</v>
          </cell>
          <cell r="CF188">
            <v>1.1785743364843739</v>
          </cell>
          <cell r="CG188">
            <v>-0.12040914954030224</v>
          </cell>
          <cell r="CH188">
            <v>-0.31913344026688639</v>
          </cell>
          <cell r="CI188">
            <v>-0.56491694832913419</v>
          </cell>
        </row>
        <row r="189">
          <cell r="A189" t="str">
            <v xml:space="preserve">    Rest of public sector</v>
          </cell>
          <cell r="B189">
            <v>-418.43306689000008</v>
          </cell>
          <cell r="C189">
            <v>-450.04399446999997</v>
          </cell>
          <cell r="D189">
            <v>-560.97336225000015</v>
          </cell>
          <cell r="E189">
            <v>-446.21092818</v>
          </cell>
          <cell r="F189">
            <v>-183.29947286000001</v>
          </cell>
          <cell r="G189">
            <v>-53.131718660000004</v>
          </cell>
          <cell r="H189">
            <v>-36.436901629999994</v>
          </cell>
          <cell r="I189">
            <v>-20.712673110000001</v>
          </cell>
          <cell r="J189">
            <v>-13.44611136</v>
          </cell>
          <cell r="K189">
            <v>-25.3494834</v>
          </cell>
          <cell r="L189">
            <v>-13.14900943</v>
          </cell>
          <cell r="M189">
            <v>-20.09052281</v>
          </cell>
          <cell r="N189">
            <v>-12.099860979999999</v>
          </cell>
          <cell r="O189">
            <v>-21.375215390000001</v>
          </cell>
          <cell r="P189">
            <v>-29.704878430000001</v>
          </cell>
          <cell r="Q189">
            <v>-19.247570200000002</v>
          </cell>
          <cell r="R189">
            <v>-30.938067840000002</v>
          </cell>
          <cell r="S189">
            <v>-14.749685890000002</v>
          </cell>
          <cell r="T189">
            <v>-20.048492710000001</v>
          </cell>
          <cell r="U189">
            <v>-4.6152981899999999</v>
          </cell>
          <cell r="V189">
            <v>-4.2442620499999997</v>
          </cell>
          <cell r="W189">
            <v>-4.6446056200000001</v>
          </cell>
          <cell r="X189">
            <v>-4.7192516900000001</v>
          </cell>
          <cell r="Y189">
            <v>-0.77301876999999997</v>
          </cell>
          <cell r="Z189">
            <v>-2.2450574200000002</v>
          </cell>
          <cell r="AA189">
            <v>-0.87452058999999993</v>
          </cell>
          <cell r="AB189">
            <v>-0.77487983000000005</v>
          </cell>
          <cell r="AC189">
            <v>-0.86526047999999989</v>
          </cell>
          <cell r="AD189">
            <v>-0.84051374000000001</v>
          </cell>
          <cell r="AE189">
            <v>-3.04857231</v>
          </cell>
          <cell r="AF189">
            <v>-6.3552366600000001</v>
          </cell>
          <cell r="AG189">
            <v>-7.7044043200000001</v>
          </cell>
          <cell r="AH189">
            <v>-0.40873252000000004</v>
          </cell>
          <cell r="AI189">
            <v>-0.46312239999999999</v>
          </cell>
          <cell r="AJ189">
            <v>-0.45921674000000001</v>
          </cell>
          <cell r="AK189">
            <v>-0.42568382999999999</v>
          </cell>
          <cell r="AL189">
            <v>-0.65802230000000006</v>
          </cell>
          <cell r="AM189">
            <v>-0.47470838000000004</v>
          </cell>
          <cell r="AN189">
            <v>-0.47803605000000005</v>
          </cell>
          <cell r="AO189">
            <v>-0.60241528</v>
          </cell>
          <cell r="AP189">
            <v>-0.56434786000000003</v>
          </cell>
          <cell r="AQ189">
            <v>-0.43129746999999996</v>
          </cell>
          <cell r="AR189">
            <v>-0.6112225</v>
          </cell>
          <cell r="AS189">
            <v>-1.21658767</v>
          </cell>
          <cell r="AT189">
            <v>-0.48147835000000005</v>
          </cell>
          <cell r="AU189">
            <v>-0.88734272000000014</v>
          </cell>
          <cell r="AV189">
            <v>-0.76632518000000005</v>
          </cell>
          <cell r="AW189">
            <v>-0.62960307999999987</v>
          </cell>
          <cell r="AX189">
            <v>-1.36895586</v>
          </cell>
          <cell r="AY189">
            <v>-1.4771193600000001</v>
          </cell>
          <cell r="AZ189">
            <v>-1.2942194600000001</v>
          </cell>
          <cell r="BA189">
            <v>-0.95013675999999991</v>
          </cell>
          <cell r="BB189">
            <v>-0.64824108999999996</v>
          </cell>
          <cell r="BC189">
            <v>-0.87311415999999997</v>
          </cell>
          <cell r="BD189">
            <v>-0.92948041000000003</v>
          </cell>
          <cell r="BE189">
            <v>-6.8723223100000004</v>
          </cell>
          <cell r="BF189">
            <v>-1.5126290600000001</v>
          </cell>
          <cell r="BG189">
            <v>-1.2942194600000001</v>
          </cell>
          <cell r="BH189">
            <v>-0.87311415999999997</v>
          </cell>
          <cell r="BI189">
            <v>-1.5126290600000001</v>
          </cell>
          <cell r="BJ189">
            <v>-1.5126290600000001</v>
          </cell>
          <cell r="BK189">
            <v>-1.5126290600000001</v>
          </cell>
          <cell r="BL189">
            <v>-1.5126290600000001</v>
          </cell>
          <cell r="BM189">
            <v>-1.5126290600000001</v>
          </cell>
          <cell r="BN189">
            <v>-1.5126290600000001</v>
          </cell>
          <cell r="BO189">
            <v>-0.42568382999999999</v>
          </cell>
          <cell r="BP189">
            <v>-0.62960307999999987</v>
          </cell>
          <cell r="BQ189">
            <v>-1.5126290600000001</v>
          </cell>
          <cell r="BR189">
            <v>-1.5126290600000001</v>
          </cell>
          <cell r="BS189">
            <v>-1.5126290600000001</v>
          </cell>
          <cell r="BU189">
            <v>0.38308363246466226</v>
          </cell>
          <cell r="BV189">
            <v>0.85852476958304458</v>
          </cell>
          <cell r="BW189">
            <v>0.17797906073145353</v>
          </cell>
          <cell r="BX189">
            <v>0.47903922025884782</v>
          </cell>
          <cell r="BY189">
            <v>1.7073679066672902</v>
          </cell>
          <cell r="BZ189">
            <v>1.0243897094967891</v>
          </cell>
          <cell r="CA189">
            <v>2.141634634246794</v>
          </cell>
          <cell r="CB189">
            <v>1.4025121668718654</v>
          </cell>
          <cell r="CD189">
            <v>0.9615232128446537</v>
          </cell>
          <cell r="CE189">
            <v>0.44932277647022723</v>
          </cell>
          <cell r="CF189">
            <v>0.47903922025884782</v>
          </cell>
          <cell r="CG189">
            <v>1.4025121668718654</v>
          </cell>
          <cell r="CH189">
            <v>0</v>
          </cell>
          <cell r="CI189">
            <v>0</v>
          </cell>
        </row>
        <row r="190">
          <cell r="A190" t="str">
            <v xml:space="preserve">  Fogafín</v>
          </cell>
          <cell r="B190">
            <v>-108.10561139000001</v>
          </cell>
          <cell r="C190">
            <v>-131.99368806999999</v>
          </cell>
          <cell r="D190">
            <v>-170.62553541</v>
          </cell>
          <cell r="E190">
            <v>-177.03861583</v>
          </cell>
          <cell r="F190">
            <v>2.66980284</v>
          </cell>
          <cell r="G190">
            <v>2.02653164</v>
          </cell>
          <cell r="H190">
            <v>0.94977945000000008</v>
          </cell>
          <cell r="I190">
            <v>-6.0818110000000002E-2</v>
          </cell>
          <cell r="J190">
            <v>-5.5335479999999999E-2</v>
          </cell>
          <cell r="K190">
            <v>-0.1004642</v>
          </cell>
          <cell r="L190">
            <v>-5.8322079999999998E-2</v>
          </cell>
          <cell r="M190">
            <v>-0.20140901</v>
          </cell>
          <cell r="N190">
            <v>-7.2740475699999996</v>
          </cell>
          <cell r="O190">
            <v>-5.1332663500000004</v>
          </cell>
          <cell r="P190">
            <v>-4.3779970000000001E-2</v>
          </cell>
          <cell r="Q190">
            <v>-8.0864593599999992</v>
          </cell>
          <cell r="R190">
            <v>-0.12922985000000001</v>
          </cell>
          <cell r="S190">
            <v>-0.54218127000000005</v>
          </cell>
          <cell r="T190">
            <v>-6.2797185799999999</v>
          </cell>
          <cell r="U190">
            <v>-3.6349367300000002</v>
          </cell>
          <cell r="V190">
            <v>-0.45649308999999999</v>
          </cell>
          <cell r="W190">
            <v>-5.5287638100000001</v>
          </cell>
          <cell r="X190">
            <v>-0.17122357999999999</v>
          </cell>
          <cell r="Y190">
            <v>-0.25908066000000002</v>
          </cell>
          <cell r="Z190">
            <v>-3.3951129799999999</v>
          </cell>
          <cell r="AA190">
            <v>-0.10012095</v>
          </cell>
          <cell r="AB190">
            <v>-0.14532204000000001</v>
          </cell>
          <cell r="AC190">
            <v>-7.3494131600000001</v>
          </cell>
          <cell r="AD190">
            <v>-0.31561479999999997</v>
          </cell>
          <cell r="AE190">
            <v>-1.6325559999999999E-2</v>
          </cell>
          <cell r="AF190">
            <v>-10.73636568</v>
          </cell>
          <cell r="AG190">
            <v>-8.7611350000000005E-2</v>
          </cell>
          <cell r="AH190">
            <v>-35.390487479999997</v>
          </cell>
          <cell r="AI190">
            <v>-26.814661099999999</v>
          </cell>
          <cell r="AJ190">
            <v>-3.9108152399999998</v>
          </cell>
          <cell r="AK190">
            <v>-6.5442870400000004</v>
          </cell>
          <cell r="AL190">
            <v>-25.962898379999999</v>
          </cell>
          <cell r="AM190">
            <v>-0.36203488</v>
          </cell>
          <cell r="AN190">
            <v>-4.7234967699999997</v>
          </cell>
          <cell r="AO190">
            <v>-31.806979559999998</v>
          </cell>
          <cell r="AP190">
            <v>-0.34150647000000001</v>
          </cell>
          <cell r="AQ190">
            <v>-6.3858278999999998</v>
          </cell>
          <cell r="AR190">
            <v>-32.140327759999998</v>
          </cell>
          <cell r="AS190">
            <v>-2.4981203600000002</v>
          </cell>
          <cell r="AT190">
            <v>-11.525364590000001</v>
          </cell>
          <cell r="AU190">
            <v>-41.28484186</v>
          </cell>
          <cell r="AV190">
            <v>-0.60270044</v>
          </cell>
          <cell r="AW190">
            <v>-25.504968389999998</v>
          </cell>
          <cell r="AX190">
            <v>-29.865537740000001</v>
          </cell>
          <cell r="AY190">
            <v>-7.2368328000000002</v>
          </cell>
          <cell r="AZ190">
            <v>492.79206678843997</v>
          </cell>
          <cell r="BA190">
            <v>464.27049375534006</v>
          </cell>
          <cell r="BB190">
            <v>507.85630636396996</v>
          </cell>
          <cell r="BC190">
            <v>495.62703105030994</v>
          </cell>
          <cell r="BD190">
            <v>496.10167282133</v>
          </cell>
          <cell r="BE190">
            <v>524.47594446233995</v>
          </cell>
          <cell r="BF190">
            <v>521.08311800736999</v>
          </cell>
          <cell r="BG190">
            <v>492.79206678843997</v>
          </cell>
          <cell r="BH190">
            <v>495.62703105030994</v>
          </cell>
          <cell r="BI190">
            <v>521.08311800736999</v>
          </cell>
          <cell r="BJ190">
            <v>469.50822552159605</v>
          </cell>
          <cell r="BK190">
            <v>319.5082255215961</v>
          </cell>
          <cell r="BL190">
            <v>319.5082255215961</v>
          </cell>
          <cell r="BM190">
            <v>23.610365745996148</v>
          </cell>
          <cell r="BN190">
            <v>23.610365745996148</v>
          </cell>
          <cell r="BO190">
            <v>-6.5442870400000004</v>
          </cell>
          <cell r="BP190">
            <v>-25.504968389999998</v>
          </cell>
          <cell r="BQ190">
            <v>469.50822552159605</v>
          </cell>
          <cell r="BR190">
            <v>23.610365745996148</v>
          </cell>
          <cell r="BS190">
            <v>23.610365745996148</v>
          </cell>
          <cell r="BU190">
            <v>31.503650306588035</v>
          </cell>
          <cell r="BV190">
            <v>390.15521305241595</v>
          </cell>
          <cell r="BW190">
            <v>0.67433721853892925</v>
          </cell>
          <cell r="BX190">
            <v>2.8972875477662416</v>
          </cell>
          <cell r="BY190">
            <v>105.32780856721958</v>
          </cell>
          <cell r="BZ190">
            <v>78.613590408584287</v>
          </cell>
          <cell r="CA190">
            <v>46.211855463512933</v>
          </cell>
          <cell r="CB190">
            <v>19.408500584759835</v>
          </cell>
          <cell r="CD190">
            <v>0.28634096359442918</v>
          </cell>
          <cell r="CE190">
            <v>24.259650951946778</v>
          </cell>
          <cell r="CF190">
            <v>2.8972875477662416</v>
          </cell>
          <cell r="CG190">
            <v>19.408500584759835</v>
          </cell>
          <cell r="CH190">
            <v>-0.94971256207542176</v>
          </cell>
          <cell r="CI190">
            <v>0</v>
          </cell>
        </row>
        <row r="191">
          <cell r="A191" t="str">
            <v xml:space="preserve">  Quasi-fiscal deficit</v>
          </cell>
          <cell r="B191">
            <v>776.30099999999993</v>
          </cell>
          <cell r="C191">
            <v>772.45099999999991</v>
          </cell>
          <cell r="D191">
            <v>787.17599999999993</v>
          </cell>
          <cell r="E191">
            <v>868.4</v>
          </cell>
          <cell r="F191">
            <v>733.33649999999989</v>
          </cell>
          <cell r="G191">
            <v>696.36209999999994</v>
          </cell>
          <cell r="H191">
            <v>667.57099999999991</v>
          </cell>
          <cell r="I191">
            <v>580.65629999999987</v>
          </cell>
          <cell r="J191">
            <v>600.1312999999999</v>
          </cell>
          <cell r="K191">
            <v>566.54229999999984</v>
          </cell>
          <cell r="L191">
            <v>575.22129999999993</v>
          </cell>
          <cell r="M191">
            <v>566.88929999999982</v>
          </cell>
          <cell r="N191">
            <v>444.98929999999984</v>
          </cell>
          <cell r="O191">
            <v>462.81399999999985</v>
          </cell>
          <cell r="P191">
            <v>482.17889999999983</v>
          </cell>
          <cell r="Q191">
            <v>567.83539999999982</v>
          </cell>
          <cell r="R191">
            <v>613.63539999999989</v>
          </cell>
          <cell r="S191">
            <v>627.53539999999987</v>
          </cell>
          <cell r="T191">
            <v>619.63539999999989</v>
          </cell>
          <cell r="U191">
            <v>678.97121047170788</v>
          </cell>
          <cell r="V191">
            <v>834.52829999999983</v>
          </cell>
          <cell r="W191">
            <v>681.38929999999982</v>
          </cell>
          <cell r="X191">
            <v>679.48929999999984</v>
          </cell>
          <cell r="Y191">
            <v>638.48929999999984</v>
          </cell>
          <cell r="Z191">
            <v>536.48929999999984</v>
          </cell>
          <cell r="AA191">
            <v>484.98929999999984</v>
          </cell>
          <cell r="AB191">
            <v>417.68929999999983</v>
          </cell>
          <cell r="AC191">
            <v>316.78929999999986</v>
          </cell>
          <cell r="AD191">
            <v>250.58929999999987</v>
          </cell>
          <cell r="AE191">
            <v>188.68929999999983</v>
          </cell>
          <cell r="AF191">
            <v>82.589299999999866</v>
          </cell>
          <cell r="AG191">
            <v>-11.810700000000111</v>
          </cell>
          <cell r="AH191">
            <v>-144.61070000000018</v>
          </cell>
          <cell r="AI191">
            <v>-287.11070000000018</v>
          </cell>
          <cell r="AJ191">
            <v>-410.41070000000025</v>
          </cell>
          <cell r="AK191">
            <v>-469.41070000000025</v>
          </cell>
          <cell r="AL191">
            <v>-578.51070000000027</v>
          </cell>
          <cell r="AM191">
            <v>-638.11070000000018</v>
          </cell>
          <cell r="AN191">
            <v>-829.21070000000032</v>
          </cell>
          <cell r="AO191">
            <v>-723.01070000000027</v>
          </cell>
          <cell r="AP191">
            <v>-691.21070000000032</v>
          </cell>
          <cell r="AQ191">
            <v>-738.01070000000027</v>
          </cell>
          <cell r="AR191">
            <v>-744.71070000000032</v>
          </cell>
          <cell r="AS191">
            <v>-806.31070000000022</v>
          </cell>
          <cell r="AT191">
            <v>-876.51070000000027</v>
          </cell>
          <cell r="AU191">
            <v>-971.11070000000018</v>
          </cell>
          <cell r="AV191">
            <v>-1033.5107000000003</v>
          </cell>
          <cell r="AW191">
            <v>-1078.3107000000002</v>
          </cell>
          <cell r="AX191">
            <v>-1133.3107000000002</v>
          </cell>
          <cell r="AY191">
            <v>-1164.2107000000003</v>
          </cell>
          <cell r="AZ191">
            <v>-1190.6107000000002</v>
          </cell>
          <cell r="BA191">
            <v>-1206.9107000000001</v>
          </cell>
          <cell r="BB191">
            <v>-1321.7107000000003</v>
          </cell>
          <cell r="BC191">
            <v>-1390.7107000000001</v>
          </cell>
          <cell r="BD191">
            <v>-1433.5107000000003</v>
          </cell>
          <cell r="BE191">
            <v>-1493.5107000000003</v>
          </cell>
          <cell r="BF191">
            <v>-1471.1107000000002</v>
          </cell>
          <cell r="BG191">
            <v>-1190.6107000000002</v>
          </cell>
          <cell r="BH191">
            <v>-1390.7107000000001</v>
          </cell>
          <cell r="BI191">
            <v>-1471.1107000000002</v>
          </cell>
          <cell r="BJ191">
            <v>-1787.2138019522858</v>
          </cell>
          <cell r="BK191">
            <v>-2040.3514768160931</v>
          </cell>
          <cell r="BL191">
            <v>-2244.0835209297275</v>
          </cell>
          <cell r="BM191">
            <v>-2541.5779016889583</v>
          </cell>
          <cell r="BN191">
            <v>-2782.0284021304283</v>
          </cell>
          <cell r="BO191">
            <v>-469.41070000000025</v>
          </cell>
          <cell r="BP191">
            <v>-1078.3107000000002</v>
          </cell>
          <cell r="BQ191">
            <v>-1787.2138019522858</v>
          </cell>
          <cell r="BR191">
            <v>-2782.0284021304283</v>
          </cell>
          <cell r="BS191">
            <v>-3852.5050038102972</v>
          </cell>
          <cell r="BU191">
            <v>-2.9852332822507082</v>
          </cell>
          <cell r="BV191">
            <v>-4.9112482795791861</v>
          </cell>
          <cell r="BW191">
            <v>5.0611745880491501</v>
          </cell>
          <cell r="BX191">
            <v>1.2971583306473407</v>
          </cell>
          <cell r="BY191">
            <v>0.43583615117363994</v>
          </cell>
          <cell r="BZ191">
            <v>0.88440452150625948</v>
          </cell>
          <cell r="CA191">
            <v>0.67837163881741525</v>
          </cell>
          <cell r="CB191">
            <v>0.65742007563523708</v>
          </cell>
          <cell r="CD191">
            <v>0.12630331883138401</v>
          </cell>
          <cell r="CE191">
            <v>-1.7351896108517408</v>
          </cell>
          <cell r="CF191">
            <v>1.2971583306473407</v>
          </cell>
          <cell r="CG191">
            <v>0.65742007563523708</v>
          </cell>
          <cell r="CH191">
            <v>0.5566287587368921</v>
          </cell>
          <cell r="CI191">
            <v>0.38478277247641213</v>
          </cell>
        </row>
        <row r="192">
          <cell r="A192" t="str">
            <v xml:space="preserve">  Credit to financial system</v>
          </cell>
          <cell r="B192">
            <v>-159.54806497000015</v>
          </cell>
          <cell r="C192">
            <v>-11.064521819999584</v>
          </cell>
          <cell r="D192">
            <v>-224.04962353000013</v>
          </cell>
          <cell r="E192">
            <v>-88.782523780000247</v>
          </cell>
          <cell r="F192">
            <v>-554.09779475000005</v>
          </cell>
          <cell r="G192">
            <v>226.34244042000066</v>
          </cell>
          <cell r="H192">
            <v>162.18932440999959</v>
          </cell>
          <cell r="I192">
            <v>641.74383579999994</v>
          </cell>
          <cell r="J192">
            <v>526.30135757999983</v>
          </cell>
          <cell r="K192">
            <v>355.22104114000007</v>
          </cell>
          <cell r="L192">
            <v>87.767000210000248</v>
          </cell>
          <cell r="M192">
            <v>-219.35390432999984</v>
          </cell>
          <cell r="N192">
            <v>-650.53455105999933</v>
          </cell>
          <cell r="O192">
            <v>-139.38055096000031</v>
          </cell>
          <cell r="P192">
            <v>-293.01264814999973</v>
          </cell>
          <cell r="Q192">
            <v>-652.34501398999987</v>
          </cell>
          <cell r="R192">
            <v>-572.27267933999963</v>
          </cell>
          <cell r="S192">
            <v>-249.69136578999991</v>
          </cell>
          <cell r="T192">
            <v>-523.69947129000013</v>
          </cell>
          <cell r="U192">
            <v>-101.86886593999981</v>
          </cell>
          <cell r="V192">
            <v>-62.336857050000162</v>
          </cell>
          <cell r="W192">
            <v>154.88570322999988</v>
          </cell>
          <cell r="X192">
            <v>35.131264369999172</v>
          </cell>
          <cell r="Y192">
            <v>648.85539376000008</v>
          </cell>
          <cell r="Z192">
            <v>214.36018413000062</v>
          </cell>
          <cell r="AA192">
            <v>495.35411110999991</v>
          </cell>
          <cell r="AB192">
            <v>184.67517430999993</v>
          </cell>
          <cell r="AC192">
            <v>444.21220571000009</v>
          </cell>
          <cell r="AD192">
            <v>378.74450030999998</v>
          </cell>
          <cell r="AE192">
            <v>763.2377225800002</v>
          </cell>
          <cell r="AF192">
            <v>950.93517817000043</v>
          </cell>
          <cell r="AG192">
            <v>1097.1873990200002</v>
          </cell>
          <cell r="AH192">
            <v>1481.2572176499998</v>
          </cell>
          <cell r="AI192">
            <v>778.33209352999984</v>
          </cell>
          <cell r="AJ192">
            <v>945.01139496999986</v>
          </cell>
          <cell r="AK192">
            <v>1243.1516186800002</v>
          </cell>
          <cell r="AL192">
            <v>953.04600853123043</v>
          </cell>
          <cell r="AM192">
            <v>611.04922402999989</v>
          </cell>
          <cell r="AN192">
            <v>441.52262723999911</v>
          </cell>
          <cell r="AO192">
            <v>120.38014648999979</v>
          </cell>
          <cell r="AP192">
            <v>331.57472819999975</v>
          </cell>
          <cell r="AQ192">
            <v>805.36954887000036</v>
          </cell>
          <cell r="AR192">
            <v>802.42219235999971</v>
          </cell>
          <cell r="AS192">
            <v>680.61565541000016</v>
          </cell>
          <cell r="AT192">
            <v>1901.5944173299995</v>
          </cell>
          <cell r="AU192">
            <v>1865.8373191799997</v>
          </cell>
          <cell r="AV192">
            <v>1160.13962597</v>
          </cell>
          <cell r="AW192">
            <v>2935.1999047215595</v>
          </cell>
          <cell r="AX192">
            <v>793.18179152651032</v>
          </cell>
          <cell r="AY192">
            <v>1401.9119745089899</v>
          </cell>
          <cell r="AZ192">
            <v>13.88401379156079</v>
          </cell>
          <cell r="BA192">
            <v>311.91744075260067</v>
          </cell>
          <cell r="BB192">
            <v>831.23992633839998</v>
          </cell>
          <cell r="BC192">
            <v>1290.8002701900002</v>
          </cell>
          <cell r="BD192">
            <v>1011.0030842899978</v>
          </cell>
          <cell r="BE192">
            <v>1152.3952845500003</v>
          </cell>
          <cell r="BF192">
            <v>766.91169645365903</v>
          </cell>
          <cell r="BG192">
            <v>13.88401379156079</v>
          </cell>
          <cell r="BH192">
            <v>1290.8002701900002</v>
          </cell>
          <cell r="BI192">
            <v>766.91169645365903</v>
          </cell>
          <cell r="BJ192">
            <v>2484.310767375368</v>
          </cell>
          <cell r="BK192">
            <v>-743.37536606136484</v>
          </cell>
          <cell r="BL192">
            <v>194.15818324983036</v>
          </cell>
          <cell r="BM192">
            <v>757.77142470285276</v>
          </cell>
          <cell r="BN192">
            <v>2905.8554538303133</v>
          </cell>
          <cell r="BO192">
            <v>1243.1516186800002</v>
          </cell>
          <cell r="BP192">
            <v>2935.1999047215595</v>
          </cell>
          <cell r="BQ192">
            <v>2484.310767375368</v>
          </cell>
          <cell r="BR192">
            <v>2905.8554538303133</v>
          </cell>
          <cell r="BS192">
            <v>4432.9697102666814</v>
          </cell>
          <cell r="BU192">
            <v>1.390806608899414</v>
          </cell>
          <cell r="BV192">
            <v>5.5201446474081983E-2</v>
          </cell>
          <cell r="BW192">
            <v>0.28377056642928</v>
          </cell>
          <cell r="BX192">
            <v>1.3610956705652728</v>
          </cell>
          <cell r="BY192">
            <v>-0.96855424176479676</v>
          </cell>
          <cell r="BZ192">
            <v>0.60274283029585485</v>
          </cell>
          <cell r="CA192">
            <v>-0.59670070049402635</v>
          </cell>
          <cell r="CB192">
            <v>-0.15361445624909287</v>
          </cell>
          <cell r="CD192">
            <v>3.9580298364958697</v>
          </cell>
          <cell r="CE192">
            <v>0.91591474870257383</v>
          </cell>
          <cell r="CF192">
            <v>1.3610956705652728</v>
          </cell>
          <cell r="CG192">
            <v>-0.15361445624909287</v>
          </cell>
          <cell r="CH192">
            <v>0.16968275144590717</v>
          </cell>
          <cell r="CI192">
            <v>0.52553001369129482</v>
          </cell>
        </row>
        <row r="193">
          <cell r="A193" t="str">
            <v xml:space="preserve">  Net credit to private sector</v>
          </cell>
          <cell r="B193">
            <v>-1280.3008541600002</v>
          </cell>
          <cell r="C193">
            <v>-952.72309342000005</v>
          </cell>
          <cell r="D193">
            <v>-572.27004889000011</v>
          </cell>
          <cell r="E193">
            <v>-364.29491316999992</v>
          </cell>
          <cell r="F193">
            <v>-698.49749517999987</v>
          </cell>
          <cell r="G193">
            <v>-663.04719406999993</v>
          </cell>
          <cell r="H193">
            <v>-459.54977170000006</v>
          </cell>
          <cell r="I193">
            <v>-122.33758726999999</v>
          </cell>
          <cell r="J193">
            <v>-70.129062689999955</v>
          </cell>
          <cell r="K193">
            <v>-122.47658747000001</v>
          </cell>
          <cell r="L193">
            <v>-102.01596357000004</v>
          </cell>
          <cell r="M193">
            <v>-564.98388146999991</v>
          </cell>
          <cell r="N193">
            <v>-762.60508768</v>
          </cell>
          <cell r="O193">
            <v>-1108.9741293799998</v>
          </cell>
          <cell r="P193">
            <v>-1082.5404928599999</v>
          </cell>
          <cell r="Q193">
            <v>-829.44216073999996</v>
          </cell>
          <cell r="R193">
            <v>-817.34247579000021</v>
          </cell>
          <cell r="S193">
            <v>-680.43414998999992</v>
          </cell>
          <cell r="T193">
            <v>-587.80268650000016</v>
          </cell>
          <cell r="U193">
            <v>-401.24982315999983</v>
          </cell>
          <cell r="V193">
            <v>-419.61569461000005</v>
          </cell>
          <cell r="W193">
            <v>-140.57291313000019</v>
          </cell>
          <cell r="X193">
            <v>157.8483761399998</v>
          </cell>
          <cell r="Y193">
            <v>385.70827007000003</v>
          </cell>
          <cell r="Z193">
            <v>392.05204608999998</v>
          </cell>
          <cell r="AA193">
            <v>346.57201306999991</v>
          </cell>
          <cell r="AB193">
            <v>467.06358834999997</v>
          </cell>
          <cell r="AC193">
            <v>474.11112143000003</v>
          </cell>
          <cell r="AD193">
            <v>493.37907297999999</v>
          </cell>
          <cell r="AE193">
            <v>477.70530579999996</v>
          </cell>
          <cell r="AF193">
            <v>437.91480774000001</v>
          </cell>
          <cell r="AG193">
            <v>437.61339307000003</v>
          </cell>
          <cell r="AH193">
            <v>463.53137846000004</v>
          </cell>
          <cell r="AI193">
            <v>930.41119736999985</v>
          </cell>
          <cell r="AJ193">
            <v>993.93696270999988</v>
          </cell>
          <cell r="AK193">
            <v>982.30430716000012</v>
          </cell>
          <cell r="AL193">
            <v>1015.6913324600001</v>
          </cell>
          <cell r="AM193">
            <v>1060.0831635699999</v>
          </cell>
          <cell r="AN193">
            <v>1076.4295760500002</v>
          </cell>
          <cell r="AO193">
            <v>1111.7457386199999</v>
          </cell>
          <cell r="AP193">
            <v>1175.9449778799999</v>
          </cell>
          <cell r="AQ193">
            <v>1157.8918104500001</v>
          </cell>
          <cell r="AR193">
            <v>1169.3132136900001</v>
          </cell>
          <cell r="AS193">
            <v>1175.9402395700001</v>
          </cell>
          <cell r="AT193">
            <v>1208.2785565800002</v>
          </cell>
          <cell r="AU193">
            <v>1223.3924429900001</v>
          </cell>
          <cell r="AV193">
            <v>1191.8677366200002</v>
          </cell>
          <cell r="AW193">
            <v>1158.4083002499999</v>
          </cell>
          <cell r="AX193">
            <v>1200.2863651199998</v>
          </cell>
          <cell r="AY193">
            <v>1209.8013479000001</v>
          </cell>
          <cell r="AZ193">
            <v>1170.7750814200001</v>
          </cell>
          <cell r="BA193">
            <v>1188.76083217</v>
          </cell>
          <cell r="BB193">
            <v>1181.2242959800001</v>
          </cell>
          <cell r="BC193">
            <v>1196.8833407000002</v>
          </cell>
          <cell r="BD193">
            <v>1192.61808847</v>
          </cell>
          <cell r="BE193">
            <v>1181.0878944899998</v>
          </cell>
          <cell r="BF193">
            <v>1178.64902981</v>
          </cell>
          <cell r="BG193">
            <v>1170.7750814200001</v>
          </cell>
          <cell r="BH193">
            <v>1196.8833407000002</v>
          </cell>
          <cell r="BI193">
            <v>1178.64902981</v>
          </cell>
          <cell r="BJ193">
            <v>1185.69606155</v>
          </cell>
          <cell r="BK193">
            <v>1185.69606155</v>
          </cell>
          <cell r="BL193">
            <v>1185.69606155</v>
          </cell>
          <cell r="BM193">
            <v>1185.69606155</v>
          </cell>
          <cell r="BN193">
            <v>1185.69606155</v>
          </cell>
          <cell r="BO193">
            <v>982.30430716000012</v>
          </cell>
          <cell r="BP193">
            <v>1158.4083002499999</v>
          </cell>
          <cell r="BQ193">
            <v>1185.69606155</v>
          </cell>
          <cell r="BR193">
            <v>1185.69606155</v>
          </cell>
          <cell r="BS193">
            <v>1185.69606155</v>
          </cell>
          <cell r="BU193">
            <v>1.3046745730120244</v>
          </cell>
          <cell r="BV193">
            <v>1.4238621518153551</v>
          </cell>
          <cell r="BW193">
            <v>1.6066812576837606</v>
          </cell>
          <cell r="BX193">
            <v>0.17927641343561329</v>
          </cell>
          <cell r="BY193">
            <v>8.764670487427928E-2</v>
          </cell>
          <cell r="BZ193">
            <v>3.3674588504815972E-2</v>
          </cell>
          <cell r="CA193">
            <v>-2.4522099319436608E-2</v>
          </cell>
          <cell r="CB193">
            <v>2.3556254987219027E-2</v>
          </cell>
          <cell r="CD193">
            <v>1.6826889805536527</v>
          </cell>
          <cell r="CE193">
            <v>1.5467545898918043</v>
          </cell>
          <cell r="CF193">
            <v>0.17927641343561329</v>
          </cell>
          <cell r="CG193">
            <v>2.3556254987219027E-2</v>
          </cell>
          <cell r="CH193">
            <v>0</v>
          </cell>
          <cell r="CI193">
            <v>0</v>
          </cell>
        </row>
        <row r="194">
          <cell r="A194" t="str">
            <v xml:space="preserve">  MLT foreign liab. (-)</v>
          </cell>
          <cell r="B194">
            <v>-342.95888278000001</v>
          </cell>
          <cell r="C194">
            <v>-357.05059727000003</v>
          </cell>
          <cell r="D194">
            <v>-222.56630454</v>
          </cell>
          <cell r="E194">
            <v>-82.688097519999999</v>
          </cell>
          <cell r="F194">
            <v>-100.7830368</v>
          </cell>
          <cell r="G194">
            <v>-119.55300224</v>
          </cell>
          <cell r="H194">
            <v>-151.068229</v>
          </cell>
          <cell r="I194">
            <v>-162.85312736</v>
          </cell>
          <cell r="J194">
            <v>-186.39864220000001</v>
          </cell>
          <cell r="K194">
            <v>-189.14342099000001</v>
          </cell>
          <cell r="L194">
            <v>-190.01062428</v>
          </cell>
          <cell r="M194">
            <v>-167.77081645000001</v>
          </cell>
          <cell r="N194">
            <v>-179.37656064000001</v>
          </cell>
          <cell r="O194">
            <v>-185.06357026000001</v>
          </cell>
          <cell r="P194">
            <v>-184.04309451</v>
          </cell>
          <cell r="Q194">
            <v>-176.9201161</v>
          </cell>
          <cell r="R194">
            <v>-165.26883925000001</v>
          </cell>
          <cell r="S194">
            <v>-171.47820408000001</v>
          </cell>
          <cell r="T194">
            <v>-176.06727326000001</v>
          </cell>
          <cell r="U194">
            <v>-179.37439886000001</v>
          </cell>
          <cell r="V194">
            <v>-194.56010054000001</v>
          </cell>
          <cell r="W194">
            <v>-201.69667102</v>
          </cell>
          <cell r="X194">
            <v>-190.78383167999999</v>
          </cell>
          <cell r="Y194">
            <v>-184.02037883</v>
          </cell>
          <cell r="Z194">
            <v>-192.29227854999999</v>
          </cell>
          <cell r="AA194">
            <v>-194.76765863</v>
          </cell>
          <cell r="AB194">
            <v>-198.18107007</v>
          </cell>
          <cell r="AC194">
            <v>-198.14</v>
          </cell>
          <cell r="AD194">
            <v>-187.25605060000001</v>
          </cell>
          <cell r="AE194">
            <v>-184.17515986000001</v>
          </cell>
          <cell r="AF194">
            <v>-181.79620894999999</v>
          </cell>
          <cell r="AG194">
            <v>-191.59421093</v>
          </cell>
          <cell r="AH194">
            <v>-206.85738649999999</v>
          </cell>
          <cell r="AI194">
            <v>-218.66504047999999</v>
          </cell>
          <cell r="AJ194">
            <v>-204.47811644000001</v>
          </cell>
          <cell r="AK194">
            <v>-204.30109705999999</v>
          </cell>
          <cell r="AL194">
            <v>-216.33570886000001</v>
          </cell>
          <cell r="AM194">
            <v>-213.31444925</v>
          </cell>
          <cell r="AN194">
            <v>-203.11772349</v>
          </cell>
          <cell r="AO194">
            <v>-210.10018690000001</v>
          </cell>
          <cell r="AP194">
            <v>-204.84388501000001</v>
          </cell>
          <cell r="AQ194">
            <v>-209.95920512999999</v>
          </cell>
          <cell r="AR194">
            <v>-221.96429624999999</v>
          </cell>
          <cell r="AS194">
            <v>-241.11736378000001</v>
          </cell>
          <cell r="AT194">
            <v>-253.77007990999999</v>
          </cell>
          <cell r="AU194">
            <v>-251.36063179999999</v>
          </cell>
          <cell r="AV194">
            <v>-231.97728763000001</v>
          </cell>
          <cell r="AW194">
            <v>-224.87739016</v>
          </cell>
          <cell r="AX194">
            <v>-236.43322166999999</v>
          </cell>
          <cell r="AY194">
            <v>-232.47258676000001</v>
          </cell>
          <cell r="AZ194">
            <v>-229.30411771999999</v>
          </cell>
          <cell r="BA194">
            <v>-236.64719410000001</v>
          </cell>
          <cell r="BB194">
            <v>-225.86044905</v>
          </cell>
          <cell r="BC194">
            <v>-234.34278685999999</v>
          </cell>
          <cell r="BD194">
            <v>-240.28288032</v>
          </cell>
          <cell r="BE194">
            <v>-244.18552299000001</v>
          </cell>
          <cell r="BF194">
            <v>-245.69619655000002</v>
          </cell>
          <cell r="BG194">
            <v>-229.30411771999999</v>
          </cell>
          <cell r="BH194">
            <v>-234.34278685999999</v>
          </cell>
          <cell r="BI194">
            <v>-245.69619655000002</v>
          </cell>
          <cell r="BJ194">
            <v>-231.00074134859889</v>
          </cell>
          <cell r="BK194">
            <v>-223.70017684859889</v>
          </cell>
          <cell r="BL194">
            <v>-216.39961234859882</v>
          </cell>
          <cell r="BM194">
            <v>-209.09904784859881</v>
          </cell>
          <cell r="BN194">
            <v>-201.79848334859881</v>
          </cell>
          <cell r="BO194">
            <v>-204.30109705999999</v>
          </cell>
          <cell r="BP194">
            <v>-224.87739016</v>
          </cell>
          <cell r="BQ194">
            <v>-231.00074134859889</v>
          </cell>
          <cell r="BR194">
            <v>-201.79848334859881</v>
          </cell>
          <cell r="BS194">
            <v>-182.95193692881</v>
          </cell>
          <cell r="BU194">
            <v>2.4909813123202396E-2</v>
          </cell>
          <cell r="BV194">
            <v>0.13999740947476091</v>
          </cell>
          <cell r="BW194">
            <v>0.22678761538931069</v>
          </cell>
          <cell r="BX194">
            <v>0.10071552916799598</v>
          </cell>
          <cell r="BY194">
            <v>0.12892225149071845</v>
          </cell>
          <cell r="BZ194">
            <v>0.11613485445852434</v>
          </cell>
          <cell r="CA194">
            <v>3.1815741882823212E-2</v>
          </cell>
          <cell r="CB194">
            <v>2.722973254110661E-2</v>
          </cell>
          <cell r="CD194">
            <v>9.6855714979743102E-2</v>
          </cell>
          <cell r="CE194">
            <v>0.11020908857456235</v>
          </cell>
          <cell r="CF194">
            <v>0.10071552916799598</v>
          </cell>
          <cell r="CG194">
            <v>2.722973254110661E-2</v>
          </cell>
          <cell r="CH194">
            <v>0.12641629559072065</v>
          </cell>
          <cell r="CI194">
            <v>9.3392904183685843E-2</v>
          </cell>
        </row>
        <row r="195">
          <cell r="A195" t="str">
            <v xml:space="preserve">  Other (net)</v>
          </cell>
          <cell r="B195">
            <v>-2149.8816453899994</v>
          </cell>
          <cell r="C195">
            <v>-2089.8708824400001</v>
          </cell>
          <cell r="D195">
            <v>-2144.5564052499981</v>
          </cell>
          <cell r="E195">
            <v>-2234.3421093199991</v>
          </cell>
          <cell r="F195">
            <v>-2626.4905265399993</v>
          </cell>
          <cell r="G195">
            <v>-2425.9830928899992</v>
          </cell>
          <cell r="H195">
            <v>-3441.1403513299992</v>
          </cell>
          <cell r="I195">
            <v>-3761.8132552600009</v>
          </cell>
          <cell r="J195">
            <v>-4058.0053847915606</v>
          </cell>
          <cell r="K195">
            <v>-4273.9293471148067</v>
          </cell>
          <cell r="L195">
            <v>-4015.6341270325474</v>
          </cell>
          <cell r="M195">
            <v>-3842.7656146156869</v>
          </cell>
          <cell r="N195">
            <v>-4167.5816002800002</v>
          </cell>
          <cell r="O195">
            <v>-4457.7548777599977</v>
          </cell>
          <cell r="P195">
            <v>-4173.952121340003</v>
          </cell>
          <cell r="Q195">
            <v>-4264.5509681299973</v>
          </cell>
          <cell r="R195">
            <v>-4420.606125379998</v>
          </cell>
          <cell r="S195">
            <v>-4595.6206221800003</v>
          </cell>
          <cell r="T195">
            <v>-4765.1817893800026</v>
          </cell>
          <cell r="U195">
            <v>-5270.3075751617098</v>
          </cell>
          <cell r="V195">
            <v>-6372.4518203599964</v>
          </cell>
          <cell r="W195">
            <v>-6572.7097655699999</v>
          </cell>
          <cell r="X195">
            <v>-6760.9164993799959</v>
          </cell>
          <cell r="Y195">
            <v>-6649.6568242599997</v>
          </cell>
          <cell r="Z195">
            <v>-7077.3773329160922</v>
          </cell>
          <cell r="AA195">
            <v>-7117.0534502804367</v>
          </cell>
          <cell r="AB195">
            <v>-7248.6047091620567</v>
          </cell>
          <cell r="AC195">
            <v>-7282.6843451131363</v>
          </cell>
          <cell r="AD195">
            <v>-7581.7937378896486</v>
          </cell>
          <cell r="AE195">
            <v>-7400.2912806680661</v>
          </cell>
          <cell r="AF195">
            <v>-7400.9603132649918</v>
          </cell>
          <cell r="AG195">
            <v>-7894.731783691901</v>
          </cell>
          <cell r="AH195">
            <v>-8974.2266620253613</v>
          </cell>
          <cell r="AI195">
            <v>-9298.4846535647066</v>
          </cell>
          <cell r="AJ195">
            <v>-9024.9761083701742</v>
          </cell>
          <cell r="AK195">
            <v>-8782.8725950499993</v>
          </cell>
          <cell r="AL195">
            <v>-9396.3330100312396</v>
          </cell>
          <cell r="AM195">
            <v>-9189.89752543344</v>
          </cell>
          <cell r="AN195">
            <v>-7672.349075170001</v>
          </cell>
          <cell r="AO195">
            <v>-8350.9174552099976</v>
          </cell>
          <cell r="AP195">
            <v>-9082.7796872800027</v>
          </cell>
          <cell r="AQ195">
            <v>-9610.7541780559968</v>
          </cell>
          <cell r="AR195">
            <v>-10336.802114620001</v>
          </cell>
          <cell r="AS195">
            <v>-11260.741189979999</v>
          </cell>
          <cell r="AT195">
            <v>-11839.917353900002</v>
          </cell>
          <cell r="AU195">
            <v>-11529.180394059997</v>
          </cell>
          <cell r="AV195">
            <v>-11291.448814600002</v>
          </cell>
          <cell r="AW195">
            <v>-10866.166220798521</v>
          </cell>
          <cell r="AX195">
            <v>-11636.055760401765</v>
          </cell>
          <cell r="AY195">
            <v>-11523.455846258988</v>
          </cell>
          <cell r="AZ195">
            <v>-11080.808655333716</v>
          </cell>
          <cell r="BA195">
            <v>-11417.970163597942</v>
          </cell>
          <cell r="BB195">
            <v>-12221.855176702369</v>
          </cell>
          <cell r="BC195">
            <v>-12442.02819156031</v>
          </cell>
          <cell r="BD195">
            <v>-12758.015831861328</v>
          </cell>
          <cell r="BE195">
            <v>-13154.587976172339</v>
          </cell>
          <cell r="BF195">
            <v>-13339.229233261029</v>
          </cell>
          <cell r="BG195">
            <v>-11080.808655333716</v>
          </cell>
          <cell r="BH195">
            <v>-12442.02819156031</v>
          </cell>
          <cell r="BI195">
            <v>-13339.229233261029</v>
          </cell>
          <cell r="BJ195">
            <v>-13403.247817947367</v>
          </cell>
          <cell r="BK195">
            <v>-12011.001094258534</v>
          </cell>
          <cell r="BL195">
            <v>-11999.632276258533</v>
          </cell>
          <cell r="BM195">
            <v>-11988.263458258531</v>
          </cell>
          <cell r="BN195">
            <v>-11940.263640258532</v>
          </cell>
          <cell r="BO195">
            <v>-8782.8725950499993</v>
          </cell>
          <cell r="BP195">
            <v>-10866.166220798521</v>
          </cell>
          <cell r="BQ195">
            <v>-13403.247817947367</v>
          </cell>
          <cell r="BR195">
            <v>-11940.263640258532</v>
          </cell>
          <cell r="BS195">
            <v>-12213.521895482809</v>
          </cell>
          <cell r="BU195">
            <v>5.8458749374530328E-2</v>
          </cell>
          <cell r="BV195">
            <v>0.29869944486676747</v>
          </cell>
          <cell r="BW195">
            <v>0.31932452787278875</v>
          </cell>
          <cell r="BX195">
            <v>0.23719957260027424</v>
          </cell>
          <cell r="BY195">
            <v>0.44425241171501195</v>
          </cell>
          <cell r="BZ195">
            <v>0.29459436388133753</v>
          </cell>
          <cell r="CA195">
            <v>0.12663195481403955</v>
          </cell>
          <cell r="CB195">
            <v>0.2334845193415791</v>
          </cell>
          <cell r="CD195">
            <v>0.73043518422474185</v>
          </cell>
          <cell r="CE195">
            <v>0.32080088148419494</v>
          </cell>
          <cell r="CF195">
            <v>0.23719957260027424</v>
          </cell>
          <cell r="CG195">
            <v>0.2334845193415791</v>
          </cell>
          <cell r="CH195">
            <v>0.10915146817847043</v>
          </cell>
          <cell r="CI195">
            <v>2.2885445703471952E-2</v>
          </cell>
        </row>
        <row r="197">
          <cell r="A197" t="str">
            <v>Monetary Base</v>
          </cell>
          <cell r="B197">
            <v>3917.3071597600001</v>
          </cell>
          <cell r="C197">
            <v>4123.0408562699995</v>
          </cell>
          <cell r="D197">
            <v>4182.4122791600003</v>
          </cell>
          <cell r="E197">
            <v>5200.2397330900003</v>
          </cell>
          <cell r="F197">
            <v>4609.1537881500008</v>
          </cell>
          <cell r="G197">
            <v>5536.9409825700004</v>
          </cell>
          <cell r="H197">
            <v>5520.7123598899998</v>
          </cell>
          <cell r="I197">
            <v>6266.1370958599991</v>
          </cell>
          <cell r="J197">
            <v>6157.64422973</v>
          </cell>
          <cell r="K197">
            <v>5927.1384084900001</v>
          </cell>
          <cell r="L197">
            <v>5734.1787005000006</v>
          </cell>
          <cell r="M197">
            <v>6626.1264004799996</v>
          </cell>
          <cell r="N197">
            <v>6033.7203150200003</v>
          </cell>
          <cell r="O197">
            <v>5927.2106060599999</v>
          </cell>
          <cell r="P197">
            <v>6263.1511089300002</v>
          </cell>
          <cell r="Q197">
            <v>5978.1762171600003</v>
          </cell>
          <cell r="R197">
            <v>6305.0845959199996</v>
          </cell>
          <cell r="S197">
            <v>6782.7484332399999</v>
          </cell>
          <cell r="T197">
            <v>6444.1283063699993</v>
          </cell>
          <cell r="U197">
            <v>6628.1151657099999</v>
          </cell>
          <cell r="V197">
            <v>6570.6653228199993</v>
          </cell>
          <cell r="W197">
            <v>6721.8643235700001</v>
          </cell>
          <cell r="X197">
            <v>7154.7060931300002</v>
          </cell>
          <cell r="Y197">
            <v>8281.5447849600005</v>
          </cell>
          <cell r="Z197">
            <v>7399.8581466300002</v>
          </cell>
          <cell r="AA197">
            <v>7374.2257250499997</v>
          </cell>
          <cell r="AB197">
            <v>7243.7428000699992</v>
          </cell>
          <cell r="AC197">
            <v>7417.2897612199995</v>
          </cell>
          <cell r="AD197">
            <v>7135.35650274</v>
          </cell>
          <cell r="AE197">
            <v>7184.4881655500003</v>
          </cell>
          <cell r="AF197">
            <v>7311.4366655699996</v>
          </cell>
          <cell r="AG197">
            <v>7002.9329066</v>
          </cell>
          <cell r="AH197">
            <v>6974.7414920700012</v>
          </cell>
          <cell r="AI197">
            <v>6429.7591505600003</v>
          </cell>
          <cell r="AJ197">
            <v>6796.7027482499998</v>
          </cell>
          <cell r="AK197">
            <v>6909.5082335499992</v>
          </cell>
          <cell r="AL197">
            <v>6608.3</v>
          </cell>
          <cell r="AM197">
            <v>6242.7</v>
          </cell>
          <cell r="AN197">
            <v>6887.7</v>
          </cell>
          <cell r="AO197">
            <v>6829.2000000000007</v>
          </cell>
          <cell r="AP197">
            <v>6784.4</v>
          </cell>
          <cell r="AQ197">
            <v>7123</v>
          </cell>
          <cell r="AR197">
            <v>7065.8</v>
          </cell>
          <cell r="AS197">
            <v>7010.5</v>
          </cell>
          <cell r="AT197">
            <v>7450.8</v>
          </cell>
          <cell r="AU197">
            <v>7598.9</v>
          </cell>
          <cell r="AV197">
            <v>7032.4</v>
          </cell>
          <cell r="AW197">
            <v>9739.5613326699986</v>
          </cell>
          <cell r="AX197">
            <v>7643.5</v>
          </cell>
          <cell r="AY197">
            <v>7632.5</v>
          </cell>
          <cell r="AZ197">
            <v>7132.1</v>
          </cell>
          <cell r="BA197">
            <v>7435.7</v>
          </cell>
          <cell r="BB197">
            <v>7888.2</v>
          </cell>
          <cell r="BC197">
            <v>8369</v>
          </cell>
          <cell r="BD197">
            <v>8261.7999999999993</v>
          </cell>
          <cell r="BE197">
            <v>7960.9</v>
          </cell>
          <cell r="BF197">
            <v>7873.4</v>
          </cell>
          <cell r="BG197">
            <v>7132.1</v>
          </cell>
          <cell r="BH197">
            <v>8369</v>
          </cell>
          <cell r="BI197">
            <v>7873.4</v>
          </cell>
          <cell r="BJ197">
            <v>10710.4303716385</v>
          </cell>
          <cell r="BK197">
            <v>8610.8649999999998</v>
          </cell>
          <cell r="BL197">
            <v>9357.9500000000007</v>
          </cell>
          <cell r="BM197">
            <v>9203.0580000000009</v>
          </cell>
          <cell r="BN197">
            <v>11166.425999999999</v>
          </cell>
          <cell r="BO197">
            <v>6909.5082335499992</v>
          </cell>
          <cell r="BP197">
            <v>9739.5613326699986</v>
          </cell>
          <cell r="BQ197">
            <v>10710.4303716385</v>
          </cell>
          <cell r="BR197">
            <v>11166.425999999999</v>
          </cell>
          <cell r="BS197">
            <v>12462.401401560001</v>
          </cell>
          <cell r="BU197">
            <v>-4.9151772764013502E-2</v>
          </cell>
          <cell r="BV197">
            <v>-8.5584615261584673E-3</v>
          </cell>
          <cell r="BW197">
            <v>6.8254645490626098E-2</v>
          </cell>
          <cell r="BX197">
            <v>0.40958820851798339</v>
          </cell>
          <cell r="BY197">
            <v>3.5483543127604378E-2</v>
          </cell>
          <cell r="BZ197">
            <v>0.17492629510037916</v>
          </cell>
          <cell r="CA197">
            <v>5.6718741611639034E-2</v>
          </cell>
          <cell r="CB197">
            <v>9.9683035591331626E-2</v>
          </cell>
          <cell r="CD197">
            <v>0.24983199601505968</v>
          </cell>
          <cell r="CE197">
            <v>-0.16567398801027289</v>
          </cell>
          <cell r="CF197">
            <v>0.40958820851798339</v>
          </cell>
          <cell r="CG197">
            <v>9.9683035591331626E-2</v>
          </cell>
          <cell r="CH197">
            <v>4.2574911795233428E-2</v>
          </cell>
          <cell r="CI197">
            <v>0.11606000000000005</v>
          </cell>
        </row>
        <row r="199">
          <cell r="A199" t="str">
            <v>II. Rest of the Financial System</v>
          </cell>
        </row>
        <row r="201">
          <cell r="A201" t="str">
            <v>Net foreign assets</v>
          </cell>
          <cell r="B201">
            <v>-1772.3036500000003</v>
          </cell>
          <cell r="C201">
            <v>-1645.7807400000002</v>
          </cell>
          <cell r="D201">
            <v>-2126.1376300000002</v>
          </cell>
          <cell r="E201">
            <v>-2253.8190879999993</v>
          </cell>
          <cell r="F201">
            <v>-2423.1149909999999</v>
          </cell>
          <cell r="G201">
            <v>-2481.9804590000003</v>
          </cell>
          <cell r="H201">
            <v>-3106.660973999999</v>
          </cell>
          <cell r="I201">
            <v>-3048.3164999999995</v>
          </cell>
          <cell r="J201">
            <v>-3487.1597620000011</v>
          </cell>
          <cell r="K201">
            <v>-3689.0096569999987</v>
          </cell>
          <cell r="L201">
            <v>-3672.4890200000004</v>
          </cell>
          <cell r="M201">
            <v>-3704.9933000000005</v>
          </cell>
          <cell r="N201">
            <v>-3599.567476061276</v>
          </cell>
          <cell r="O201">
            <v>-4064.796159999999</v>
          </cell>
          <cell r="P201">
            <v>-4097.9995840000001</v>
          </cell>
          <cell r="Q201">
            <v>-4156.7105919999995</v>
          </cell>
          <cell r="R201">
            <v>-4241.8867919999993</v>
          </cell>
          <cell r="S201">
            <v>-4395.0431100000005</v>
          </cell>
          <cell r="T201">
            <v>-4580.7586399999982</v>
          </cell>
          <cell r="U201">
            <v>-5029.5723609999995</v>
          </cell>
          <cell r="V201">
            <v>-5310.0995899999998</v>
          </cell>
          <cell r="W201">
            <v>-5342.1769660000009</v>
          </cell>
          <cell r="X201">
            <v>-5047.1941199999992</v>
          </cell>
          <cell r="Y201">
            <v>-4928.3522559999992</v>
          </cell>
          <cell r="Z201">
            <v>-5193.6111039999996</v>
          </cell>
          <cell r="AA201">
            <v>-5056.1726700000008</v>
          </cell>
          <cell r="AB201">
            <v>-5040.0781349999997</v>
          </cell>
          <cell r="AC201">
            <v>-5147.3273590000008</v>
          </cell>
          <cell r="AD201">
            <v>-5474.3838749999995</v>
          </cell>
          <cell r="AE201">
            <v>-5028.3197749999999</v>
          </cell>
          <cell r="AF201">
            <v>-5465.4410199999993</v>
          </cell>
          <cell r="AG201">
            <v>-5014.3352240000013</v>
          </cell>
          <cell r="AH201">
            <v>-5641.2779879999998</v>
          </cell>
          <cell r="AI201">
            <v>-5382.2851840000021</v>
          </cell>
          <cell r="AJ201">
            <v>-5197.156383999999</v>
          </cell>
          <cell r="AK201">
            <v>-4591.5517527300035</v>
          </cell>
          <cell r="AL201">
            <v>-4941.4546352100006</v>
          </cell>
          <cell r="AM201">
            <v>-4700.0321273600011</v>
          </cell>
          <cell r="AN201">
            <v>-4397.9306173800005</v>
          </cell>
          <cell r="AO201">
            <v>-4312.0751643599988</v>
          </cell>
          <cell r="AP201">
            <v>-4173.5159538399985</v>
          </cell>
          <cell r="AQ201">
            <v>-3583.5897711399994</v>
          </cell>
          <cell r="AR201">
            <v>-3869.1111529000009</v>
          </cell>
          <cell r="AS201">
            <v>-3898.9147837400014</v>
          </cell>
          <cell r="AT201">
            <v>-3922.7279831899987</v>
          </cell>
          <cell r="AU201">
            <v>-4388.5702142437049</v>
          </cell>
          <cell r="AV201">
            <v>-4127.1610223762827</v>
          </cell>
          <cell r="AW201">
            <v>-3570.7630308430284</v>
          </cell>
          <cell r="AX201">
            <v>-3322.9450889915302</v>
          </cell>
          <cell r="AY201">
            <v>-3305.5535022627073</v>
          </cell>
          <cell r="AZ201">
            <v>-3366.5240043345193</v>
          </cell>
          <cell r="BA201">
            <v>-3426.9876729151852</v>
          </cell>
          <cell r="BB201">
            <v>-3759.2466238422926</v>
          </cell>
          <cell r="BC201">
            <v>-3295.5631723966117</v>
          </cell>
          <cell r="BD201">
            <v>-1540.9444933490013</v>
          </cell>
          <cell r="BE201">
            <v>-1712.2268636699991</v>
          </cell>
          <cell r="BF201">
            <v>-1667.9876265903999</v>
          </cell>
          <cell r="BG201">
            <v>-3366.5240043345193</v>
          </cell>
          <cell r="BH201">
            <v>-3295.5631723966117</v>
          </cell>
          <cell r="BI201">
            <v>-1667.9876265903999</v>
          </cell>
          <cell r="BJ201">
            <v>-3565.6973711560131</v>
          </cell>
          <cell r="BK201">
            <v>-3737.3163071048584</v>
          </cell>
          <cell r="BL201">
            <v>-3909.1831350013254</v>
          </cell>
          <cell r="BM201">
            <v>-4081.0742976006404</v>
          </cell>
          <cell r="BN201">
            <v>-4240.6258435778709</v>
          </cell>
          <cell r="BO201">
            <v>-4591.5517527300035</v>
          </cell>
          <cell r="BP201">
            <v>-3570.7630308430284</v>
          </cell>
          <cell r="BQ201">
            <v>-3565.6973711560131</v>
          </cell>
          <cell r="BR201">
            <v>-4240.6258435778691</v>
          </cell>
          <cell r="BS201">
            <v>-5299.5428074647316</v>
          </cell>
          <cell r="BU201">
            <v>0.12740824654298721</v>
          </cell>
          <cell r="BV201">
            <v>0.28731864091917281</v>
          </cell>
          <cell r="BW201">
            <v>0.30463841854020701</v>
          </cell>
          <cell r="BX201">
            <v>0.22231889715280762</v>
          </cell>
          <cell r="BY201">
            <v>0.23452089238732143</v>
          </cell>
          <cell r="BZ201">
            <v>8.0373764057196095E-2</v>
          </cell>
          <cell r="CA201">
            <v>0.57478886281735575</v>
          </cell>
          <cell r="CB201">
            <v>1.4186490795552453E-3</v>
          </cell>
          <cell r="CD201">
            <v>0.33019194825534459</v>
          </cell>
          <cell r="CE201">
            <v>6.8339373034863593E-2</v>
          </cell>
          <cell r="CF201">
            <v>0.22231889715280762</v>
          </cell>
          <cell r="CG201">
            <v>1.4186490795552453E-3</v>
          </cell>
          <cell r="CH201">
            <v>0.18928372269659044</v>
          </cell>
          <cell r="CI201">
            <v>0.24970770894360284</v>
          </cell>
        </row>
        <row r="203">
          <cell r="A203" t="str">
            <v>Net domestic assets</v>
          </cell>
          <cell r="B203">
            <v>16540.553650000002</v>
          </cell>
          <cell r="C203">
            <v>17884.68074</v>
          </cell>
          <cell r="D203">
            <v>20142.387630000001</v>
          </cell>
          <cell r="E203">
            <v>21996.949088000001</v>
          </cell>
          <cell r="F203">
            <v>23441.674990999996</v>
          </cell>
          <cell r="G203">
            <v>24899.960459000002</v>
          </cell>
          <cell r="H203">
            <v>26918.540974</v>
          </cell>
          <cell r="I203">
            <v>28250.756500000003</v>
          </cell>
          <cell r="J203">
            <v>30008.359762</v>
          </cell>
          <cell r="K203">
            <v>31950.949657000001</v>
          </cell>
          <cell r="L203">
            <v>33355.309020000001</v>
          </cell>
          <cell r="M203">
            <v>36964.3033</v>
          </cell>
          <cell r="N203">
            <v>36858.877476061272</v>
          </cell>
          <cell r="O203">
            <v>36746.996160000002</v>
          </cell>
          <cell r="P203">
            <v>37643.239584000003</v>
          </cell>
          <cell r="Q203">
            <v>38656.780591999996</v>
          </cell>
          <cell r="R203">
            <v>38845.386791999998</v>
          </cell>
          <cell r="S203">
            <v>39691.683109999998</v>
          </cell>
          <cell r="T203">
            <v>40835.57864</v>
          </cell>
          <cell r="U203">
            <v>41745.612361</v>
          </cell>
          <cell r="V203">
            <v>42745.339589999996</v>
          </cell>
          <cell r="W203">
            <v>43372.236966000004</v>
          </cell>
          <cell r="X203">
            <v>44314.534120000004</v>
          </cell>
          <cell r="Y203">
            <v>46221.49225599999</v>
          </cell>
          <cell r="Z203">
            <v>46515.951104000007</v>
          </cell>
          <cell r="AA203">
            <v>47014.412670000005</v>
          </cell>
          <cell r="AB203">
            <v>47125.098135000007</v>
          </cell>
          <cell r="AC203">
            <v>48374.867359000011</v>
          </cell>
          <cell r="AD203">
            <v>48918.903875000004</v>
          </cell>
          <cell r="AE203">
            <v>48802.819774999996</v>
          </cell>
          <cell r="AF203">
            <v>49657.301019999999</v>
          </cell>
          <cell r="AG203">
            <v>49660.635224000005</v>
          </cell>
          <cell r="AH203">
            <v>50468.577988000012</v>
          </cell>
          <cell r="AI203">
            <v>50051.205183999999</v>
          </cell>
          <cell r="AJ203">
            <v>49581.756384000008</v>
          </cell>
          <cell r="AK203">
            <v>50076.431752729994</v>
          </cell>
          <cell r="AL203">
            <v>51083.654635209998</v>
          </cell>
          <cell r="AM203">
            <v>51005.532127359998</v>
          </cell>
          <cell r="AN203">
            <v>50838.830617380001</v>
          </cell>
          <cell r="AO203">
            <v>50460.575164360002</v>
          </cell>
          <cell r="AP203">
            <v>50178.315953839992</v>
          </cell>
          <cell r="AQ203">
            <v>49635.829771139994</v>
          </cell>
          <cell r="AR203">
            <v>49363.911152900007</v>
          </cell>
          <cell r="AS203">
            <v>50063.614783739999</v>
          </cell>
          <cell r="AT203">
            <v>49503.627983190003</v>
          </cell>
          <cell r="AU203">
            <v>50531.170214243706</v>
          </cell>
          <cell r="AV203">
            <v>51235.161022376291</v>
          </cell>
          <cell r="AW203">
            <v>51984.927376568623</v>
          </cell>
          <cell r="AX203">
            <v>50957.899109994323</v>
          </cell>
          <cell r="AY203">
            <v>50182.358399812707</v>
          </cell>
          <cell r="AZ203">
            <v>49997.078885484523</v>
          </cell>
          <cell r="BA203">
            <v>49783.757738565197</v>
          </cell>
          <cell r="BB203">
            <v>50110.543527422291</v>
          </cell>
          <cell r="BC203">
            <v>50187.794968126625</v>
          </cell>
          <cell r="BD203">
            <v>47851.567716939004</v>
          </cell>
          <cell r="BE203">
            <v>47905.218107139997</v>
          </cell>
          <cell r="BF203">
            <v>47296.254765990401</v>
          </cell>
          <cell r="BG203">
            <v>49997.078885484523</v>
          </cell>
          <cell r="BH203">
            <v>50187.794968126625</v>
          </cell>
          <cell r="BI203">
            <v>47296.254765990401</v>
          </cell>
          <cell r="BJ203">
            <v>52258.954387861362</v>
          </cell>
          <cell r="BK203">
            <v>55122.849523080469</v>
          </cell>
          <cell r="BL203">
            <v>57201.244155411419</v>
          </cell>
          <cell r="BM203">
            <v>59337.972231434484</v>
          </cell>
          <cell r="BN203">
            <v>63358.551634483767</v>
          </cell>
          <cell r="BO203">
            <v>50076.431752729994</v>
          </cell>
          <cell r="BP203">
            <v>51984.927376568623</v>
          </cell>
          <cell r="BQ203">
            <v>52258.954387861362</v>
          </cell>
          <cell r="BR203">
            <v>63358.551634483782</v>
          </cell>
          <cell r="BS203">
            <v>71375.311283124393</v>
          </cell>
          <cell r="BU203">
            <v>7.8805830212622663E-2</v>
          </cell>
          <cell r="BV203">
            <v>1.7068890690753014E-2</v>
          </cell>
          <cell r="BW203">
            <v>-1.9119817583119647E-2</v>
          </cell>
          <cell r="BX203">
            <v>3.8111653666988543E-2</v>
          </cell>
          <cell r="BY203">
            <v>-1.6557259906912813E-2</v>
          </cell>
          <cell r="BZ203">
            <v>1.1120297565924142E-2</v>
          </cell>
          <cell r="CA203">
            <v>-4.4590130201147327E-2</v>
          </cell>
          <cell r="CB203">
            <v>5.2712781400605646E-3</v>
          </cell>
          <cell r="CD203">
            <v>0.25043591058295389</v>
          </cell>
          <cell r="CE203">
            <v>8.3401450463330695E-2</v>
          </cell>
          <cell r="CF203">
            <v>3.8111653666988543E-2</v>
          </cell>
          <cell r="CG203">
            <v>5.2712781400605646E-3</v>
          </cell>
          <cell r="CH203">
            <v>0.21239608363080098</v>
          </cell>
          <cell r="CI203">
            <v>0.1265300333077275</v>
          </cell>
        </row>
        <row r="204">
          <cell r="A204" t="str">
            <v xml:space="preserve">  Monetary authorities</v>
          </cell>
          <cell r="B204">
            <v>2660.65</v>
          </cell>
          <cell r="C204">
            <v>2587.6800000000003</v>
          </cell>
          <cell r="D204">
            <v>2843.45</v>
          </cell>
          <cell r="E204">
            <v>2964.9709000000003</v>
          </cell>
          <cell r="F204">
            <v>3076.7400000000002</v>
          </cell>
          <cell r="G204">
            <v>3310.9338000000002</v>
          </cell>
          <cell r="H204">
            <v>3473.1590000000001</v>
          </cell>
          <cell r="I204">
            <v>2946.2988999999998</v>
          </cell>
          <cell r="J204">
            <v>3492.326</v>
          </cell>
          <cell r="K204">
            <v>3210.2829999999999</v>
          </cell>
          <cell r="L204">
            <v>3461.8319999999999</v>
          </cell>
          <cell r="M204">
            <v>3719.386</v>
          </cell>
          <cell r="N204">
            <v>4163.2809999999999</v>
          </cell>
          <cell r="O204">
            <v>3582.4319999999998</v>
          </cell>
          <cell r="P204">
            <v>4016.4049999999997</v>
          </cell>
          <cell r="Q204">
            <v>4017.3809999999999</v>
          </cell>
          <cell r="R204">
            <v>4096.0470000000005</v>
          </cell>
          <cell r="S204">
            <v>4025.1460000000002</v>
          </cell>
          <cell r="T204">
            <v>4160.3470000000007</v>
          </cell>
          <cell r="U204">
            <v>3830.8629999999998</v>
          </cell>
          <cell r="V204">
            <v>3850.5529999999999</v>
          </cell>
          <cell r="W204">
            <v>3457.0909999999999</v>
          </cell>
          <cell r="X204">
            <v>3900.3109999999997</v>
          </cell>
          <cell r="Y204">
            <v>3588.1522415499999</v>
          </cell>
          <cell r="Z204">
            <v>3871.98</v>
          </cell>
          <cell r="AA204">
            <v>3645.3837479400004</v>
          </cell>
          <cell r="AB204">
            <v>3944.8290000000002</v>
          </cell>
          <cell r="AC204">
            <v>3682.3486356200006</v>
          </cell>
          <cell r="AD204">
            <v>3389.2555560000001</v>
          </cell>
          <cell r="AE204">
            <v>2943.4799999999996</v>
          </cell>
          <cell r="AF204">
            <v>3230.68</v>
          </cell>
          <cell r="AG204">
            <v>2857.9050009999996</v>
          </cell>
          <cell r="AH204">
            <v>2509.6899999999996</v>
          </cell>
          <cell r="AI204">
            <v>2368.39</v>
          </cell>
          <cell r="AJ204">
            <v>2468.2970000000005</v>
          </cell>
          <cell r="AK204">
            <v>1173.3400000000001</v>
          </cell>
          <cell r="AL204">
            <v>2007.3899999999996</v>
          </cell>
          <cell r="AM204">
            <v>1971.8</v>
          </cell>
          <cell r="AN204">
            <v>2586.4050448500002</v>
          </cell>
          <cell r="AO204">
            <v>3078.9580000000001</v>
          </cell>
          <cell r="AP204">
            <v>2490.48</v>
          </cell>
          <cell r="AQ204">
            <v>2181.3649999999993</v>
          </cell>
          <cell r="AR204">
            <v>2444.274081</v>
          </cell>
          <cell r="AS204">
            <v>2361.6799999999998</v>
          </cell>
          <cell r="AT204">
            <v>1630.0436780000005</v>
          </cell>
          <cell r="AU204">
            <v>1635.3733749999994</v>
          </cell>
          <cell r="AV204">
            <v>1587.4198029999998</v>
          </cell>
          <cell r="AW204">
            <v>853.54960987013112</v>
          </cell>
          <cell r="AX204">
            <v>1953.37259094</v>
          </cell>
          <cell r="AY204">
            <v>1287.4146063300007</v>
          </cell>
          <cell r="AZ204">
            <v>1818.3132429500001</v>
          </cell>
          <cell r="BA204">
            <v>2156.2525154800001</v>
          </cell>
          <cell r="BB204">
            <v>1947.1795130799999</v>
          </cell>
          <cell r="BC204">
            <v>1550.3762331999999</v>
          </cell>
          <cell r="BD204">
            <v>1798.3879912499995</v>
          </cell>
          <cell r="BE204">
            <v>1503.77622445</v>
          </cell>
          <cell r="BF204">
            <v>1452.4062540100006</v>
          </cell>
          <cell r="BG204">
            <v>1818.3132429500001</v>
          </cell>
          <cell r="BH204">
            <v>1550.3762331999999</v>
          </cell>
          <cell r="BI204">
            <v>1452.4062540100006</v>
          </cell>
          <cell r="BJ204">
            <v>826.24035745679248</v>
          </cell>
          <cell r="BK204">
            <v>3459.2807797150208</v>
          </cell>
          <cell r="BL204">
            <v>2717.580735313778</v>
          </cell>
          <cell r="BM204">
            <v>2205.5615261679372</v>
          </cell>
          <cell r="BN204">
            <v>517.51476695969245</v>
          </cell>
          <cell r="BO204">
            <v>1173.3400000000001</v>
          </cell>
          <cell r="BP204">
            <v>853.54960987013112</v>
          </cell>
          <cell r="BQ204">
            <v>826.24035745679248</v>
          </cell>
          <cell r="BR204">
            <v>517.51476695969131</v>
          </cell>
          <cell r="BS204">
            <v>-599.87873626744408</v>
          </cell>
          <cell r="BU204">
            <v>-0.34435559948225891</v>
          </cell>
          <cell r="BV204">
            <v>-0.25891631674072879</v>
          </cell>
          <cell r="BW204">
            <v>-0.35049999083552119</v>
          </cell>
          <cell r="BX204">
            <v>-0.27254707938864187</v>
          </cell>
          <cell r="BY204">
            <v>-0.29697274347241531</v>
          </cell>
          <cell r="BZ204">
            <v>-0.2892632671744525</v>
          </cell>
          <cell r="CA204">
            <v>-0.10897709453280047</v>
          </cell>
          <cell r="CB204">
            <v>-3.1994921088996597E-2</v>
          </cell>
          <cell r="CD204">
            <v>-3.5283715766527113E-2</v>
          </cell>
          <cell r="CE204">
            <v>-0.6729960377898726</v>
          </cell>
          <cell r="CF204">
            <v>-0.27254707938864187</v>
          </cell>
          <cell r="CG204">
            <v>-3.1994921088996597E-2</v>
          </cell>
          <cell r="CH204">
            <v>-0.37365106619503963</v>
          </cell>
          <cell r="CI204">
            <v>-2.1591528871564893</v>
          </cell>
        </row>
        <row r="205">
          <cell r="A205" t="str">
            <v xml:space="preserve">  Net credit to the NFPS</v>
          </cell>
          <cell r="B205">
            <v>584.74</v>
          </cell>
          <cell r="C205">
            <v>756.01999999999987</v>
          </cell>
          <cell r="D205">
            <v>642.82000000000005</v>
          </cell>
          <cell r="E205">
            <v>414.5300000000002</v>
          </cell>
          <cell r="F205">
            <v>238.40999999999974</v>
          </cell>
          <cell r="G205">
            <v>-42.483400000000017</v>
          </cell>
          <cell r="H205">
            <v>-71.281700000000001</v>
          </cell>
          <cell r="I205">
            <v>331.22599999999977</v>
          </cell>
          <cell r="J205">
            <v>113.37450000000013</v>
          </cell>
          <cell r="K205">
            <v>142.1880000000001</v>
          </cell>
          <cell r="L205">
            <v>-275.91180000000031</v>
          </cell>
          <cell r="M205">
            <v>292.4801999999998</v>
          </cell>
          <cell r="N205">
            <v>290.8556999999999</v>
          </cell>
          <cell r="O205">
            <v>637.8112000000001</v>
          </cell>
          <cell r="P205">
            <v>428.86740000000009</v>
          </cell>
          <cell r="Q205">
            <v>624.34950000000003</v>
          </cell>
          <cell r="R205">
            <v>527.42010000000016</v>
          </cell>
          <cell r="S205">
            <v>803.19109999999955</v>
          </cell>
          <cell r="T205">
            <v>609.0472000000002</v>
          </cell>
          <cell r="U205">
            <v>1102.4013000000002</v>
          </cell>
          <cell r="V205">
            <v>1177.0651000000003</v>
          </cell>
          <cell r="W205">
            <v>1549.5571999999997</v>
          </cell>
          <cell r="X205">
            <v>1049.8853999999999</v>
          </cell>
          <cell r="Y205">
            <v>1109.5490064410001</v>
          </cell>
          <cell r="Z205">
            <v>821.64110000000005</v>
          </cell>
          <cell r="AA205">
            <v>1265.2298599999999</v>
          </cell>
          <cell r="AB205">
            <v>825.06119999999942</v>
          </cell>
          <cell r="AC205">
            <v>744.54860000200063</v>
          </cell>
          <cell r="AD205">
            <v>684.85969999899919</v>
          </cell>
          <cell r="AE205">
            <v>1349.7499791229998</v>
          </cell>
          <cell r="AF205">
            <v>979.31541912999955</v>
          </cell>
          <cell r="AG205">
            <v>1721.4147563649997</v>
          </cell>
          <cell r="AH205">
            <v>2225.6355761350005</v>
          </cell>
          <cell r="AI205">
            <v>2737.1596304560007</v>
          </cell>
          <cell r="AJ205">
            <v>1749.2432470019999</v>
          </cell>
          <cell r="AK205">
            <v>4313.8926603909995</v>
          </cell>
          <cell r="AL205">
            <v>3530.2897727319996</v>
          </cell>
          <cell r="AM205">
            <v>3905.544670191</v>
          </cell>
          <cell r="AN205">
            <v>4155.405918593</v>
          </cell>
          <cell r="AO205">
            <v>3873.3329829390004</v>
          </cell>
          <cell r="AP205">
            <v>4143.4897335079986</v>
          </cell>
          <cell r="AQ205">
            <v>4667.2056153249996</v>
          </cell>
          <cell r="AR205">
            <v>4146.5735999999997</v>
          </cell>
          <cell r="AS205">
            <v>5116.9009000000005</v>
          </cell>
          <cell r="AT205">
            <v>4914.72</v>
          </cell>
          <cell r="AU205">
            <v>4796.5</v>
          </cell>
          <cell r="AV205">
            <v>4022.4</v>
          </cell>
          <cell r="AW205">
            <v>5513.6237591482604</v>
          </cell>
          <cell r="AX205">
            <v>3398.2904276900008</v>
          </cell>
          <cell r="AY205">
            <v>4814.6736127199993</v>
          </cell>
          <cell r="AZ205">
            <v>5008.2824124099989</v>
          </cell>
          <cell r="BA205">
            <v>4762.8941533500001</v>
          </cell>
          <cell r="BB205">
            <v>5145.0000651199998</v>
          </cell>
          <cell r="BC205">
            <v>5555.9361449999997</v>
          </cell>
          <cell r="BD205">
            <v>5183.4947735699998</v>
          </cell>
          <cell r="BE205">
            <v>5543.4838413400003</v>
          </cell>
          <cell r="BF205">
            <v>4862.6201191500022</v>
          </cell>
          <cell r="BG205">
            <v>5008.2824124099989</v>
          </cell>
          <cell r="BH205">
            <v>5555.9361449999997</v>
          </cell>
          <cell r="BI205">
            <v>4862.6201191500022</v>
          </cell>
          <cell r="BJ205">
            <v>6695.6278702151467</v>
          </cell>
          <cell r="BK205">
            <v>7196.858924047714</v>
          </cell>
          <cell r="BL205">
            <v>10138.367563562429</v>
          </cell>
          <cell r="BM205">
            <v>11389.049757415643</v>
          </cell>
          <cell r="BN205">
            <v>12624.499684059741</v>
          </cell>
          <cell r="BO205">
            <v>4313.8926603909995</v>
          </cell>
          <cell r="BP205">
            <v>5513.6237591482604</v>
          </cell>
          <cell r="BQ205">
            <v>6695.6278702151467</v>
          </cell>
          <cell r="BR205">
            <v>12623.008779292346</v>
          </cell>
          <cell r="BS205">
            <v>12198.837123669688</v>
          </cell>
          <cell r="BU205">
            <v>4.0364820435053828</v>
          </cell>
          <cell r="BV205">
            <v>2.4578297369987863</v>
          </cell>
          <cell r="BW205">
            <v>1.2082321349907681</v>
          </cell>
          <cell r="BX205">
            <v>0.27810870441280766</v>
          </cell>
          <cell r="BY205">
            <v>0.20524504958730438</v>
          </cell>
          <cell r="BZ205">
            <v>0.190420264913294</v>
          </cell>
          <cell r="CA205">
            <v>-1.0600783127013957E-2</v>
          </cell>
          <cell r="CB205">
            <v>0.21437881195750674</v>
          </cell>
          <cell r="CD205">
            <v>2.7935867331908311</v>
          </cell>
          <cell r="CE205">
            <v>2.8879694680889152</v>
          </cell>
          <cell r="CF205">
            <v>0.27810870441280766</v>
          </cell>
          <cell r="CG205">
            <v>0.21437881195750674</v>
          </cell>
          <cell r="CH205">
            <v>0.88526140101730855</v>
          </cell>
          <cell r="CI205">
            <v>-3.3603054789797748E-2</v>
          </cell>
        </row>
        <row r="206">
          <cell r="A206" t="str">
            <v xml:space="preserve">    Central Government</v>
          </cell>
          <cell r="B206">
            <v>-144.05000000000001</v>
          </cell>
          <cell r="C206">
            <v>-42.379999999999967</v>
          </cell>
          <cell r="D206">
            <v>-210.84000000000003</v>
          </cell>
          <cell r="E206">
            <v>-197.09999999999994</v>
          </cell>
          <cell r="F206">
            <v>-516.64</v>
          </cell>
          <cell r="G206">
            <v>-421.04339999999996</v>
          </cell>
          <cell r="H206">
            <v>-705.76170000000013</v>
          </cell>
          <cell r="I206">
            <v>-374.57400000000007</v>
          </cell>
          <cell r="J206">
            <v>-698.1255000000001</v>
          </cell>
          <cell r="K206">
            <v>-691.13199999999983</v>
          </cell>
          <cell r="L206">
            <v>-766.91180000000008</v>
          </cell>
          <cell r="M206">
            <v>-277.61980000000011</v>
          </cell>
          <cell r="N206">
            <v>-279.24430000000001</v>
          </cell>
          <cell r="O206">
            <v>-689.68880000000013</v>
          </cell>
          <cell r="P206">
            <v>-547.0326</v>
          </cell>
          <cell r="Q206">
            <v>-54.750500000000045</v>
          </cell>
          <cell r="R206">
            <v>-210.11990000000003</v>
          </cell>
          <cell r="S206">
            <v>-64.808900000000051</v>
          </cell>
          <cell r="T206">
            <v>-294.75279999999992</v>
          </cell>
          <cell r="U206">
            <v>-133.01869999999985</v>
          </cell>
          <cell r="V206">
            <v>-194.13489999999967</v>
          </cell>
          <cell r="W206">
            <v>-11.57280000000037</v>
          </cell>
          <cell r="X206">
            <v>-174.31459999999993</v>
          </cell>
          <cell r="Y206">
            <v>-320.72099355899991</v>
          </cell>
          <cell r="Z206">
            <v>-807.65890000000013</v>
          </cell>
          <cell r="AA206">
            <v>-785.7501400000001</v>
          </cell>
          <cell r="AB206">
            <v>-843.92879999999991</v>
          </cell>
          <cell r="AC206">
            <v>-683.01139999799977</v>
          </cell>
          <cell r="AD206">
            <v>-497.80030000100021</v>
          </cell>
          <cell r="AE206">
            <v>-467.19002087699971</v>
          </cell>
          <cell r="AF206">
            <v>-736.78458087000013</v>
          </cell>
          <cell r="AG206">
            <v>-399.14524363499982</v>
          </cell>
          <cell r="AH206">
            <v>-487.44442386499964</v>
          </cell>
          <cell r="AI206">
            <v>49.459630456000468</v>
          </cell>
          <cell r="AJ206">
            <v>-232.05675299799998</v>
          </cell>
          <cell r="AK206">
            <v>1380.072660391</v>
          </cell>
          <cell r="AL206">
            <v>800.78977273199962</v>
          </cell>
          <cell r="AM206">
            <v>630.42467019100013</v>
          </cell>
          <cell r="AN206">
            <v>775.30591859299943</v>
          </cell>
          <cell r="AO206">
            <v>1283.2329829390005</v>
          </cell>
          <cell r="AP206">
            <v>1380.4897335079995</v>
          </cell>
          <cell r="AQ206">
            <v>1391.0056153249998</v>
          </cell>
          <cell r="AR206">
            <v>1393.0736000000002</v>
          </cell>
          <cell r="AS206">
            <v>1818.9008999999999</v>
          </cell>
          <cell r="AT206">
            <v>1143.9199999999998</v>
          </cell>
          <cell r="AU206">
            <v>1412.6</v>
          </cell>
          <cell r="AV206">
            <v>769.20000000000016</v>
          </cell>
          <cell r="AW206">
            <v>2813.7850237114599</v>
          </cell>
          <cell r="AX206">
            <v>1988.8522210600004</v>
          </cell>
          <cell r="AY206">
            <v>2600.1623128699994</v>
          </cell>
          <cell r="AZ206">
            <v>2764.8760107199992</v>
          </cell>
          <cell r="BA206">
            <v>2398.84226691</v>
          </cell>
          <cell r="BB206">
            <v>3029.0898032300001</v>
          </cell>
          <cell r="BC206">
            <v>3222.8782851399997</v>
          </cell>
          <cell r="BD206">
            <v>3278.7549104999998</v>
          </cell>
          <cell r="BE206">
            <v>3346.9653598799996</v>
          </cell>
          <cell r="BF206">
            <v>2679.5076201800016</v>
          </cell>
          <cell r="BG206">
            <v>2764.8760107199992</v>
          </cell>
          <cell r="BH206">
            <v>3222.8782851399997</v>
          </cell>
          <cell r="BI206">
            <v>2679.5076201800016</v>
          </cell>
          <cell r="BJ206">
            <v>3639.9034452210749</v>
          </cell>
          <cell r="BK206">
            <v>3988.3276030315928</v>
          </cell>
          <cell r="BL206">
            <v>5997.3930519709838</v>
          </cell>
          <cell r="BM206">
            <v>6934.8317077613801</v>
          </cell>
          <cell r="BN206">
            <v>7813.376400918296</v>
          </cell>
          <cell r="BO206">
            <v>1380.072660391</v>
          </cell>
          <cell r="BP206">
            <v>2813.7850237114599</v>
          </cell>
          <cell r="BQ206">
            <v>3639.9034452210749</v>
          </cell>
          <cell r="BR206">
            <v>7812.3901736798198</v>
          </cell>
          <cell r="BS206">
            <v>7834.9800514965582</v>
          </cell>
          <cell r="BU206">
            <v>1.9186864088451532</v>
          </cell>
          <cell r="BV206">
            <v>3.9773872582163294</v>
          </cell>
          <cell r="BW206">
            <v>3.3467701013578823</v>
          </cell>
          <cell r="BX206">
            <v>1.0388673034898486</v>
          </cell>
          <cell r="BY206">
            <v>2.5661742602682671</v>
          </cell>
          <cell r="BZ206">
            <v>1.3169412471329198</v>
          </cell>
          <cell r="CA206">
            <v>1.3423907442653351</v>
          </cell>
          <cell r="CB206">
            <v>0.29359685070039299</v>
          </cell>
          <cell r="CD206">
            <v>0.15525259206655928</v>
          </cell>
          <cell r="CE206">
            <v>5.3030318816255519</v>
          </cell>
          <cell r="CF206">
            <v>1.0388673034898486</v>
          </cell>
          <cell r="CG206">
            <v>0.29359685070039299</v>
          </cell>
          <cell r="CH206">
            <v>1.1463179700376154</v>
          </cell>
          <cell r="CI206">
            <v>2.8915450092141803E-3</v>
          </cell>
        </row>
        <row r="207">
          <cell r="A207" t="str">
            <v xml:space="preserve">    Rest of public sector</v>
          </cell>
          <cell r="B207">
            <v>728.79</v>
          </cell>
          <cell r="C207">
            <v>798.39999999999986</v>
          </cell>
          <cell r="D207">
            <v>853.66000000000008</v>
          </cell>
          <cell r="E207">
            <v>611.63000000000011</v>
          </cell>
          <cell r="F207">
            <v>755.04999999999973</v>
          </cell>
          <cell r="G207">
            <v>378.55999999999995</v>
          </cell>
          <cell r="H207">
            <v>634.48000000000013</v>
          </cell>
          <cell r="I207">
            <v>705.79999999999984</v>
          </cell>
          <cell r="J207">
            <v>811.50000000000023</v>
          </cell>
          <cell r="K207">
            <v>833.31999999999994</v>
          </cell>
          <cell r="L207">
            <v>490.99999999999977</v>
          </cell>
          <cell r="M207">
            <v>570.09999999999991</v>
          </cell>
          <cell r="N207">
            <v>570.09999999999991</v>
          </cell>
          <cell r="O207">
            <v>1327.5000000000002</v>
          </cell>
          <cell r="P207">
            <v>975.90000000000009</v>
          </cell>
          <cell r="Q207">
            <v>679.10000000000014</v>
          </cell>
          <cell r="R207">
            <v>737.54000000000019</v>
          </cell>
          <cell r="S207">
            <v>867.99999999999955</v>
          </cell>
          <cell r="T207">
            <v>903.80000000000018</v>
          </cell>
          <cell r="U207">
            <v>1235.42</v>
          </cell>
          <cell r="V207">
            <v>1371.1999999999998</v>
          </cell>
          <cell r="W207">
            <v>1561.13</v>
          </cell>
          <cell r="X207">
            <v>1224.1999999999998</v>
          </cell>
          <cell r="Y207">
            <v>1430.27</v>
          </cell>
          <cell r="Z207">
            <v>1629.3000000000002</v>
          </cell>
          <cell r="AA207">
            <v>2050.98</v>
          </cell>
          <cell r="AB207">
            <v>1668.9899999999993</v>
          </cell>
          <cell r="AC207">
            <v>1427.5600000000004</v>
          </cell>
          <cell r="AD207">
            <v>1182.6599999999994</v>
          </cell>
          <cell r="AE207">
            <v>1816.9399999999996</v>
          </cell>
          <cell r="AF207">
            <v>1716.0999999999997</v>
          </cell>
          <cell r="AG207">
            <v>2120.5599999999995</v>
          </cell>
          <cell r="AH207">
            <v>2713.08</v>
          </cell>
          <cell r="AI207">
            <v>2687.7000000000003</v>
          </cell>
          <cell r="AJ207">
            <v>1981.3</v>
          </cell>
          <cell r="AK207">
            <v>2933.8199999999993</v>
          </cell>
          <cell r="AL207">
            <v>2729.5</v>
          </cell>
          <cell r="AM207">
            <v>3275.12</v>
          </cell>
          <cell r="AN207">
            <v>3380.1000000000008</v>
          </cell>
          <cell r="AO207">
            <v>2590.1</v>
          </cell>
          <cell r="AP207">
            <v>2762.9999999999995</v>
          </cell>
          <cell r="AQ207">
            <v>3276.1999999999994</v>
          </cell>
          <cell r="AR207">
            <v>2753.5</v>
          </cell>
          <cell r="AS207">
            <v>3298.0000000000005</v>
          </cell>
          <cell r="AT207">
            <v>3770.8</v>
          </cell>
          <cell r="AU207">
            <v>3383.8999999999996</v>
          </cell>
          <cell r="AV207">
            <v>3253.2</v>
          </cell>
          <cell r="AW207">
            <v>2699.8387354368001</v>
          </cell>
          <cell r="AX207">
            <v>1409.4382066300002</v>
          </cell>
          <cell r="AY207">
            <v>2214.5112998499999</v>
          </cell>
          <cell r="AZ207">
            <v>2243.4064016899997</v>
          </cell>
          <cell r="BA207">
            <v>2364.0518864399996</v>
          </cell>
          <cell r="BB207">
            <v>2115.9102618899997</v>
          </cell>
          <cell r="BC207">
            <v>2333.0578598600005</v>
          </cell>
          <cell r="BD207">
            <v>1904.7398630700002</v>
          </cell>
          <cell r="BE207">
            <v>2196.5184814600007</v>
          </cell>
          <cell r="BF207">
            <v>2183.1124989700002</v>
          </cell>
          <cell r="BG207">
            <v>2243.4064016899997</v>
          </cell>
          <cell r="BH207">
            <v>2333.0578598600005</v>
          </cell>
          <cell r="BI207">
            <v>2183.1124989700002</v>
          </cell>
          <cell r="BJ207">
            <v>3055.7244249940713</v>
          </cell>
          <cell r="BK207">
            <v>3208.5313210161212</v>
          </cell>
          <cell r="BL207">
            <v>4140.9745115914457</v>
          </cell>
          <cell r="BM207">
            <v>4454.2180496542642</v>
          </cell>
          <cell r="BN207">
            <v>4811.1232831414463</v>
          </cell>
          <cell r="BO207">
            <v>2933.8199999999993</v>
          </cell>
          <cell r="BP207">
            <v>2699.8387354368001</v>
          </cell>
          <cell r="BQ207">
            <v>3055.7244249940713</v>
          </cell>
          <cell r="BR207">
            <v>4810.6186056125262</v>
          </cell>
          <cell r="BS207">
            <v>4363.8570721731285</v>
          </cell>
          <cell r="BU207">
            <v>1.0252368198730983</v>
          </cell>
          <cell r="BV207">
            <v>0.80314154567569651</v>
          </cell>
          <cell r="BW207">
            <v>0.38985949548115073</v>
          </cell>
          <cell r="BX207">
            <v>-7.9753108426283581E-2</v>
          </cell>
          <cell r="BY207">
            <v>-0.33628993175054012</v>
          </cell>
          <cell r="BZ207">
            <v>-0.28787685127281581</v>
          </cell>
          <cell r="CA207">
            <v>-0.42104792113875034</v>
          </cell>
          <cell r="CB207">
            <v>0.13181738778916108</v>
          </cell>
          <cell r="CD207">
            <v>1.5088054727240841</v>
          </cell>
          <cell r="CE207">
            <v>1.0512350814881102</v>
          </cell>
          <cell r="CF207">
            <v>-7.9753108426283581E-2</v>
          </cell>
          <cell r="CG207">
            <v>0.13181738778916108</v>
          </cell>
          <cell r="CH207">
            <v>0.57429726524565772</v>
          </cell>
          <cell r="CI207">
            <v>-9.2869871853520691E-2</v>
          </cell>
        </row>
        <row r="208">
          <cell r="A208" t="str">
            <v xml:space="preserve">  Fogafín</v>
          </cell>
          <cell r="B208">
            <v>-21.2</v>
          </cell>
          <cell r="C208">
            <v>-21.2</v>
          </cell>
          <cell r="D208">
            <v>-21.2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20</v>
          </cell>
          <cell r="AK208">
            <v>25.3</v>
          </cell>
          <cell r="AL208">
            <v>-37.1</v>
          </cell>
          <cell r="AM208">
            <v>34.38009999999997</v>
          </cell>
          <cell r="AN208">
            <v>54.8</v>
          </cell>
          <cell r="AO208">
            <v>-198.89737659599996</v>
          </cell>
          <cell r="AP208">
            <v>-287.2</v>
          </cell>
          <cell r="AQ208">
            <v>-315.60000000000002</v>
          </cell>
          <cell r="AR208">
            <v>510.55299999999988</v>
          </cell>
          <cell r="AS208">
            <v>1491.4390000000003</v>
          </cell>
          <cell r="AT208">
            <v>2284.5</v>
          </cell>
          <cell r="AU208">
            <v>2494.1374545000008</v>
          </cell>
          <cell r="AV208">
            <v>2645.6723678030999</v>
          </cell>
          <cell r="AW208">
            <v>3048.1424060000004</v>
          </cell>
          <cell r="AX208">
            <v>3463.5370000000003</v>
          </cell>
          <cell r="AY208">
            <v>3895.6403464665495</v>
          </cell>
          <cell r="AZ208">
            <v>3649.3858542334001</v>
          </cell>
          <cell r="BA208">
            <v>3852.1325820409397</v>
          </cell>
          <cell r="BB208">
            <v>3952.4402667898298</v>
          </cell>
          <cell r="BC208">
            <v>3932.2763768531599</v>
          </cell>
          <cell r="BD208">
            <v>4035.7669999999994</v>
          </cell>
          <cell r="BE208">
            <v>4029.6545976972502</v>
          </cell>
          <cell r="BF208">
            <v>3945.4390000000003</v>
          </cell>
          <cell r="BG208">
            <v>3649.3858542334001</v>
          </cell>
          <cell r="BH208">
            <v>3932.2763768531599</v>
          </cell>
          <cell r="BI208">
            <v>3945.4390000000003</v>
          </cell>
          <cell r="BJ208">
            <v>4824.5221180073704</v>
          </cell>
          <cell r="BK208">
            <v>4652.0971180073702</v>
          </cell>
          <cell r="BL208">
            <v>4479.67211800737</v>
          </cell>
          <cell r="BM208">
            <v>4307.2471180073699</v>
          </cell>
          <cell r="BN208">
            <v>4134.8221180073697</v>
          </cell>
          <cell r="BO208">
            <v>25.3</v>
          </cell>
          <cell r="BP208">
            <v>3048.1424060000004</v>
          </cell>
          <cell r="BQ208">
            <v>4824.5221180073704</v>
          </cell>
          <cell r="BR208">
            <v>4134.8221180073706</v>
          </cell>
          <cell r="BS208">
            <v>3719.8117522613743</v>
          </cell>
          <cell r="BX208">
            <v>119.47993699604744</v>
          </cell>
          <cell r="BY208">
            <v>65.594632376521901</v>
          </cell>
          <cell r="BZ208">
            <v>13.459684337304054</v>
          </cell>
          <cell r="CA208">
            <v>0.7270470562486322</v>
          </cell>
          <cell r="CB208">
            <v>0.58277451490150933</v>
          </cell>
          <cell r="CF208">
            <v>119.47993699604744</v>
          </cell>
          <cell r="CG208">
            <v>0.58277451490150933</v>
          </cell>
          <cell r="CH208">
            <v>-0.1429571640734566</v>
          </cell>
          <cell r="CI208">
            <v>-0.10036958154465803</v>
          </cell>
        </row>
        <row r="209">
          <cell r="A209" t="str">
            <v xml:space="preserve">  Credit to the private sector</v>
          </cell>
          <cell r="B209">
            <v>16479.670000000002</v>
          </cell>
          <cell r="C209">
            <v>17919.04</v>
          </cell>
          <cell r="D209">
            <v>19985.300000000003</v>
          </cell>
          <cell r="E209">
            <v>21458.940000000002</v>
          </cell>
          <cell r="F209">
            <v>23213.279999999999</v>
          </cell>
          <cell r="G209">
            <v>25016.34</v>
          </cell>
          <cell r="H209">
            <v>27168.639999999999</v>
          </cell>
          <cell r="I209">
            <v>29140.3</v>
          </cell>
          <cell r="J209">
            <v>30937.1</v>
          </cell>
          <cell r="K209">
            <v>32719.5</v>
          </cell>
          <cell r="L209">
            <v>34154.9</v>
          </cell>
          <cell r="M209">
            <v>36502.14</v>
          </cell>
          <cell r="N209">
            <v>36502.14</v>
          </cell>
          <cell r="O209">
            <v>37315.56</v>
          </cell>
          <cell r="P209">
            <v>37821.919999999998</v>
          </cell>
          <cell r="Q209">
            <v>38237.85</v>
          </cell>
          <cell r="R209">
            <v>39069.599999999999</v>
          </cell>
          <cell r="S209">
            <v>39683.49</v>
          </cell>
          <cell r="T209">
            <v>40775.86</v>
          </cell>
          <cell r="U209">
            <v>41552.5</v>
          </cell>
          <cell r="V209">
            <v>42786.439999999995</v>
          </cell>
          <cell r="W209">
            <v>43692.100000000006</v>
          </cell>
          <cell r="X209">
            <v>44747.57</v>
          </cell>
          <cell r="Y209">
            <v>45625.3</v>
          </cell>
          <cell r="Z209">
            <v>46255.82</v>
          </cell>
          <cell r="AA209">
            <v>46854.38</v>
          </cell>
          <cell r="AB209">
            <v>47537.9</v>
          </cell>
          <cell r="AC209">
            <v>48602.899999999994</v>
          </cell>
          <cell r="AD209">
            <v>49734</v>
          </cell>
          <cell r="AE209">
            <v>49524.9</v>
          </cell>
          <cell r="AF209">
            <v>50276.200000000004</v>
          </cell>
          <cell r="AG209">
            <v>50798.98</v>
          </cell>
          <cell r="AH209">
            <v>51841.3</v>
          </cell>
          <cell r="AI209">
            <v>51351.64</v>
          </cell>
          <cell r="AJ209">
            <v>51320.46</v>
          </cell>
          <cell r="AK209">
            <v>50543.7</v>
          </cell>
          <cell r="AL209">
            <v>50959.68</v>
          </cell>
          <cell r="AM209">
            <v>50465.1</v>
          </cell>
          <cell r="AN209">
            <v>50317.1</v>
          </cell>
          <cell r="AO209">
            <v>49801.5</v>
          </cell>
          <cell r="AP209">
            <v>50061.380000000005</v>
          </cell>
          <cell r="AQ209">
            <v>50235.1</v>
          </cell>
          <cell r="AR209">
            <v>50038</v>
          </cell>
          <cell r="AS209">
            <v>49368.4</v>
          </cell>
          <cell r="AT209">
            <v>49876.600000000006</v>
          </cell>
          <cell r="AU209">
            <v>49268.200000000004</v>
          </cell>
          <cell r="AV209">
            <v>50143.5</v>
          </cell>
          <cell r="AW209">
            <v>49272.5786291021</v>
          </cell>
          <cell r="AX209">
            <v>48230.474367609997</v>
          </cell>
          <cell r="AY209">
            <v>47238.752306109986</v>
          </cell>
          <cell r="AZ209">
            <v>46662.501398780005</v>
          </cell>
          <cell r="BA209">
            <v>46740.505164339993</v>
          </cell>
          <cell r="BB209">
            <v>46237.087569490002</v>
          </cell>
          <cell r="BC209">
            <v>46287.313970659998</v>
          </cell>
          <cell r="BD209">
            <v>46269.744475289997</v>
          </cell>
          <cell r="BE209">
            <v>45804.790358969993</v>
          </cell>
          <cell r="BF209">
            <v>46151.345022299996</v>
          </cell>
          <cell r="BG209">
            <v>46662.501398780005</v>
          </cell>
          <cell r="BH209">
            <v>46287.313970659998</v>
          </cell>
          <cell r="BI209">
            <v>46151.345022299996</v>
          </cell>
          <cell r="BJ209">
            <v>45556.388770445461</v>
          </cell>
          <cell r="BK209">
            <v>45304.758209164807</v>
          </cell>
          <cell r="BL209">
            <v>45049.391195973236</v>
          </cell>
          <cell r="BM209">
            <v>46022.595246879922</v>
          </cell>
          <cell r="BN209">
            <v>51019.426532084355</v>
          </cell>
          <cell r="BO209">
            <v>50543.7</v>
          </cell>
          <cell r="BP209">
            <v>49272.5786291021</v>
          </cell>
          <cell r="BQ209">
            <v>45556.388770445461</v>
          </cell>
          <cell r="BR209">
            <v>51020.917436851749</v>
          </cell>
          <cell r="BS209">
            <v>60798.807904656212</v>
          </cell>
          <cell r="BU209">
            <v>5.8462826502643006E-2</v>
          </cell>
          <cell r="BV209">
            <v>1.4340261161557066E-2</v>
          </cell>
          <cell r="BW209">
            <v>-3.789835517242035E-2</v>
          </cell>
          <cell r="BX209">
            <v>-2.5148957652445292E-2</v>
          </cell>
          <cell r="BY209">
            <v>-7.2631344040495094E-2</v>
          </cell>
          <cell r="BZ209">
            <v>-7.8586208235675858E-2</v>
          </cell>
          <cell r="CA209">
            <v>-7.4689433074828893E-2</v>
          </cell>
          <cell r="CB209">
            <v>-7.5421054916369412E-2</v>
          </cell>
          <cell r="CD209">
            <v>0.24993493532160049</v>
          </cell>
          <cell r="CE209">
            <v>0.10779983912434532</v>
          </cell>
          <cell r="CF209">
            <v>-2.5148957652445292E-2</v>
          </cell>
          <cell r="CG209">
            <v>-7.5421054916369412E-2</v>
          </cell>
          <cell r="CH209">
            <v>0.1199508743755251</v>
          </cell>
          <cell r="CI209">
            <v>0.19164474021672562</v>
          </cell>
        </row>
        <row r="210">
          <cell r="A210" t="str">
            <v xml:space="preserve">  MLT foreign liab. (-)</v>
          </cell>
          <cell r="B210">
            <v>-1178.4363500000002</v>
          </cell>
          <cell r="C210">
            <v>-1360.33926</v>
          </cell>
          <cell r="D210">
            <v>-1336.44237</v>
          </cell>
          <cell r="E210">
            <v>-1618.5009120000002</v>
          </cell>
          <cell r="F210">
            <v>-1601.175009</v>
          </cell>
          <cell r="G210">
            <v>-1847.5195410000001</v>
          </cell>
          <cell r="H210">
            <v>-2059.5790259999999</v>
          </cell>
          <cell r="I210">
            <v>-2133.3534999999997</v>
          </cell>
          <cell r="J210">
            <v>-2207.2402379999999</v>
          </cell>
          <cell r="K210">
            <v>-2252.390343</v>
          </cell>
          <cell r="L210">
            <v>-2231.8109800000002</v>
          </cell>
          <cell r="M210">
            <v>-2675.6067000000003</v>
          </cell>
          <cell r="N210">
            <v>-2781.0325239387239</v>
          </cell>
          <cell r="O210">
            <v>-2845.4038399999999</v>
          </cell>
          <cell r="P210">
            <v>-2761.7204159999997</v>
          </cell>
          <cell r="Q210">
            <v>-2709.1894080000002</v>
          </cell>
          <cell r="R210">
            <v>-2748.7132080000001</v>
          </cell>
          <cell r="S210">
            <v>-2759.3568899999996</v>
          </cell>
          <cell r="T210">
            <v>-2789.6413600000001</v>
          </cell>
          <cell r="U210">
            <v>-2926.1076390000003</v>
          </cell>
          <cell r="V210">
            <v>-3105.5004100000001</v>
          </cell>
          <cell r="W210">
            <v>-3195.6230339999997</v>
          </cell>
          <cell r="X210">
            <v>-3243.4058799999998</v>
          </cell>
          <cell r="Y210">
            <v>-3360.9277439999996</v>
          </cell>
          <cell r="Z210">
            <v>-3492.6888959999997</v>
          </cell>
          <cell r="AA210">
            <v>-3465.3273300000001</v>
          </cell>
          <cell r="AB210">
            <v>-3529.1518649999998</v>
          </cell>
          <cell r="AC210">
            <v>-3266.4426410000001</v>
          </cell>
          <cell r="AD210">
            <v>-3325.1361250000004</v>
          </cell>
          <cell r="AE210">
            <v>-3277.200225</v>
          </cell>
          <cell r="AF210">
            <v>-3259.5789800000002</v>
          </cell>
          <cell r="AG210">
            <v>-3454.9847760000002</v>
          </cell>
          <cell r="AH210">
            <v>-3709.3020120000001</v>
          </cell>
          <cell r="AI210">
            <v>-3771.2348160000006</v>
          </cell>
          <cell r="AJ210">
            <v>-3683.1436160000003</v>
          </cell>
          <cell r="AK210">
            <v>-3408.14824727</v>
          </cell>
          <cell r="AL210">
            <v>-3565.8713647900004</v>
          </cell>
          <cell r="AM210">
            <v>-3499.5678726400001</v>
          </cell>
          <cell r="AN210">
            <v>-3439.5693826200004</v>
          </cell>
          <cell r="AO210">
            <v>-3569.1248356399997</v>
          </cell>
          <cell r="AP210">
            <v>-3760.3840461600003</v>
          </cell>
          <cell r="AQ210">
            <v>-3893.0502288600001</v>
          </cell>
          <cell r="AR210">
            <v>-4078.7888471000001</v>
          </cell>
          <cell r="AS210">
            <v>-4248.5852162599995</v>
          </cell>
          <cell r="AT210">
            <v>-4367.3720168099999</v>
          </cell>
          <cell r="AU210">
            <v>-4090.029785756296</v>
          </cell>
          <cell r="AV210">
            <v>-3731.9389776237167</v>
          </cell>
          <cell r="AW210">
            <v>-3609.3780196518705</v>
          </cell>
          <cell r="AX210">
            <v>-3712.0885675284699</v>
          </cell>
          <cell r="AY210">
            <v>-3556.5465614372929</v>
          </cell>
          <cell r="AZ210">
            <v>-3437.9692892154803</v>
          </cell>
          <cell r="BA210">
            <v>-3408.0118870348156</v>
          </cell>
          <cell r="BB210">
            <v>-3582.8458121577073</v>
          </cell>
          <cell r="BC210">
            <v>-3633.9434025033888</v>
          </cell>
          <cell r="BD210">
            <v>-5144.7595055309994</v>
          </cell>
          <cell r="BE210">
            <v>-5086.4447828199991</v>
          </cell>
          <cell r="BF210">
            <v>-5091.1276041396004</v>
          </cell>
          <cell r="BG210">
            <v>-3437.9692892154803</v>
          </cell>
          <cell r="BH210">
            <v>-3633.9434025033888</v>
          </cell>
          <cell r="BI210">
            <v>-5091.1276041396004</v>
          </cell>
          <cell r="BJ210">
            <v>-3520.8469967190103</v>
          </cell>
          <cell r="BK210">
            <v>-3382.8046358354636</v>
          </cell>
          <cell r="BL210">
            <v>-3092.0634449519162</v>
          </cell>
          <cell r="BM210">
            <v>-2510.414264068369</v>
          </cell>
          <cell r="BN210">
            <v>-2877.2811731848219</v>
          </cell>
          <cell r="BO210">
            <v>-3408.14824727</v>
          </cell>
          <cell r="BP210">
            <v>-3609.3780196518705</v>
          </cell>
          <cell r="BQ210">
            <v>-3520.8469967190103</v>
          </cell>
          <cell r="BR210">
            <v>-2877.2811731848233</v>
          </cell>
          <cell r="BS210">
            <v>-2744.6891478209973</v>
          </cell>
          <cell r="BU210">
            <v>2.5383572542860611E-2</v>
          </cell>
          <cell r="BV210">
            <v>0.18791955375872704</v>
          </cell>
          <cell r="BW210">
            <v>0.17741073729803358</v>
          </cell>
          <cell r="BX210">
            <v>5.9043726323542378E-2</v>
          </cell>
          <cell r="BY210">
            <v>4.6520166524488538E-4</v>
          </cell>
          <cell r="BZ210">
            <v>6.6556250529674066E-2</v>
          </cell>
          <cell r="CA210">
            <v>0.1657187857008442</v>
          </cell>
          <cell r="CB210">
            <v>2.4528055097259971E-2</v>
          </cell>
          <cell r="CD210">
            <v>0.25613669004491557</v>
          </cell>
          <cell r="CE210">
            <v>1.4049841849262945E-2</v>
          </cell>
          <cell r="CF210">
            <v>5.9043726323542378E-2</v>
          </cell>
          <cell r="CG210">
            <v>2.4528055097259971E-2</v>
          </cell>
          <cell r="CH210">
            <v>0.18278721686398469</v>
          </cell>
          <cell r="CI210">
            <v>4.6082401191629652E-2</v>
          </cell>
        </row>
        <row r="211">
          <cell r="A211" t="str">
            <v xml:space="preserve">  Other assets (net)</v>
          </cell>
          <cell r="B211">
            <v>-1984.869999999999</v>
          </cell>
          <cell r="C211">
            <v>-1996.5200000000013</v>
          </cell>
          <cell r="D211">
            <v>-1971.5400000000018</v>
          </cell>
          <cell r="E211">
            <v>-1222.9908999999998</v>
          </cell>
          <cell r="F211">
            <v>-1485.5800000000008</v>
          </cell>
          <cell r="G211">
            <v>-1537.3103999999967</v>
          </cell>
          <cell r="H211">
            <v>-1592.3973000000005</v>
          </cell>
          <cell r="I211">
            <v>-2033.7148999999972</v>
          </cell>
          <cell r="J211">
            <v>-2327.2005000000008</v>
          </cell>
          <cell r="K211">
            <v>-1868.6310000000003</v>
          </cell>
          <cell r="L211">
            <v>-1753.7001999999975</v>
          </cell>
          <cell r="M211">
            <v>-874.09619999999632</v>
          </cell>
          <cell r="N211">
            <v>-1316.3667000000023</v>
          </cell>
          <cell r="O211">
            <v>-1943.4031999999952</v>
          </cell>
          <cell r="P211">
            <v>-1862.2324000000044</v>
          </cell>
          <cell r="Q211">
            <v>-1513.6105000000007</v>
          </cell>
          <cell r="R211">
            <v>-2098.9671000000035</v>
          </cell>
          <cell r="S211">
            <v>-2060.7870999999977</v>
          </cell>
          <cell r="T211">
            <v>-1920.0342000000037</v>
          </cell>
          <cell r="U211">
            <v>-1814.0442999999959</v>
          </cell>
          <cell r="V211">
            <v>-1963.2180999999982</v>
          </cell>
          <cell r="W211">
            <v>-2130.8882000000121</v>
          </cell>
          <cell r="X211">
            <v>-2139.8264000000036</v>
          </cell>
          <cell r="Y211">
            <v>-740.58124799100187</v>
          </cell>
          <cell r="Z211">
            <v>-940.8011000000115</v>
          </cell>
          <cell r="AA211">
            <v>-1285.2536079400015</v>
          </cell>
          <cell r="AB211">
            <v>-1653.5402000000031</v>
          </cell>
          <cell r="AC211">
            <v>-1388.4872356219948</v>
          </cell>
          <cell r="AD211">
            <v>-1564.075255998996</v>
          </cell>
          <cell r="AE211">
            <v>-1738.1099791230008</v>
          </cell>
          <cell r="AF211">
            <v>-1569.3154191300036</v>
          </cell>
          <cell r="AG211">
            <v>-2262.6797573649947</v>
          </cell>
          <cell r="AH211">
            <v>-2398.7455761349993</v>
          </cell>
          <cell r="AI211">
            <v>-2634.7496304560009</v>
          </cell>
          <cell r="AJ211">
            <v>-2293.1002470019976</v>
          </cell>
          <cell r="AK211">
            <v>-2571.652660390997</v>
          </cell>
          <cell r="AL211">
            <v>-1810.7337727320046</v>
          </cell>
          <cell r="AM211">
            <v>-1871.7247701910019</v>
          </cell>
          <cell r="AN211">
            <v>-2835.3109634430002</v>
          </cell>
          <cell r="AO211">
            <v>-2525.193606342993</v>
          </cell>
          <cell r="AP211">
            <v>-2469.4497335080123</v>
          </cell>
          <cell r="AQ211">
            <v>-3239.1906153250056</v>
          </cell>
          <cell r="AR211">
            <v>-3696.7006809999912</v>
          </cell>
          <cell r="AS211">
            <v>-4026.2199000000028</v>
          </cell>
          <cell r="AT211">
            <v>-4834.8636780000061</v>
          </cell>
          <cell r="AU211">
            <v>-3573.0108295000045</v>
          </cell>
          <cell r="AV211">
            <v>-3431.8921708030957</v>
          </cell>
          <cell r="AW211">
            <v>-3093.5890078999946</v>
          </cell>
          <cell r="AX211">
            <v>-2375.6867087172031</v>
          </cell>
          <cell r="AY211">
            <v>-3497.5759103765322</v>
          </cell>
          <cell r="AZ211">
            <v>-3703.4347336734045</v>
          </cell>
          <cell r="BA211">
            <v>-4320.0147896109193</v>
          </cell>
          <cell r="BB211">
            <v>-3588.3180748998402</v>
          </cell>
          <cell r="BC211">
            <v>-3504.1643550831386</v>
          </cell>
          <cell r="BD211">
            <v>-4291.067017639989</v>
          </cell>
          <cell r="BE211">
            <v>-3890.0421324972413</v>
          </cell>
          <cell r="BF211">
            <v>-4024.4280253299921</v>
          </cell>
          <cell r="BG211">
            <v>-3703.4347336734045</v>
          </cell>
          <cell r="BH211">
            <v>-3504.1643550831386</v>
          </cell>
          <cell r="BI211">
            <v>-4024.4280253299921</v>
          </cell>
          <cell r="BJ211">
            <v>-2122.9777315444098</v>
          </cell>
          <cell r="BK211">
            <v>-2107.3408720189509</v>
          </cell>
          <cell r="BL211">
            <v>-2091.7040124934883</v>
          </cell>
          <cell r="BM211">
            <v>-2076.0671529680276</v>
          </cell>
          <cell r="BN211">
            <v>-2060.4302934425668</v>
          </cell>
          <cell r="BO211">
            <v>-2571.652660390997</v>
          </cell>
          <cell r="BP211">
            <v>-3093.5890078999946</v>
          </cell>
          <cell r="BQ211">
            <v>-2122.9777315444098</v>
          </cell>
          <cell r="BR211">
            <v>-2060.4302934425687</v>
          </cell>
          <cell r="BS211">
            <v>-1997.5776133744494</v>
          </cell>
          <cell r="BU211">
            <v>0.71469128083066558</v>
          </cell>
          <cell r="BV211">
            <v>0.86362810997691075</v>
          </cell>
          <cell r="BW211">
            <v>1.0155800290376042</v>
          </cell>
          <cell r="BX211">
            <v>0.20295755937337279</v>
          </cell>
          <cell r="BY211">
            <v>0.30618291306439849</v>
          </cell>
          <cell r="BZ211">
            <v>8.1802453521725438E-2</v>
          </cell>
          <cell r="CA211">
            <v>0.16762326854379062</v>
          </cell>
          <cell r="CB211">
            <v>0.31374926464923658</v>
          </cell>
          <cell r="CD211">
            <v>0.15274629040716003</v>
          </cell>
          <cell r="CE211">
            <v>2.4724787690306775</v>
          </cell>
          <cell r="CF211">
            <v>0.20295755937337279</v>
          </cell>
          <cell r="CG211">
            <v>0.31374926464923658</v>
          </cell>
          <cell r="CH211">
            <v>2.9462126320250914E-2</v>
          </cell>
          <cell r="CI211">
            <v>3.0504637923520761E-2</v>
          </cell>
        </row>
        <row r="213">
          <cell r="A213" t="str">
            <v>Liabilities to the private sector</v>
          </cell>
          <cell r="B213">
            <v>14768.250000000002</v>
          </cell>
          <cell r="C213">
            <v>16238.9</v>
          </cell>
          <cell r="D213">
            <v>18016.25</v>
          </cell>
          <cell r="E213">
            <v>19743.13</v>
          </cell>
          <cell r="F213">
            <v>21018.559999999998</v>
          </cell>
          <cell r="G213">
            <v>22417.98</v>
          </cell>
          <cell r="H213">
            <v>23811.88</v>
          </cell>
          <cell r="I213">
            <v>25202.440000000002</v>
          </cell>
          <cell r="J213">
            <v>26521.200000000001</v>
          </cell>
          <cell r="K213">
            <v>28261.940000000002</v>
          </cell>
          <cell r="L213">
            <v>29682.82</v>
          </cell>
          <cell r="M213">
            <v>33259.31</v>
          </cell>
          <cell r="N213">
            <v>33259.31</v>
          </cell>
          <cell r="O213">
            <v>32682.2</v>
          </cell>
          <cell r="P213">
            <v>33545.240000000005</v>
          </cell>
          <cell r="Q213">
            <v>34500.07</v>
          </cell>
          <cell r="R213">
            <v>34603.5</v>
          </cell>
          <cell r="S213">
            <v>35296.639999999999</v>
          </cell>
          <cell r="T213">
            <v>36254.82</v>
          </cell>
          <cell r="U213">
            <v>36716.04</v>
          </cell>
          <cell r="V213">
            <v>37435.24</v>
          </cell>
          <cell r="W213">
            <v>38030.060000000005</v>
          </cell>
          <cell r="X213">
            <v>39267.340000000004</v>
          </cell>
          <cell r="Y213">
            <v>41293.139999999992</v>
          </cell>
          <cell r="Z213">
            <v>41322.340000000004</v>
          </cell>
          <cell r="AA213">
            <v>41958.240000000005</v>
          </cell>
          <cell r="AB213">
            <v>42085.020000000004</v>
          </cell>
          <cell r="AC213">
            <v>43227.540000000008</v>
          </cell>
          <cell r="AD213">
            <v>43444.520000000004</v>
          </cell>
          <cell r="AE213">
            <v>43774.5</v>
          </cell>
          <cell r="AF213">
            <v>44191.86</v>
          </cell>
          <cell r="AG213">
            <v>44646.3</v>
          </cell>
          <cell r="AH213">
            <v>44827.30000000001</v>
          </cell>
          <cell r="AI213">
            <v>44668.92</v>
          </cell>
          <cell r="AJ213">
            <v>44384.600000000006</v>
          </cell>
          <cell r="AK213">
            <v>45484.87999999999</v>
          </cell>
          <cell r="AL213">
            <v>46142.2</v>
          </cell>
          <cell r="AM213">
            <v>46305.5</v>
          </cell>
          <cell r="AN213">
            <v>46440.9</v>
          </cell>
          <cell r="AO213">
            <v>46148.5</v>
          </cell>
          <cell r="AP213">
            <v>46004.799999999996</v>
          </cell>
          <cell r="AQ213">
            <v>46052.24</v>
          </cell>
          <cell r="AR213">
            <v>45494.8</v>
          </cell>
          <cell r="AS213">
            <v>46164.7</v>
          </cell>
          <cell r="AT213">
            <v>45580.9</v>
          </cell>
          <cell r="AU213">
            <v>46142.6</v>
          </cell>
          <cell r="AV213">
            <v>47108.000000000007</v>
          </cell>
          <cell r="AW213">
            <v>48414.164345725592</v>
          </cell>
          <cell r="AX213">
            <v>47634.954021002792</v>
          </cell>
          <cell r="AY213">
            <v>46876.804897549999</v>
          </cell>
          <cell r="AZ213">
            <v>46630.554881150005</v>
          </cell>
          <cell r="BA213">
            <v>46356.770065650009</v>
          </cell>
          <cell r="BB213">
            <v>46351.296903579998</v>
          </cell>
          <cell r="BC213">
            <v>46892.231795730011</v>
          </cell>
          <cell r="BD213">
            <v>46310.623223590002</v>
          </cell>
          <cell r="BE213">
            <v>46192.991243470002</v>
          </cell>
          <cell r="BF213">
            <v>45628.267139399999</v>
          </cell>
          <cell r="BG213">
            <v>46630.554881150005</v>
          </cell>
          <cell r="BH213">
            <v>46892.231795730011</v>
          </cell>
          <cell r="BI213">
            <v>45628.267139399999</v>
          </cell>
          <cell r="BJ213">
            <v>48693.257016705349</v>
          </cell>
          <cell r="BK213">
            <v>51385.533215975614</v>
          </cell>
          <cell r="BL213">
            <v>53292.061020410096</v>
          </cell>
          <cell r="BM213">
            <v>55256.897933833839</v>
          </cell>
          <cell r="BN213">
            <v>59117.925790905894</v>
          </cell>
          <cell r="BO213">
            <v>45484.87999999999</v>
          </cell>
          <cell r="BP213">
            <v>48414.164345725592</v>
          </cell>
          <cell r="BQ213">
            <v>48693.257016705349</v>
          </cell>
          <cell r="BR213">
            <v>59117.925790905909</v>
          </cell>
          <cell r="BS213">
            <v>66075.768475659657</v>
          </cell>
          <cell r="BU213">
            <v>0.10350191113132401</v>
          </cell>
          <cell r="BV213">
            <v>5.2033489817130851E-2</v>
          </cell>
          <cell r="BW213">
            <v>1.6811184256022349E-2</v>
          </cell>
          <cell r="BX213">
            <v>6.4401276769898042E-2</v>
          </cell>
          <cell r="BY213">
            <v>4.0837899599275307E-3</v>
          </cell>
          <cell r="BZ213">
            <v>1.8239976942055591E-2</v>
          </cell>
          <cell r="CA213">
            <v>1.0391883310771899E-3</v>
          </cell>
          <cell r="CB213">
            <v>5.7646904527104414E-3</v>
          </cell>
          <cell r="CD213">
            <v>0.2415513130007807</v>
          </cell>
          <cell r="CE213">
            <v>0.1015117765323732</v>
          </cell>
          <cell r="CF213">
            <v>6.4401276769898042E-2</v>
          </cell>
          <cell r="CG213">
            <v>5.7646904527104414E-3</v>
          </cell>
          <cell r="CH213">
            <v>0.21408854968613289</v>
          </cell>
          <cell r="CI213">
            <v>0.1176942964704637</v>
          </cell>
        </row>
        <row r="215">
          <cell r="A215" t="str">
            <v xml:space="preserve">   Demand deposits</v>
          </cell>
          <cell r="B215">
            <v>2204.15</v>
          </cell>
          <cell r="C215">
            <v>2546.4500000000003</v>
          </cell>
          <cell r="D215">
            <v>2661.6499999999996</v>
          </cell>
          <cell r="E215">
            <v>3027.48</v>
          </cell>
          <cell r="F215">
            <v>2613.3999999999996</v>
          </cell>
          <cell r="G215">
            <v>2790.5</v>
          </cell>
          <cell r="H215">
            <v>2895.6</v>
          </cell>
          <cell r="I215">
            <v>3452.54</v>
          </cell>
          <cell r="J215">
            <v>3066.4</v>
          </cell>
          <cell r="K215">
            <v>3161.56</v>
          </cell>
          <cell r="L215">
            <v>3199.14</v>
          </cell>
          <cell r="M215">
            <v>4103.18</v>
          </cell>
          <cell r="N215">
            <v>4103.18</v>
          </cell>
          <cell r="O215">
            <v>3228.3</v>
          </cell>
          <cell r="P215">
            <v>3536.34</v>
          </cell>
          <cell r="Q215">
            <v>3320.44</v>
          </cell>
          <cell r="R215">
            <v>3424.88</v>
          </cell>
          <cell r="S215">
            <v>3592.64</v>
          </cell>
          <cell r="T215">
            <v>3481.78</v>
          </cell>
          <cell r="U215">
            <v>3477.1400000000003</v>
          </cell>
          <cell r="V215">
            <v>3553.54</v>
          </cell>
          <cell r="W215">
            <v>3569.5800000000004</v>
          </cell>
          <cell r="X215">
            <v>3816.44</v>
          </cell>
          <cell r="Y215">
            <v>4730.2</v>
          </cell>
          <cell r="Z215">
            <v>4006.14</v>
          </cell>
          <cell r="AA215">
            <v>3833.3</v>
          </cell>
          <cell r="AB215">
            <v>3855.9</v>
          </cell>
          <cell r="AC215">
            <v>3679.4399999999996</v>
          </cell>
          <cell r="AD215">
            <v>3719.6000000000004</v>
          </cell>
          <cell r="AE215">
            <v>3772.3999999999996</v>
          </cell>
          <cell r="AF215">
            <v>3638.7</v>
          </cell>
          <cell r="AG215">
            <v>3883.2000000000003</v>
          </cell>
          <cell r="AH215">
            <v>3817.9</v>
          </cell>
          <cell r="AI215">
            <v>3569.6</v>
          </cell>
          <cell r="AJ215">
            <v>3939.1</v>
          </cell>
          <cell r="AK215">
            <v>4407</v>
          </cell>
          <cell r="AL215">
            <v>3944.1</v>
          </cell>
          <cell r="AM215">
            <v>3640.3</v>
          </cell>
          <cell r="AN215">
            <v>3360.3</v>
          </cell>
          <cell r="AO215">
            <v>3514.7</v>
          </cell>
          <cell r="AP215">
            <v>3641.2000000000003</v>
          </cell>
          <cell r="AQ215">
            <v>3794.7000000000003</v>
          </cell>
          <cell r="AR215">
            <v>3902.1</v>
          </cell>
          <cell r="AS215">
            <v>3757</v>
          </cell>
          <cell r="AT215">
            <v>3634</v>
          </cell>
          <cell r="AU215">
            <v>3771.6</v>
          </cell>
          <cell r="AV215">
            <v>3888.1000000000004</v>
          </cell>
          <cell r="AW215">
            <v>5468.1353233051896</v>
          </cell>
          <cell r="AX215">
            <v>5199.0897368800006</v>
          </cell>
          <cell r="AY215">
            <v>5387.5839065500004</v>
          </cell>
          <cell r="AZ215">
            <v>5266.1064461399992</v>
          </cell>
          <cell r="BA215">
            <v>5426.7967846600004</v>
          </cell>
          <cell r="BB215">
            <v>5462.8613092999994</v>
          </cell>
          <cell r="BC215">
            <v>5619.9095279499998</v>
          </cell>
          <cell r="BD215">
            <v>5785.2971582400005</v>
          </cell>
          <cell r="BE215">
            <v>5627.2836710700003</v>
          </cell>
          <cell r="BF215">
            <v>5347.9704853599997</v>
          </cell>
          <cell r="BG215">
            <v>5266.1064461399992</v>
          </cell>
          <cell r="BH215">
            <v>5619.9095279499998</v>
          </cell>
          <cell r="BI215">
            <v>5347.9704853599997</v>
          </cell>
          <cell r="BJ215">
            <v>5707.209975031572</v>
          </cell>
          <cell r="BK215">
            <v>6022.7646641488736</v>
          </cell>
          <cell r="BL215">
            <v>6246.2238281027348</v>
          </cell>
          <cell r="BM215">
            <v>6476.5172510248276</v>
          </cell>
          <cell r="BN215">
            <v>6929.0582813403107</v>
          </cell>
          <cell r="BO215">
            <v>4407</v>
          </cell>
          <cell r="BP215">
            <v>5468.1353233051896</v>
          </cell>
          <cell r="BQ215">
            <v>5707.209975031572</v>
          </cell>
          <cell r="BR215">
            <v>6929.0582813403116</v>
          </cell>
          <cell r="BS215">
            <v>7744.5689209654975</v>
          </cell>
          <cell r="BU215">
            <v>-0.12853030420913403</v>
          </cell>
          <cell r="BV215">
            <v>5.9113561658361569E-3</v>
          </cell>
          <cell r="BW215">
            <v>-4.8167840959689956E-2</v>
          </cell>
          <cell r="BX215">
            <v>0.24078405339350795</v>
          </cell>
          <cell r="BY215">
            <v>0.56715366072672047</v>
          </cell>
          <cell r="BZ215">
            <v>0.48098915011726873</v>
          </cell>
          <cell r="CA215">
            <v>0.47164845496973018</v>
          </cell>
          <cell r="CB215">
            <v>4.3721421945694505E-2</v>
          </cell>
          <cell r="CD215">
            <v>0.15281318392076382</v>
          </cell>
          <cell r="CE215">
            <v>-6.8326920637605149E-2</v>
          </cell>
          <cell r="CF215">
            <v>0.24078405339350795</v>
          </cell>
          <cell r="CG215">
            <v>4.3721421945694505E-2</v>
          </cell>
          <cell r="CH215">
            <v>0.21408854968613289</v>
          </cell>
          <cell r="CI215">
            <v>0.11769429647046326</v>
          </cell>
        </row>
        <row r="216">
          <cell r="A216" t="str">
            <v xml:space="preserve">   Other liabilities</v>
          </cell>
          <cell r="B216">
            <v>12564.100000000002</v>
          </cell>
          <cell r="C216">
            <v>13692.449999999999</v>
          </cell>
          <cell r="D216">
            <v>15354.6</v>
          </cell>
          <cell r="E216">
            <v>16715.650000000001</v>
          </cell>
          <cell r="F216">
            <v>18405.16</v>
          </cell>
          <cell r="G216">
            <v>19627.48</v>
          </cell>
          <cell r="H216">
            <v>20916.280000000002</v>
          </cell>
          <cell r="I216">
            <v>21749.9</v>
          </cell>
          <cell r="J216">
            <v>23454.799999999999</v>
          </cell>
          <cell r="K216">
            <v>25100.38</v>
          </cell>
          <cell r="L216">
            <v>26483.68</v>
          </cell>
          <cell r="M216">
            <v>29156.13</v>
          </cell>
          <cell r="N216">
            <v>29156.13</v>
          </cell>
          <cell r="O216">
            <v>29453.9</v>
          </cell>
          <cell r="P216">
            <v>30008.9</v>
          </cell>
          <cell r="Q216">
            <v>31179.63</v>
          </cell>
          <cell r="R216">
            <v>31178.620000000003</v>
          </cell>
          <cell r="S216">
            <v>31704</v>
          </cell>
          <cell r="T216">
            <v>32773.040000000001</v>
          </cell>
          <cell r="U216">
            <v>33238.9</v>
          </cell>
          <cell r="V216">
            <v>33881.699999999997</v>
          </cell>
          <cell r="W216">
            <v>34460.480000000003</v>
          </cell>
          <cell r="X216">
            <v>35450.9</v>
          </cell>
          <cell r="Y216">
            <v>36562.939999999995</v>
          </cell>
          <cell r="Z216">
            <v>37316.200000000004</v>
          </cell>
          <cell r="AA216">
            <v>38124.94</v>
          </cell>
          <cell r="AB216">
            <v>38229.120000000003</v>
          </cell>
          <cell r="AC216">
            <v>39548.100000000006</v>
          </cell>
          <cell r="AD216">
            <v>39724.920000000006</v>
          </cell>
          <cell r="AE216">
            <v>40002.1</v>
          </cell>
          <cell r="AF216">
            <v>40553.160000000003</v>
          </cell>
          <cell r="AG216">
            <v>40763.100000000006</v>
          </cell>
          <cell r="AH216">
            <v>41009.400000000009</v>
          </cell>
          <cell r="AI216">
            <v>41099.32</v>
          </cell>
          <cell r="AJ216">
            <v>40445.500000000007</v>
          </cell>
          <cell r="AK216">
            <v>41077.87999999999</v>
          </cell>
          <cell r="AL216">
            <v>42198.1</v>
          </cell>
          <cell r="AM216">
            <v>42665.2</v>
          </cell>
          <cell r="AN216">
            <v>43080.6</v>
          </cell>
          <cell r="AO216">
            <v>42633.8</v>
          </cell>
          <cell r="AP216">
            <v>42363.6</v>
          </cell>
          <cell r="AQ216">
            <v>42257.54</v>
          </cell>
          <cell r="AR216">
            <v>41592.700000000004</v>
          </cell>
          <cell r="AS216">
            <v>42407.7</v>
          </cell>
          <cell r="AT216">
            <v>41946.9</v>
          </cell>
          <cell r="AU216">
            <v>42371</v>
          </cell>
          <cell r="AV216">
            <v>43219.900000000009</v>
          </cell>
          <cell r="AW216">
            <v>42946.0290224204</v>
          </cell>
          <cell r="AX216">
            <v>42435.864284122792</v>
          </cell>
          <cell r="AY216">
            <v>41489.220990999995</v>
          </cell>
          <cell r="AZ216">
            <v>41364.448435010003</v>
          </cell>
          <cell r="BA216">
            <v>40929.973280990009</v>
          </cell>
          <cell r="BB216">
            <v>40888.435594279996</v>
          </cell>
          <cell r="BC216">
            <v>41272.322267780008</v>
          </cell>
          <cell r="BD216">
            <v>40525.326065350004</v>
          </cell>
          <cell r="BE216">
            <v>40565.707572400002</v>
          </cell>
          <cell r="BF216">
            <v>40280.296654040001</v>
          </cell>
          <cell r="BG216">
            <v>41364.448435010003</v>
          </cell>
          <cell r="BH216">
            <v>41272.322267780008</v>
          </cell>
          <cell r="BI216">
            <v>40280.296654040001</v>
          </cell>
          <cell r="BJ216">
            <v>42986.047041673773</v>
          </cell>
          <cell r="BK216">
            <v>45362.768551826739</v>
          </cell>
          <cell r="BL216">
            <v>47045.837192307357</v>
          </cell>
          <cell r="BM216">
            <v>48780.380682809009</v>
          </cell>
          <cell r="BN216">
            <v>52188.867509565585</v>
          </cell>
          <cell r="BO216">
            <v>41077.87999999999</v>
          </cell>
          <cell r="BP216">
            <v>42946.0290224204</v>
          </cell>
          <cell r="BQ216">
            <v>42986.047041673773</v>
          </cell>
          <cell r="BR216">
            <v>52188.8675095656</v>
          </cell>
          <cell r="BS216">
            <v>58331.199554694154</v>
          </cell>
          <cell r="BU216">
            <v>0.12690535382451906</v>
          </cell>
          <cell r="BV216">
            <v>5.6383039890405717E-2</v>
          </cell>
          <cell r="BW216">
            <v>2.2860612444951522E-2</v>
          </cell>
          <cell r="BX216">
            <v>4.5478223862098321E-2</v>
          </cell>
          <cell r="BY216">
            <v>-3.9835832485851985E-2</v>
          </cell>
          <cell r="BZ216">
            <v>-2.3314602133015616E-2</v>
          </cell>
          <cell r="CA216">
            <v>-3.9731263715793053E-2</v>
          </cell>
          <cell r="CB216">
            <v>9.3182117565482336E-4</v>
          </cell>
          <cell r="CD216">
            <v>0.25403954502878112</v>
          </cell>
          <cell r="CE216">
            <v>0.12348405243123217</v>
          </cell>
          <cell r="CF216">
            <v>4.5478223862098321E-2</v>
          </cell>
          <cell r="CG216">
            <v>9.3182117565482336E-4</v>
          </cell>
          <cell r="CH216">
            <v>0.21408854968613311</v>
          </cell>
          <cell r="CI216">
            <v>0.11769429647046348</v>
          </cell>
        </row>
        <row r="218">
          <cell r="A218" t="str">
            <v>III.  Financial system</v>
          </cell>
        </row>
        <row r="220">
          <cell r="A220" t="str">
            <v>Net foreign assets</v>
          </cell>
          <cell r="B220">
            <v>4771.9998689399999</v>
          </cell>
          <cell r="C220">
            <v>4795.24740028</v>
          </cell>
          <cell r="D220">
            <v>4287.4479993899986</v>
          </cell>
          <cell r="E220">
            <v>4382.7783659200004</v>
          </cell>
          <cell r="F220">
            <v>4538.5887214100003</v>
          </cell>
          <cell r="G220">
            <v>4699.5913950699987</v>
          </cell>
          <cell r="H220">
            <v>4806.5973957799997</v>
          </cell>
          <cell r="I220">
            <v>5165.2066176300013</v>
          </cell>
          <cell r="J220">
            <v>4880.8700852315596</v>
          </cell>
          <cell r="K220">
            <v>4930.1082197048072</v>
          </cell>
          <cell r="L220">
            <v>4717.5606722125467</v>
          </cell>
          <cell r="M220">
            <v>6230.4822022856861</v>
          </cell>
          <cell r="N220">
            <v>6834.1318920287231</v>
          </cell>
          <cell r="O220">
            <v>6645.4615054199994</v>
          </cell>
          <cell r="P220">
            <v>6555.5140479300035</v>
          </cell>
          <cell r="Q220">
            <v>6615.3061269099981</v>
          </cell>
          <cell r="R220">
            <v>6776.221246699999</v>
          </cell>
          <cell r="S220">
            <v>6817.3918269099995</v>
          </cell>
          <cell r="T220">
            <v>6896.8878247600042</v>
          </cell>
          <cell r="U220">
            <v>6935.2649375500014</v>
          </cell>
          <cell r="V220">
            <v>7438.0371100399971</v>
          </cell>
          <cell r="W220">
            <v>7536.8082701599997</v>
          </cell>
          <cell r="X220">
            <v>7924.3187400999968</v>
          </cell>
          <cell r="Y220">
            <v>7814.4684516900006</v>
          </cell>
          <cell r="Z220">
            <v>7800.6119472560913</v>
          </cell>
          <cell r="AA220">
            <v>7470.0269470104349</v>
          </cell>
          <cell r="AB220">
            <v>7727.8351507620555</v>
          </cell>
          <cell r="AC220">
            <v>7610.5724667031354</v>
          </cell>
          <cell r="AD220">
            <v>7271.6175225796487</v>
          </cell>
          <cell r="AE220">
            <v>7391.1958898280664</v>
          </cell>
          <cell r="AF220">
            <v>7006.9608069249907</v>
          </cell>
          <cell r="AG220">
            <v>7624.6213756918996</v>
          </cell>
          <cell r="AH220">
            <v>7614.6728070053632</v>
          </cell>
          <cell r="AI220">
            <v>8043.8267565147053</v>
          </cell>
          <cell r="AJ220">
            <v>8072.7541850001735</v>
          </cell>
          <cell r="AK220">
            <v>8340.8950559380246</v>
          </cell>
          <cell r="AL220">
            <v>8726.7179797900098</v>
          </cell>
          <cell r="AM220">
            <v>8783.5574406399974</v>
          </cell>
          <cell r="AN220">
            <v>8998.1254546199998</v>
          </cell>
          <cell r="AO220">
            <v>9605.1022916399997</v>
          </cell>
          <cell r="AP220">
            <v>10439.333302160005</v>
          </cell>
          <cell r="AQ220">
            <v>11055.274616859997</v>
          </cell>
          <cell r="AR220">
            <v>11233.416507099999</v>
          </cell>
          <cell r="AS220">
            <v>12082.391018259998</v>
          </cell>
          <cell r="AT220">
            <v>11764.959284810004</v>
          </cell>
          <cell r="AU220">
            <v>11019.558185756294</v>
          </cell>
          <cell r="AV220">
            <v>11024.273889623721</v>
          </cell>
          <cell r="AW220">
            <v>11623.362889156972</v>
          </cell>
          <cell r="AX220">
            <v>12554.020461008473</v>
          </cell>
          <cell r="AY220">
            <v>12562.32754373729</v>
          </cell>
          <cell r="AZ220">
            <v>12762.903771665475</v>
          </cell>
          <cell r="BA220">
            <v>13070.506403084817</v>
          </cell>
          <cell r="BB220">
            <v>13708.541620157706</v>
          </cell>
          <cell r="BC220">
            <v>14481.918091603387</v>
          </cell>
          <cell r="BD220">
            <v>16706.187946650996</v>
          </cell>
          <cell r="BE220">
            <v>16990.553236330001</v>
          </cell>
          <cell r="BF220">
            <v>17212.601182409602</v>
          </cell>
          <cell r="BG220">
            <v>12762.903771665475</v>
          </cell>
          <cell r="BH220">
            <v>14481.918091603387</v>
          </cell>
          <cell r="BI220">
            <v>17212.601182409602</v>
          </cell>
          <cell r="BJ220">
            <v>16099.637925193361</v>
          </cell>
          <cell r="BK220">
            <v>16109.543173677157</v>
          </cell>
          <cell r="BL220">
            <v>16119.200530213335</v>
          </cell>
          <cell r="BM220">
            <v>16128.833552046664</v>
          </cell>
          <cell r="BN220">
            <v>16150.806190502097</v>
          </cell>
          <cell r="BO220">
            <v>8340.8950559380246</v>
          </cell>
          <cell r="BP220">
            <v>11623.362889156972</v>
          </cell>
          <cell r="BQ220">
            <v>16099.637925193361</v>
          </cell>
          <cell r="BR220">
            <v>16150.806190502099</v>
          </cell>
          <cell r="BS220">
            <v>17081.277919546603</v>
          </cell>
          <cell r="BU220">
            <v>0.16437854574740496</v>
          </cell>
          <cell r="BV220">
            <v>0.49573557265266377</v>
          </cell>
          <cell r="BW220">
            <v>0.54503805783834225</v>
          </cell>
          <cell r="BX220">
            <v>0.39353904001970408</v>
          </cell>
          <cell r="BY220">
            <v>0.41839584656073958</v>
          </cell>
          <cell r="BZ220">
            <v>0.30995552742919119</v>
          </cell>
          <cell r="CA220">
            <v>0.46303958778957854</v>
          </cell>
          <cell r="CB220">
            <v>0.38511015088517553</v>
          </cell>
          <cell r="CD220">
            <v>0.25423172685144979</v>
          </cell>
          <cell r="CE220">
            <v>6.7365631776806989E-2</v>
          </cell>
          <cell r="CF220">
            <v>0.39353904001970408</v>
          </cell>
          <cell r="CG220">
            <v>0.38511015088517553</v>
          </cell>
          <cell r="CH220">
            <v>3.1782246002356462E-3</v>
          </cell>
          <cell r="CI220">
            <v>5.7611472645352713E-2</v>
          </cell>
        </row>
        <row r="222">
          <cell r="A222" t="str">
            <v>Net domestic assets</v>
          </cell>
          <cell r="B222">
            <v>12854.905828410001</v>
          </cell>
          <cell r="C222">
            <v>13983.801703660003</v>
          </cell>
          <cell r="D222">
            <v>15969.076118200002</v>
          </cell>
          <cell r="E222">
            <v>18072.05264251</v>
          </cell>
          <cell r="F222">
            <v>19094.389134959998</v>
          </cell>
          <cell r="G222">
            <v>20534.802178490001</v>
          </cell>
          <cell r="H222">
            <v>21576.183119360001</v>
          </cell>
          <cell r="I222">
            <v>23101.59172651</v>
          </cell>
          <cell r="J222">
            <v>24100.877611448439</v>
          </cell>
          <cell r="K222">
            <v>26081.596562645194</v>
          </cell>
          <cell r="L222">
            <v>27485.924448177451</v>
          </cell>
          <cell r="M222">
            <v>31041.893192544314</v>
          </cell>
          <cell r="N222">
            <v>29888.059997731274</v>
          </cell>
          <cell r="O222">
            <v>30101.927189260005</v>
          </cell>
          <cell r="P222">
            <v>31116.570175269997</v>
          </cell>
          <cell r="Q222">
            <v>31798.314239469997</v>
          </cell>
          <cell r="R222">
            <v>31939.394176299997</v>
          </cell>
          <cell r="S222">
            <v>32761.359760110001</v>
          </cell>
          <cell r="T222">
            <v>33331.461072849997</v>
          </cell>
          <cell r="U222">
            <v>33635.544453429997</v>
          </cell>
          <cell r="V222">
            <v>33806.575017270006</v>
          </cell>
          <cell r="W222">
            <v>34302.611352879998</v>
          </cell>
          <cell r="X222">
            <v>34993.298878730006</v>
          </cell>
          <cell r="Y222">
            <v>37718.22500993</v>
          </cell>
          <cell r="Z222">
            <v>37080.796749693916</v>
          </cell>
          <cell r="AA222">
            <v>38043.103692319572</v>
          </cell>
          <cell r="AB222">
            <v>37735.402628207943</v>
          </cell>
          <cell r="AC222">
            <v>39123.087165676872</v>
          </cell>
          <cell r="AD222">
            <v>39706.476628640354</v>
          </cell>
          <cell r="AE222">
            <v>40088.257814261931</v>
          </cell>
          <cell r="AF222">
            <v>40812.889910135011</v>
          </cell>
          <cell r="AG222">
            <v>40559.804890158099</v>
          </cell>
          <cell r="AH222">
            <v>40607.786623604639</v>
          </cell>
          <cell r="AI222">
            <v>40214.356664085302</v>
          </cell>
          <cell r="AJ222">
            <v>39949.299239789834</v>
          </cell>
          <cell r="AK222">
            <v>41845.865923961974</v>
          </cell>
          <cell r="AL222">
            <v>41368.647159198765</v>
          </cell>
          <cell r="AM222">
            <v>41375.420683780001</v>
          </cell>
          <cell r="AN222">
            <v>41440.429045689998</v>
          </cell>
          <cell r="AO222">
            <v>40393.081998890004</v>
          </cell>
          <cell r="AP222">
            <v>39544.487798519993</v>
          </cell>
          <cell r="AQ222">
            <v>39222.989284750001</v>
          </cell>
          <cell r="AR222">
            <v>38666.184565250005</v>
          </cell>
          <cell r="AS222">
            <v>38401.74976661001</v>
          </cell>
          <cell r="AT222">
            <v>38074.319700050008</v>
          </cell>
          <cell r="AU222">
            <v>39472.204616723713</v>
          </cell>
          <cell r="AV222">
            <v>40492.218083006286</v>
          </cell>
          <cell r="AW222">
            <v>42891.629950586677</v>
          </cell>
          <cell r="AX222">
            <v>40103.413451094326</v>
          </cell>
          <cell r="AY222">
            <v>39198.747904152697</v>
          </cell>
          <cell r="AZ222">
            <v>38888.017863604517</v>
          </cell>
          <cell r="BA222">
            <v>38355.888280405197</v>
          </cell>
          <cell r="BB222">
            <v>37778.135521122284</v>
          </cell>
          <cell r="BC222">
            <v>37952.246272476623</v>
          </cell>
          <cell r="BD222">
            <v>35118.458848089009</v>
          </cell>
          <cell r="BE222">
            <v>34561.522658790003</v>
          </cell>
          <cell r="BF222">
            <v>33969.9157914604</v>
          </cell>
          <cell r="BG222">
            <v>38888.017863604517</v>
          </cell>
          <cell r="BH222">
            <v>37952.246272476623</v>
          </cell>
          <cell r="BI222">
            <v>33969.9157914604</v>
          </cell>
          <cell r="BJ222">
            <v>39886.619091511981</v>
          </cell>
          <cell r="BK222">
            <v>41064.070381838465</v>
          </cell>
          <cell r="BL222">
            <v>43512.192324826814</v>
          </cell>
          <cell r="BM222">
            <v>45260.910184110042</v>
          </cell>
          <cell r="BN222">
            <v>50603.296132807467</v>
          </cell>
          <cell r="BO222">
            <v>41845.865923961974</v>
          </cell>
          <cell r="BP222">
            <v>42891.629950586677</v>
          </cell>
          <cell r="BQ222">
            <v>39886.619091511981</v>
          </cell>
          <cell r="BR222">
            <v>50603.296132807474</v>
          </cell>
          <cell r="BS222">
            <v>57516.921736867487</v>
          </cell>
          <cell r="BU222">
            <v>9.8184361618881333E-2</v>
          </cell>
          <cell r="BV222">
            <v>-2.1584089124573991E-2</v>
          </cell>
          <cell r="BW222">
            <v>-6.2388697690850425E-2</v>
          </cell>
          <cell r="BX222">
            <v>2.4990856409208062E-2</v>
          </cell>
          <cell r="BY222">
            <v>-6.1592296239774247E-2</v>
          </cell>
          <cell r="BZ222">
            <v>-3.2397913454481286E-2</v>
          </cell>
          <cell r="CA222">
            <v>-0.10779979631741698</v>
          </cell>
          <cell r="CB222">
            <v>-7.0060542407379245E-2</v>
          </cell>
          <cell r="CD222">
            <v>0.21507489172693939</v>
          </cell>
          <cell r="CE222">
            <v>0.10943359378510786</v>
          </cell>
          <cell r="CF222">
            <v>2.4990856409208062E-2</v>
          </cell>
          <cell r="CG222">
            <v>-7.0060542407379245E-2</v>
          </cell>
          <cell r="CH222">
            <v>0.26867850134673454</v>
          </cell>
          <cell r="CI222">
            <v>0.13662401725601669</v>
          </cell>
        </row>
        <row r="224">
          <cell r="A224" t="str">
            <v>Net credit to NFPS</v>
          </cell>
          <cell r="B224">
            <v>1222.2376995099999</v>
          </cell>
          <cell r="C224">
            <v>1208.2844990099998</v>
          </cell>
          <cell r="D224">
            <v>958.53856738999991</v>
          </cell>
          <cell r="E224">
            <v>1056.9185387900002</v>
          </cell>
          <cell r="F224">
            <v>1129.7226261699998</v>
          </cell>
          <cell r="G224">
            <v>596.73794563999991</v>
          </cell>
          <cell r="H224">
            <v>757.22053828000003</v>
          </cell>
          <cell r="I224">
            <v>1208.5046304299999</v>
          </cell>
          <cell r="J224">
            <v>1091.14465008</v>
          </cell>
          <cell r="K224">
            <v>1114.0950104199999</v>
          </cell>
          <cell r="L224">
            <v>712.94794503999969</v>
          </cell>
          <cell r="M224">
            <v>1211.3174240699998</v>
          </cell>
          <cell r="N224">
            <v>1213.2591941599999</v>
          </cell>
          <cell r="O224">
            <v>1288.2565353499999</v>
          </cell>
          <cell r="P224">
            <v>1289.91811383</v>
          </cell>
          <cell r="Q224">
            <v>1194.01831657</v>
          </cell>
          <cell r="R224">
            <v>1176.38060683</v>
          </cell>
          <cell r="S224">
            <v>1443.7357196399994</v>
          </cell>
          <cell r="T224">
            <v>1014.92458062</v>
          </cell>
          <cell r="U224">
            <v>1043.1435565400004</v>
          </cell>
          <cell r="V224">
            <v>1214.48638843</v>
          </cell>
          <cell r="W224">
            <v>1476.6693977099999</v>
          </cell>
          <cell r="X224">
            <v>1312.4812471599998</v>
          </cell>
          <cell r="Y224">
            <v>1809.1564036310001</v>
          </cell>
          <cell r="Z224">
            <v>1357.4393896000001</v>
          </cell>
          <cell r="AA224">
            <v>2098.2617737199998</v>
          </cell>
          <cell r="AB224">
            <v>1678.3937529199995</v>
          </cell>
          <cell r="AC224">
            <v>1656.9996666520005</v>
          </cell>
          <cell r="AD224">
            <v>1720.8673351589991</v>
          </cell>
          <cell r="AE224">
            <v>2269.572917553</v>
          </cell>
          <cell r="AF224">
            <v>1940.4038597599997</v>
          </cell>
          <cell r="AG224">
            <v>2648.8145771549998</v>
          </cell>
          <cell r="AH224">
            <v>3360.7229130950004</v>
          </cell>
          <cell r="AI224">
            <v>3863.1386047460005</v>
          </cell>
          <cell r="AJ224">
            <v>2980.8628086220001</v>
          </cell>
          <cell r="AK224">
            <v>5528.6268385829717</v>
          </cell>
          <cell r="AL224">
            <v>4718.8221340119999</v>
          </cell>
          <cell r="AM224">
            <v>5035.2074241544397</v>
          </cell>
          <cell r="AN224">
            <v>4838.4986387330009</v>
          </cell>
          <cell r="AO224">
            <v>4869.0649634990004</v>
          </cell>
          <cell r="AP224">
            <v>4786.6965501879986</v>
          </cell>
          <cell r="AQ224">
            <v>5753.1897790909989</v>
          </cell>
          <cell r="AR224">
            <v>5473.7279725799999</v>
          </cell>
          <cell r="AS224">
            <v>6600.2065771400012</v>
          </cell>
          <cell r="AT224">
            <v>6549.6832564899996</v>
          </cell>
          <cell r="AU224">
            <v>6690.9784055499995</v>
          </cell>
          <cell r="AV224">
            <v>6108.8972280800008</v>
          </cell>
          <cell r="AW224">
            <v>8160.3102461952203</v>
          </cell>
          <cell r="AX224">
            <v>6207.0219408552512</v>
          </cell>
          <cell r="AY224">
            <v>6894.9552101299996</v>
          </cell>
          <cell r="AZ224">
            <v>6834.2269474637178</v>
          </cell>
          <cell r="BA224">
            <v>6597.6793683699998</v>
          </cell>
          <cell r="BB224">
            <v>6814.5176181899997</v>
          </cell>
          <cell r="BC224">
            <v>7231.2259174800001</v>
          </cell>
          <cell r="BD224">
            <v>6930.2489001699996</v>
          </cell>
          <cell r="BE224">
            <v>6835.928817</v>
          </cell>
          <cell r="BF224">
            <v>6444.8235956900016</v>
          </cell>
          <cell r="BG224">
            <v>6834.2269474637178</v>
          </cell>
          <cell r="BH224">
            <v>7231.2259174800001</v>
          </cell>
          <cell r="BI224">
            <v>6444.8235956900016</v>
          </cell>
          <cell r="BJ224">
            <v>9022.670252305561</v>
          </cell>
          <cell r="BK224">
            <v>9474.0882701786941</v>
          </cell>
          <cell r="BL224">
            <v>12228.686837563204</v>
          </cell>
          <cell r="BM224">
            <v>13154.062463565582</v>
          </cell>
          <cell r="BN224">
            <v>14208.422294591026</v>
          </cell>
          <cell r="BO224">
            <v>5528.6268385829717</v>
          </cell>
          <cell r="BP224">
            <v>8160.3102461952203</v>
          </cell>
          <cell r="BQ224">
            <v>9022.670252305561</v>
          </cell>
          <cell r="BR224">
            <v>14206.931389823631</v>
          </cell>
          <cell r="BS224">
            <v>12887.120496877593</v>
          </cell>
          <cell r="BU224">
            <v>1.8828149713469693</v>
          </cell>
          <cell r="BV224">
            <v>1.5349217619735929</v>
          </cell>
          <cell r="BW224">
            <v>0.94889118378943671</v>
          </cell>
          <cell r="BX224">
            <v>0.47601031584305087</v>
          </cell>
          <cell r="BY224">
            <v>0.41246850681212832</v>
          </cell>
          <cell r="BZ224">
            <v>0.25690724539640164</v>
          </cell>
          <cell r="CA224">
            <v>-1.6009882721594759E-2</v>
          </cell>
          <cell r="CB224">
            <v>0.10567735540599332</v>
          </cell>
          <cell r="CD224">
            <v>0.4935444398647173</v>
          </cell>
          <cell r="CE224">
            <v>2.0559142523481921</v>
          </cell>
          <cell r="CF224">
            <v>0.47601031584305087</v>
          </cell>
          <cell r="CG224">
            <v>0.10567735540599332</v>
          </cell>
          <cell r="CH224">
            <v>0.57458169173292539</v>
          </cell>
          <cell r="CI224">
            <v>-9.2899082619024465E-2</v>
          </cell>
        </row>
        <row r="225">
          <cell r="A225" t="str">
            <v xml:space="preserve">  Central Government</v>
          </cell>
          <cell r="B225">
            <v>911.88076640000008</v>
          </cell>
          <cell r="C225">
            <v>859.92849347999993</v>
          </cell>
          <cell r="D225">
            <v>665.85192963999998</v>
          </cell>
          <cell r="E225">
            <v>891.49946696999996</v>
          </cell>
          <cell r="F225">
            <v>557.97209903000009</v>
          </cell>
          <cell r="G225">
            <v>271.30966429999995</v>
          </cell>
          <cell r="H225">
            <v>159.17743990999986</v>
          </cell>
          <cell r="I225">
            <v>523.41730353999992</v>
          </cell>
          <cell r="J225">
            <v>293.09076143999982</v>
          </cell>
          <cell r="K225">
            <v>306.12449382</v>
          </cell>
          <cell r="L225">
            <v>235.0969544699999</v>
          </cell>
          <cell r="M225">
            <v>661.30794687999992</v>
          </cell>
          <cell r="N225">
            <v>655.2590551400001</v>
          </cell>
          <cell r="O225">
            <v>-17.868249260000198</v>
          </cell>
          <cell r="P225">
            <v>343.72299225999996</v>
          </cell>
          <cell r="Q225">
            <v>534.16588677000004</v>
          </cell>
          <cell r="R225">
            <v>469.77867466999976</v>
          </cell>
          <cell r="S225">
            <v>590.48540552999998</v>
          </cell>
          <cell r="T225">
            <v>131.17307332999985</v>
          </cell>
          <cell r="U225">
            <v>-187.66114526999962</v>
          </cell>
          <cell r="V225">
            <v>-152.46934951999975</v>
          </cell>
          <cell r="W225">
            <v>-79.815996670000288</v>
          </cell>
          <cell r="X225">
            <v>93.000498850000042</v>
          </cell>
          <cell r="Y225">
            <v>379.65942240100003</v>
          </cell>
          <cell r="Z225">
            <v>-269.61555298000019</v>
          </cell>
          <cell r="AA225">
            <v>48.156294310000021</v>
          </cell>
          <cell r="AB225">
            <v>10.178632750000133</v>
          </cell>
          <cell r="AC225">
            <v>230.30492713200022</v>
          </cell>
          <cell r="AD225">
            <v>539.04784889899986</v>
          </cell>
          <cell r="AE225">
            <v>455.68148986300037</v>
          </cell>
          <cell r="AF225">
            <v>230.65909641999997</v>
          </cell>
          <cell r="AG225">
            <v>535.9589814750002</v>
          </cell>
          <cell r="AH225">
            <v>648.05164561500033</v>
          </cell>
          <cell r="AI225">
            <v>1175.9017271460002</v>
          </cell>
          <cell r="AJ225">
            <v>1000.0220253620001</v>
          </cell>
          <cell r="AK225">
            <v>2595.2325224129718</v>
          </cell>
          <cell r="AL225">
            <v>1989.9801563119995</v>
          </cell>
          <cell r="AM225">
            <v>1760.56213253444</v>
          </cell>
          <cell r="AN225">
            <v>1458.8766747829995</v>
          </cell>
          <cell r="AO225">
            <v>2279.5673787790001</v>
          </cell>
          <cell r="AP225">
            <v>2024.2608980479995</v>
          </cell>
          <cell r="AQ225">
            <v>2477.4210765609996</v>
          </cell>
          <cell r="AR225">
            <v>2720.8391950800001</v>
          </cell>
          <cell r="AS225">
            <v>3303.4231648100003</v>
          </cell>
          <cell r="AT225">
            <v>2779.3647348399995</v>
          </cell>
          <cell r="AU225">
            <v>3307.9657482699999</v>
          </cell>
          <cell r="AV225">
            <v>2856.4635532600005</v>
          </cell>
          <cell r="AW225">
            <v>5461.1011138384201</v>
          </cell>
          <cell r="AX225">
            <v>4798.9526900852507</v>
          </cell>
          <cell r="AY225">
            <v>4681.9210296399997</v>
          </cell>
          <cell r="AZ225">
            <v>4592.1147652337186</v>
          </cell>
          <cell r="BA225">
            <v>4234.5776186900002</v>
          </cell>
          <cell r="BB225">
            <v>4699.2555973899998</v>
          </cell>
          <cell r="BC225">
            <v>4899.0411717799998</v>
          </cell>
          <cell r="BD225">
            <v>5026.4385175099997</v>
          </cell>
          <cell r="BE225">
            <v>4646.2826578499989</v>
          </cell>
          <cell r="BF225">
            <v>4263.2237257800016</v>
          </cell>
          <cell r="BG225">
            <v>4592.1147652337186</v>
          </cell>
          <cell r="BH225">
            <v>4899.0411717799998</v>
          </cell>
          <cell r="BI225">
            <v>4263.2237257800016</v>
          </cell>
          <cell r="BJ225">
            <v>5968.4584563714898</v>
          </cell>
          <cell r="BK225">
            <v>6267.0695782225721</v>
          </cell>
          <cell r="BL225">
            <v>8089.2249550317583</v>
          </cell>
          <cell r="BM225">
            <v>8701.3570429713182</v>
          </cell>
          <cell r="BN225">
            <v>9398.8116405095807</v>
          </cell>
          <cell r="BO225">
            <v>2595.2325224129718</v>
          </cell>
          <cell r="BP225">
            <v>5461.1011138384201</v>
          </cell>
          <cell r="BQ225">
            <v>5968.4584563714898</v>
          </cell>
          <cell r="BR225">
            <v>9397.8254132711045</v>
          </cell>
          <cell r="BS225">
            <v>8524.7760537644645</v>
          </cell>
          <cell r="BU225">
            <v>142.32737123097209</v>
          </cell>
          <cell r="BV225">
            <v>4.4367384492748014</v>
          </cell>
          <cell r="BW225">
            <v>3.2888012917587535</v>
          </cell>
          <cell r="BX225">
            <v>1.1042820119874448</v>
          </cell>
          <cell r="BY225">
            <v>2.1477059333454434</v>
          </cell>
          <cell r="BZ225">
            <v>0.97747618203867925</v>
          </cell>
          <cell r="CA225">
            <v>0.53388422625482579</v>
          </cell>
          <cell r="CB225">
            <v>9.2903854361426674E-2</v>
          </cell>
          <cell r="CD225">
            <v>-0.42589617410133351</v>
          </cell>
          <cell r="CE225">
            <v>5.8356857996582567</v>
          </cell>
          <cell r="CF225">
            <v>1.1042820119874448</v>
          </cell>
          <cell r="CG225">
            <v>9.2903854361426674E-2</v>
          </cell>
          <cell r="CH225">
            <v>0.57458169173292539</v>
          </cell>
          <cell r="CI225">
            <v>-9.2899082619024465E-2</v>
          </cell>
        </row>
        <row r="226">
          <cell r="A226" t="str">
            <v xml:space="preserve">  Rest of public sector</v>
          </cell>
          <cell r="B226">
            <v>310.35693310999989</v>
          </cell>
          <cell r="C226">
            <v>348.35600552999989</v>
          </cell>
          <cell r="D226">
            <v>292.68663774999993</v>
          </cell>
          <cell r="E226">
            <v>165.41907182000011</v>
          </cell>
          <cell r="F226">
            <v>571.75052713999969</v>
          </cell>
          <cell r="G226">
            <v>325.42828133999996</v>
          </cell>
          <cell r="H226">
            <v>598.04309837000017</v>
          </cell>
          <cell r="I226">
            <v>685.08732688999987</v>
          </cell>
          <cell r="J226">
            <v>798.0538886400002</v>
          </cell>
          <cell r="K226">
            <v>807.97051659999988</v>
          </cell>
          <cell r="L226">
            <v>477.85099056999979</v>
          </cell>
          <cell r="M226">
            <v>550.00947718999987</v>
          </cell>
          <cell r="N226">
            <v>558.00013901999989</v>
          </cell>
          <cell r="O226">
            <v>1306.1247846100002</v>
          </cell>
          <cell r="P226">
            <v>946.19512157000008</v>
          </cell>
          <cell r="Q226">
            <v>659.8524298000001</v>
          </cell>
          <cell r="R226">
            <v>706.60193216000016</v>
          </cell>
          <cell r="S226">
            <v>853.25031410999952</v>
          </cell>
          <cell r="T226">
            <v>883.75150729000018</v>
          </cell>
          <cell r="U226">
            <v>1230.8047018100001</v>
          </cell>
          <cell r="V226">
            <v>1366.9557379499997</v>
          </cell>
          <cell r="W226">
            <v>1556.4853943800001</v>
          </cell>
          <cell r="X226">
            <v>1219.4807483099999</v>
          </cell>
          <cell r="Y226">
            <v>1429.4969812300001</v>
          </cell>
          <cell r="Z226">
            <v>1627.0549425800002</v>
          </cell>
          <cell r="AA226">
            <v>2050.10547941</v>
          </cell>
          <cell r="AB226">
            <v>1668.2151201699994</v>
          </cell>
          <cell r="AC226">
            <v>1426.6947395200004</v>
          </cell>
          <cell r="AD226">
            <v>1181.8194862599994</v>
          </cell>
          <cell r="AE226">
            <v>1813.8914276899995</v>
          </cell>
          <cell r="AF226">
            <v>1709.7447633399997</v>
          </cell>
          <cell r="AG226">
            <v>2112.8555956799996</v>
          </cell>
          <cell r="AH226">
            <v>2712.6712674800001</v>
          </cell>
          <cell r="AI226">
            <v>2687.2368776000003</v>
          </cell>
          <cell r="AJ226">
            <v>1980.8407832599999</v>
          </cell>
          <cell r="AK226">
            <v>2933.3943161699995</v>
          </cell>
          <cell r="AL226">
            <v>2728.8419776999999</v>
          </cell>
          <cell r="AM226">
            <v>3274.6452916200001</v>
          </cell>
          <cell r="AN226">
            <v>3379.6219639500009</v>
          </cell>
          <cell r="AO226">
            <v>2589.4975847199998</v>
          </cell>
          <cell r="AP226">
            <v>2762.4356521399995</v>
          </cell>
          <cell r="AQ226">
            <v>3275.7687025299992</v>
          </cell>
          <cell r="AR226">
            <v>2752.8887774999998</v>
          </cell>
          <cell r="AS226">
            <v>3296.7834123300004</v>
          </cell>
          <cell r="AT226">
            <v>3770.3185216500001</v>
          </cell>
          <cell r="AU226">
            <v>3383.0126572799995</v>
          </cell>
          <cell r="AV226">
            <v>3252.4336748199999</v>
          </cell>
          <cell r="AW226">
            <v>2699.2091323568002</v>
          </cell>
          <cell r="AX226">
            <v>1408.0692507700003</v>
          </cell>
          <cell r="AY226">
            <v>2213.0341804899999</v>
          </cell>
          <cell r="AZ226">
            <v>2242.1121822299997</v>
          </cell>
          <cell r="BA226">
            <v>2363.1017496799996</v>
          </cell>
          <cell r="BB226">
            <v>2115.2620207999998</v>
          </cell>
          <cell r="BC226">
            <v>2332.1847457000003</v>
          </cell>
          <cell r="BD226">
            <v>1903.8103826600002</v>
          </cell>
          <cell r="BE226">
            <v>2189.6461591500006</v>
          </cell>
          <cell r="BF226">
            <v>2181.5998699100001</v>
          </cell>
          <cell r="BG226">
            <v>2242.1121822299997</v>
          </cell>
          <cell r="BH226">
            <v>2332.1847457000003</v>
          </cell>
          <cell r="BI226">
            <v>2181.5998699100001</v>
          </cell>
          <cell r="BJ226">
            <v>3054.2117959340712</v>
          </cell>
          <cell r="BK226">
            <v>3207.0186919561211</v>
          </cell>
          <cell r="BL226">
            <v>4139.4618825314456</v>
          </cell>
          <cell r="BM226">
            <v>4452.7054205942641</v>
          </cell>
          <cell r="BN226">
            <v>4809.6106540814462</v>
          </cell>
          <cell r="BO226">
            <v>2933.3943161699995</v>
          </cell>
          <cell r="BP226">
            <v>2699.2091323568002</v>
          </cell>
          <cell r="BQ226">
            <v>3054.2117959340712</v>
          </cell>
          <cell r="BR226">
            <v>4809.105976552526</v>
          </cell>
          <cell r="BS226">
            <v>4362.3444431131284</v>
          </cell>
          <cell r="BU226">
            <v>1.0258909795791809</v>
          </cell>
          <cell r="BV226">
            <v>0.80593427617754831</v>
          </cell>
          <cell r="BW226">
            <v>0.38989142062632842</v>
          </cell>
          <cell r="BX226">
            <v>-7.9834198396812939E-2</v>
          </cell>
          <cell r="BY226">
            <v>-0.33657900021176157</v>
          </cell>
          <cell r="BZ226">
            <v>-0.28804962819909519</v>
          </cell>
          <cell r="CA226">
            <v>-0.4213751815973179</v>
          </cell>
          <cell r="CB226">
            <v>0.13152099232388936</v>
          </cell>
          <cell r="CD226">
            <v>1.5990406356874152</v>
          </cell>
          <cell r="CE226">
            <v>1.052046527335778</v>
          </cell>
          <cell r="CF226">
            <v>-7.9834198396812939E-2</v>
          </cell>
          <cell r="CG226">
            <v>0.13152099232388936</v>
          </cell>
          <cell r="CH226">
            <v>0.57458169173292539</v>
          </cell>
          <cell r="CI226">
            <v>-9.2899082619024465E-2</v>
          </cell>
        </row>
        <row r="227">
          <cell r="A227" t="str">
            <v>Fogafín</v>
          </cell>
          <cell r="Y227">
            <v>-0.25908066000000002</v>
          </cell>
          <cell r="Z227">
            <v>-3.3951129799999999</v>
          </cell>
          <cell r="AA227">
            <v>-0.10012095</v>
          </cell>
          <cell r="AB227">
            <v>-0.14532204000000001</v>
          </cell>
          <cell r="AC227">
            <v>-7.3494131600000001</v>
          </cell>
          <cell r="AD227">
            <v>-0.31561479999999997</v>
          </cell>
          <cell r="AE227">
            <v>-1.6325559999999999E-2</v>
          </cell>
          <cell r="AF227">
            <v>-10.73636568</v>
          </cell>
          <cell r="AG227">
            <v>-8.7611350000000005E-2</v>
          </cell>
          <cell r="AH227">
            <v>-35.390487479999997</v>
          </cell>
          <cell r="AI227">
            <v>-26.814661099999999</v>
          </cell>
          <cell r="AJ227">
            <v>16.089184760000002</v>
          </cell>
          <cell r="AK227">
            <v>18.75571296</v>
          </cell>
          <cell r="AL227">
            <v>-63.06289838</v>
          </cell>
          <cell r="AM227">
            <v>34.018065119999967</v>
          </cell>
          <cell r="AN227">
            <v>50.07650323</v>
          </cell>
          <cell r="AO227">
            <v>-230.70435615599996</v>
          </cell>
          <cell r="AP227">
            <v>-287.54150647</v>
          </cell>
          <cell r="AQ227">
            <v>-321.9858279</v>
          </cell>
          <cell r="AR227">
            <v>478.41267223999989</v>
          </cell>
          <cell r="AS227">
            <v>1488.9408796400003</v>
          </cell>
          <cell r="AT227">
            <v>2272.9746354099998</v>
          </cell>
          <cell r="AU227">
            <v>2452.8526126400006</v>
          </cell>
          <cell r="AV227">
            <v>2645.0696673631001</v>
          </cell>
          <cell r="AW227">
            <v>3022.6374376100002</v>
          </cell>
          <cell r="AX227">
            <v>3433.6714622600002</v>
          </cell>
          <cell r="AY227">
            <v>3888.4035136665498</v>
          </cell>
          <cell r="AZ227">
            <v>4142.1779210218401</v>
          </cell>
          <cell r="BA227">
            <v>4316.4030757962801</v>
          </cell>
          <cell r="BB227">
            <v>4460.2965731537997</v>
          </cell>
          <cell r="BC227">
            <v>4427.90340790347</v>
          </cell>
          <cell r="BD227">
            <v>4531.8686728213297</v>
          </cell>
          <cell r="BE227">
            <v>4554.1305421595898</v>
          </cell>
          <cell r="BF227">
            <v>4466.5221180073704</v>
          </cell>
          <cell r="BG227">
            <v>4142.1779210218401</v>
          </cell>
          <cell r="BH227">
            <v>4427.90340790347</v>
          </cell>
          <cell r="BI227">
            <v>4466.5221180073704</v>
          </cell>
          <cell r="BJ227">
            <v>5294.0303435289661</v>
          </cell>
          <cell r="BK227">
            <v>4971.6053435289659</v>
          </cell>
          <cell r="BL227">
            <v>4799.1803435289658</v>
          </cell>
          <cell r="BM227">
            <v>4330.8574837533661</v>
          </cell>
          <cell r="BN227">
            <v>4158.4324837533659</v>
          </cell>
          <cell r="BO227">
            <v>18.75571296</v>
          </cell>
          <cell r="BP227">
            <v>3022.6374376100002</v>
          </cell>
          <cell r="BQ227">
            <v>5294.0303435289661</v>
          </cell>
          <cell r="BR227">
            <v>4158.4324837533668</v>
          </cell>
          <cell r="BS227">
            <v>3743.4221180073705</v>
          </cell>
          <cell r="BU227">
            <v>345.58987246531905</v>
          </cell>
          <cell r="BV227">
            <v>19721.804479601313</v>
          </cell>
          <cell r="BW227">
            <v>65.225581427622657</v>
          </cell>
          <cell r="BX227">
            <v>160.15822651244073</v>
          </cell>
          <cell r="BY227">
            <v>81.716996072927273</v>
          </cell>
          <cell r="BZ227">
            <v>14.751858076432654</v>
          </cell>
          <cell r="CA227">
            <v>0.96505585606840616</v>
          </cell>
          <cell r="CB227">
            <v>0.75146058791455861</v>
          </cell>
          <cell r="CE227">
            <v>73.393334801601938</v>
          </cell>
          <cell r="CF227">
            <v>160.15822651244073</v>
          </cell>
          <cell r="CG227">
            <v>0.75146058791455861</v>
          </cell>
          <cell r="CH227">
            <v>-0.21450535529394366</v>
          </cell>
          <cell r="CI227">
            <v>-9.979971235974272E-2</v>
          </cell>
        </row>
        <row r="228">
          <cell r="A228" t="str">
            <v>Quasi-fiscal balance</v>
          </cell>
          <cell r="B228">
            <v>776.30099999999993</v>
          </cell>
          <cell r="C228">
            <v>772.45099999999991</v>
          </cell>
          <cell r="D228">
            <v>787.17599999999993</v>
          </cell>
          <cell r="E228">
            <v>868.4</v>
          </cell>
          <cell r="F228">
            <v>733.33649999999989</v>
          </cell>
          <cell r="G228">
            <v>696.36209999999994</v>
          </cell>
          <cell r="H228">
            <v>667.57099999999991</v>
          </cell>
          <cell r="I228">
            <v>580.65629999999987</v>
          </cell>
          <cell r="J228">
            <v>600.1312999999999</v>
          </cell>
          <cell r="K228">
            <v>566.54229999999984</v>
          </cell>
          <cell r="L228">
            <v>575.22129999999993</v>
          </cell>
          <cell r="M228">
            <v>566.88929999999982</v>
          </cell>
          <cell r="N228">
            <v>444.98929999999984</v>
          </cell>
          <cell r="O228">
            <v>462.81399999999985</v>
          </cell>
          <cell r="P228">
            <v>482.17889999999983</v>
          </cell>
          <cell r="Q228">
            <v>567.83539999999982</v>
          </cell>
          <cell r="R228">
            <v>613.63539999999989</v>
          </cell>
          <cell r="S228">
            <v>627.53539999999987</v>
          </cell>
          <cell r="T228">
            <v>619.63539999999989</v>
          </cell>
          <cell r="U228">
            <v>678.97121047170788</v>
          </cell>
          <cell r="V228">
            <v>834.52829999999983</v>
          </cell>
          <cell r="W228">
            <v>681.38929999999982</v>
          </cell>
          <cell r="X228">
            <v>679.48929999999984</v>
          </cell>
          <cell r="Y228">
            <v>638.48929999999984</v>
          </cell>
          <cell r="Z228">
            <v>536.48929999999984</v>
          </cell>
          <cell r="AA228">
            <v>484.98929999999984</v>
          </cell>
          <cell r="AB228">
            <v>417.68929999999983</v>
          </cell>
          <cell r="AC228">
            <v>316.78929999999986</v>
          </cell>
          <cell r="AD228">
            <v>250.58929999999987</v>
          </cell>
          <cell r="AE228">
            <v>188.68929999999983</v>
          </cell>
          <cell r="AF228">
            <v>82.589299999999866</v>
          </cell>
          <cell r="AG228">
            <v>-11.810700000000111</v>
          </cell>
          <cell r="AH228">
            <v>-144.61070000000018</v>
          </cell>
          <cell r="AI228">
            <v>-287.11070000000018</v>
          </cell>
          <cell r="AJ228">
            <v>-410.41070000000025</v>
          </cell>
          <cell r="AK228">
            <v>-469.41070000000025</v>
          </cell>
          <cell r="AL228">
            <v>-578.51070000000027</v>
          </cell>
          <cell r="AM228">
            <v>-638.11070000000018</v>
          </cell>
          <cell r="AN228">
            <v>-829.21070000000032</v>
          </cell>
          <cell r="AO228">
            <v>-723.01070000000027</v>
          </cell>
          <cell r="AP228">
            <v>-691.21070000000032</v>
          </cell>
          <cell r="AQ228">
            <v>-738.01070000000027</v>
          </cell>
          <cell r="AR228">
            <v>-744.71070000000032</v>
          </cell>
          <cell r="AS228">
            <v>-806.31070000000022</v>
          </cell>
          <cell r="AT228">
            <v>-876.51070000000027</v>
          </cell>
          <cell r="AU228">
            <v>-971.11070000000018</v>
          </cell>
          <cell r="AV228">
            <v>-1033.5107000000003</v>
          </cell>
          <cell r="AW228">
            <v>-1078.3107000000002</v>
          </cell>
          <cell r="AX228">
            <v>-1133.3107000000002</v>
          </cell>
          <cell r="AY228">
            <v>-1164.2107000000003</v>
          </cell>
          <cell r="AZ228">
            <v>-1190.6107000000002</v>
          </cell>
          <cell r="BA228">
            <v>-1206.9107000000001</v>
          </cell>
          <cell r="BB228">
            <v>-1321.7107000000003</v>
          </cell>
          <cell r="BC228">
            <v>-1390.7107000000001</v>
          </cell>
          <cell r="BD228">
            <v>-1433.5107000000003</v>
          </cell>
          <cell r="BE228">
            <v>-1493.5107000000003</v>
          </cell>
          <cell r="BF228">
            <v>-1471.1107000000002</v>
          </cell>
          <cell r="BG228">
            <v>-1190.6107000000002</v>
          </cell>
          <cell r="BH228">
            <v>-1390.7107000000001</v>
          </cell>
          <cell r="BI228">
            <v>-1471.1107000000002</v>
          </cell>
          <cell r="BJ228">
            <v>-1787.2138019522858</v>
          </cell>
          <cell r="BK228">
            <v>-2040.3514768160931</v>
          </cell>
          <cell r="BL228">
            <v>-2244.0835209297275</v>
          </cell>
          <cell r="BM228">
            <v>-2541.5779016889583</v>
          </cell>
          <cell r="BN228">
            <v>-2782.0284021304283</v>
          </cell>
          <cell r="BO228">
            <v>-469.41070000000025</v>
          </cell>
          <cell r="BP228">
            <v>-1078.3107000000002</v>
          </cell>
          <cell r="BQ228">
            <v>-1787.2138019522858</v>
          </cell>
          <cell r="BR228">
            <v>-2782.0284021304283</v>
          </cell>
          <cell r="BS228">
            <v>-3852.5050038102972</v>
          </cell>
          <cell r="BU228">
            <v>-2.9852332822507082</v>
          </cell>
          <cell r="BV228">
            <v>-4.9112482795791861</v>
          </cell>
          <cell r="BW228">
            <v>5.0611745880491501</v>
          </cell>
          <cell r="BX228">
            <v>1.2971583306473407</v>
          </cell>
          <cell r="BY228">
            <v>0.43583615117363994</v>
          </cell>
          <cell r="BZ228">
            <v>0.88440452150625948</v>
          </cell>
          <cell r="CA228">
            <v>0.67837163881741525</v>
          </cell>
          <cell r="CB228">
            <v>0.65742007563523708</v>
          </cell>
          <cell r="CD228">
            <v>0.12630331883138401</v>
          </cell>
          <cell r="CE228">
            <v>-1.7351896108517408</v>
          </cell>
          <cell r="CF228">
            <v>1.2971583306473407</v>
          </cell>
          <cell r="CG228">
            <v>0.65742007563523708</v>
          </cell>
          <cell r="CH228">
            <v>0.5566287587368921</v>
          </cell>
          <cell r="CI228">
            <v>0.38478277247641213</v>
          </cell>
        </row>
        <row r="229">
          <cell r="A229" t="str">
            <v>Credit to private sector</v>
          </cell>
          <cell r="B229">
            <v>16503.895463730001</v>
          </cell>
          <cell r="C229">
            <v>17925.739449889999</v>
          </cell>
          <cell r="D229">
            <v>20019.276084860005</v>
          </cell>
          <cell r="E229">
            <v>21511.131823290001</v>
          </cell>
          <cell r="F229">
            <v>23264.164552570001</v>
          </cell>
          <cell r="G229">
            <v>25062.104529169999</v>
          </cell>
          <cell r="H229">
            <v>27229.253379679998</v>
          </cell>
          <cell r="I229">
            <v>29221.973348740001</v>
          </cell>
          <cell r="J229">
            <v>31020.09741472</v>
          </cell>
          <cell r="K229">
            <v>32812.094747280004</v>
          </cell>
          <cell r="L229">
            <v>34256.06665157</v>
          </cell>
          <cell r="M229">
            <v>36741.065827999999</v>
          </cell>
          <cell r="N229">
            <v>36777.113216699996</v>
          </cell>
          <cell r="O229">
            <v>37634.558798009995</v>
          </cell>
          <cell r="P229">
            <v>38166.18111967</v>
          </cell>
          <cell r="Q229">
            <v>38613.59107196</v>
          </cell>
          <cell r="R229">
            <v>39451.675002409997</v>
          </cell>
          <cell r="S229">
            <v>40101.569238759999</v>
          </cell>
          <cell r="T229">
            <v>41234.085431990003</v>
          </cell>
          <cell r="U229">
            <v>42015.673978769999</v>
          </cell>
          <cell r="V229">
            <v>43265.638291009993</v>
          </cell>
          <cell r="W229">
            <v>44209.151831240008</v>
          </cell>
          <cell r="X229">
            <v>45274.643617549998</v>
          </cell>
          <cell r="Y229">
            <v>46162.333605690001</v>
          </cell>
          <cell r="Z229">
            <v>46808.036378700002</v>
          </cell>
          <cell r="AA229">
            <v>47428.517843239999</v>
          </cell>
          <cell r="AB229">
            <v>48120.52411785</v>
          </cell>
          <cell r="AC229">
            <v>49204.407258369996</v>
          </cell>
          <cell r="AD229">
            <v>50352.335626649998</v>
          </cell>
          <cell r="AE229">
            <v>50167.435596180003</v>
          </cell>
          <cell r="AF229">
            <v>50938.076526460005</v>
          </cell>
          <cell r="AG229">
            <v>51460.051771640006</v>
          </cell>
          <cell r="AH229">
            <v>52507.921350010001</v>
          </cell>
          <cell r="AI229">
            <v>52459.221527900001</v>
          </cell>
          <cell r="AJ229">
            <v>52441.205782869998</v>
          </cell>
          <cell r="AK229">
            <v>51661.813955869999</v>
          </cell>
          <cell r="AL229">
            <v>52089.4968611</v>
          </cell>
          <cell r="AM229">
            <v>51631.998484160002</v>
          </cell>
          <cell r="AN229">
            <v>51485.559507170001</v>
          </cell>
          <cell r="AO229">
            <v>50988.661904799999</v>
          </cell>
          <cell r="AP229">
            <v>51308.501809080008</v>
          </cell>
          <cell r="AQ229">
            <v>51477.500486370001</v>
          </cell>
          <cell r="AR229">
            <v>51286.251103969997</v>
          </cell>
          <cell r="AS229">
            <v>50614.96230051</v>
          </cell>
          <cell r="AT229">
            <v>51134.143959510009</v>
          </cell>
          <cell r="AU229">
            <v>50540.001778250007</v>
          </cell>
          <cell r="AV229">
            <v>51409.491793170004</v>
          </cell>
          <cell r="AW229">
            <v>50531.614934632096</v>
          </cell>
          <cell r="AX229">
            <v>49529.267209139995</v>
          </cell>
          <cell r="AY229">
            <v>48539.101387679984</v>
          </cell>
          <cell r="AZ229">
            <v>47926.356179860006</v>
          </cell>
          <cell r="BA229">
            <v>48003.287260989993</v>
          </cell>
          <cell r="BB229">
            <v>47466.178322480002</v>
          </cell>
          <cell r="BC229">
            <v>47501.956333639995</v>
          </cell>
          <cell r="BD229">
            <v>47474.934453939997</v>
          </cell>
          <cell r="BE229">
            <v>46993.746507819989</v>
          </cell>
          <cell r="BF229">
            <v>47337.041083849996</v>
          </cell>
          <cell r="BG229">
            <v>47926.356179860006</v>
          </cell>
          <cell r="BH229">
            <v>47501.956333639995</v>
          </cell>
          <cell r="BI229">
            <v>47337.041083849996</v>
          </cell>
          <cell r="BJ229">
            <v>46742.08483199546</v>
          </cell>
          <cell r="BK229">
            <v>46490.454270714807</v>
          </cell>
          <cell r="BL229">
            <v>46235.087257523235</v>
          </cell>
          <cell r="BM229">
            <v>47208.291308429922</v>
          </cell>
          <cell r="BN229">
            <v>52205.122593634354</v>
          </cell>
          <cell r="BO229">
            <v>51661.813955869999</v>
          </cell>
          <cell r="BP229">
            <v>50531.614934632096</v>
          </cell>
          <cell r="BQ229">
            <v>46742.08483199546</v>
          </cell>
          <cell r="BR229">
            <v>52206.613498401748</v>
          </cell>
          <cell r="BS229">
            <v>61984.503966206212</v>
          </cell>
          <cell r="BU229">
            <v>6.9929317084719056E-2</v>
          </cell>
          <cell r="BV229">
            <v>2.6113850042790654E-2</v>
          </cell>
          <cell r="BW229">
            <v>-2.616324080594612E-2</v>
          </cell>
          <cell r="BX229">
            <v>-2.1876874517091638E-2</v>
          </cell>
          <cell r="BY229">
            <v>-6.9130128163690907E-2</v>
          </cell>
          <cell r="BZ229">
            <v>-7.7228772088159814E-2</v>
          </cell>
          <cell r="CA229">
            <v>-7.4257679539266541E-2</v>
          </cell>
          <cell r="CB229">
            <v>-7.4993251403874361E-2</v>
          </cell>
          <cell r="CD229">
            <v>0.256423366208123</v>
          </cell>
          <cell r="CE229">
            <v>0.11913349955735608</v>
          </cell>
          <cell r="CF229">
            <v>-2.1876874517091638E-2</v>
          </cell>
          <cell r="CG229">
            <v>-7.4993251403874361E-2</v>
          </cell>
          <cell r="CH229">
            <v>0.1169081072452669</v>
          </cell>
          <cell r="CI229">
            <v>0.18729218029251804</v>
          </cell>
        </row>
        <row r="230">
          <cell r="A230" t="str">
            <v>Capital (-)</v>
          </cell>
          <cell r="B230">
            <v>-6075.4249032099997</v>
          </cell>
          <cell r="C230">
            <v>-6637.9876250899997</v>
          </cell>
          <cell r="D230">
            <v>-7111.3199648599993</v>
          </cell>
          <cell r="E230">
            <v>-7754.4690482799997</v>
          </cell>
          <cell r="F230">
            <v>-8593.9639633400002</v>
          </cell>
          <cell r="G230">
            <v>-9110.1659219600006</v>
          </cell>
          <cell r="H230">
            <v>-10335.18928187</v>
          </cell>
          <cell r="I230">
            <v>-11096.93398412</v>
          </cell>
          <cell r="J230">
            <v>-11701.92034635</v>
          </cell>
          <cell r="K230">
            <v>-12510.07481939</v>
          </cell>
          <cell r="L230">
            <v>-12986.683213610002</v>
          </cell>
          <cell r="M230">
            <v>-13636.41678533</v>
          </cell>
          <cell r="N230">
            <v>-13870.47248746</v>
          </cell>
          <cell r="O230">
            <v>-14438.137223310001</v>
          </cell>
          <cell r="P230">
            <v>-14244.270326689999</v>
          </cell>
          <cell r="Q230">
            <v>-14531.998594299999</v>
          </cell>
          <cell r="R230">
            <v>-15012.96253112</v>
          </cell>
          <cell r="S230">
            <v>-15331.906215269999</v>
          </cell>
          <cell r="T230">
            <v>-15745.540942099999</v>
          </cell>
          <cell r="U230">
            <v>-16450.094864461709</v>
          </cell>
          <cell r="V230">
            <v>-17812.565356610001</v>
          </cell>
          <cell r="W230">
            <v>-18303.501792909999</v>
          </cell>
          <cell r="X230">
            <v>-18551.73954482</v>
          </cell>
          <cell r="Y230">
            <v>-18697.78878237</v>
          </cell>
          <cell r="Z230">
            <v>-19458.027676910002</v>
          </cell>
          <cell r="AA230">
            <v>-19559.65219954</v>
          </cell>
          <cell r="AB230">
            <v>-19623.393560570003</v>
          </cell>
          <cell r="AC230">
            <v>-19410.070491750001</v>
          </cell>
          <cell r="AD230">
            <v>-19917.81339481</v>
          </cell>
          <cell r="AE230">
            <v>-20051.723310460002</v>
          </cell>
          <cell r="AF230">
            <v>-20007.371171500003</v>
          </cell>
          <cell r="AG230">
            <v>-20551.22573609</v>
          </cell>
          <cell r="AH230">
            <v>-21985.479313569998</v>
          </cell>
          <cell r="AI230">
            <v>-22099.294446369997</v>
          </cell>
          <cell r="AJ230">
            <v>-21404.367032909999</v>
          </cell>
          <cell r="AK230">
            <v>-19999.354519509998</v>
          </cell>
          <cell r="AL230">
            <v>-21322.83860332</v>
          </cell>
          <cell r="AM230">
            <v>-19538.248776789998</v>
          </cell>
          <cell r="AN230">
            <v>-18857.746631410002</v>
          </cell>
          <cell r="AO230">
            <v>-19310.297783189999</v>
          </cell>
          <cell r="AP230">
            <v>-19809.881144810002</v>
          </cell>
          <cell r="AQ230">
            <v>-20011.998091199999</v>
          </cell>
          <cell r="AR230">
            <v>-21473.333007430003</v>
          </cell>
          <cell r="AS230">
            <v>-23126.579853609997</v>
          </cell>
          <cell r="AT230">
            <v>-24495.536662220002</v>
          </cell>
          <cell r="AU230">
            <v>-23814.042051799999</v>
          </cell>
          <cell r="AV230">
            <v>-23354.72698046</v>
          </cell>
          <cell r="AW230">
            <v>-22703.659853402169</v>
          </cell>
          <cell r="AX230">
            <v>-23467.284362399994</v>
          </cell>
          <cell r="AY230">
            <v>-22982.37017496</v>
          </cell>
          <cell r="AZ230">
            <v>-22618.594322839999</v>
          </cell>
          <cell r="BA230">
            <v>-22556.556293220001</v>
          </cell>
          <cell r="BB230">
            <v>-23711.508167129999</v>
          </cell>
          <cell r="BC230">
            <v>-23995.860184479996</v>
          </cell>
          <cell r="BD230">
            <v>-24135.839726539998</v>
          </cell>
          <cell r="BE230">
            <v>-24138.190672190001</v>
          </cell>
          <cell r="BF230">
            <v>-25033.364811579999</v>
          </cell>
          <cell r="BG230">
            <v>-22618.594322839999</v>
          </cell>
          <cell r="BH230">
            <v>-23995.860184479996</v>
          </cell>
          <cell r="BI230">
            <v>-25033.364811579999</v>
          </cell>
          <cell r="BJ230">
            <v>-24885.136329799883</v>
          </cell>
          <cell r="BK230">
            <v>-23729.342272327347</v>
          </cell>
          <cell r="BL230">
            <v>-23963.922411310443</v>
          </cell>
          <cell r="BM230">
            <v>-24210.519322942091</v>
          </cell>
          <cell r="BN230">
            <v>-24456.416568463072</v>
          </cell>
          <cell r="BO230">
            <v>-19999.354519509998</v>
          </cell>
          <cell r="BP230">
            <v>-22703.659853402169</v>
          </cell>
          <cell r="BQ230">
            <v>-24885.136329799883</v>
          </cell>
          <cell r="BR230">
            <v>-24456.416568463072</v>
          </cell>
          <cell r="BS230">
            <v>-25887.112729488697</v>
          </cell>
          <cell r="BU230">
            <v>3.901705007325762E-2</v>
          </cell>
          <cell r="BV230">
            <v>1.9811374137244098E-3</v>
          </cell>
          <cell r="BW230">
            <v>0.1141688708647226</v>
          </cell>
          <cell r="BX230">
            <v>0.13521963077628518</v>
          </cell>
          <cell r="BY230">
            <v>0.19943250723105077</v>
          </cell>
          <cell r="BZ230">
            <v>0.19907367945591825</v>
          </cell>
          <cell r="CA230">
            <v>2.1956169271829085E-2</v>
          </cell>
          <cell r="CB230">
            <v>9.6084793838682181E-2</v>
          </cell>
          <cell r="CD230">
            <v>0.37116583313037199</v>
          </cell>
          <cell r="CE230">
            <v>6.9610677085369277E-2</v>
          </cell>
          <cell r="CF230">
            <v>0.13521963077628518</v>
          </cell>
          <cell r="CG230">
            <v>9.6084793838682181E-2</v>
          </cell>
          <cell r="CH230">
            <v>1.7227945053426175E-2</v>
          </cell>
          <cell r="CI230">
            <v>5.849982792943309E-2</v>
          </cell>
        </row>
        <row r="231">
          <cell r="A231" t="str">
            <v xml:space="preserve">   BR capital</v>
          </cell>
          <cell r="B231">
            <v>-1927.4749032099999</v>
          </cell>
          <cell r="C231">
            <v>-1939.7376250899997</v>
          </cell>
          <cell r="D231">
            <v>-2097.4199648599997</v>
          </cell>
          <cell r="E231">
            <v>-2101.5690482800001</v>
          </cell>
          <cell r="F231">
            <v>-2724.66396334</v>
          </cell>
          <cell r="G231">
            <v>-2542.9659219600003</v>
          </cell>
          <cell r="H231">
            <v>-3351.19928187</v>
          </cell>
          <cell r="I231">
            <v>-3503.5339841200002</v>
          </cell>
          <cell r="J231">
            <v>-3800.18034635</v>
          </cell>
          <cell r="K231">
            <v>-3932.9348193899996</v>
          </cell>
          <cell r="L231">
            <v>-3735.4632136099999</v>
          </cell>
          <cell r="M231">
            <v>-3613.2167853299998</v>
          </cell>
          <cell r="N231">
            <v>-3847.2724874599999</v>
          </cell>
          <cell r="O231">
            <v>-4111.8372233099999</v>
          </cell>
          <cell r="P231">
            <v>-3787.7703266899998</v>
          </cell>
          <cell r="Q231">
            <v>-3898.6285942999998</v>
          </cell>
          <cell r="R231">
            <v>-4175.0225311199993</v>
          </cell>
          <cell r="S231">
            <v>-4312.4062152699998</v>
          </cell>
          <cell r="T231">
            <v>-4461.1009420999999</v>
          </cell>
          <cell r="U231">
            <v>-5032.9948644617079</v>
          </cell>
          <cell r="V231">
            <v>-6214.8253566099993</v>
          </cell>
          <cell r="W231">
            <v>-6516.1617929100003</v>
          </cell>
          <cell r="X231">
            <v>-6638.8395448199999</v>
          </cell>
          <cell r="Y231">
            <v>-6534.2887823700003</v>
          </cell>
          <cell r="Z231">
            <v>-7031.9276769099997</v>
          </cell>
          <cell r="AA231">
            <v>-6968.6721995400003</v>
          </cell>
          <cell r="AB231">
            <v>-7102.0935605700006</v>
          </cell>
          <cell r="AC231">
            <v>-7167.5704917499997</v>
          </cell>
          <cell r="AD231">
            <v>-7463.4933948099988</v>
          </cell>
          <cell r="AE231">
            <v>-7278.1433104600001</v>
          </cell>
          <cell r="AF231">
            <v>-7138.5111715000003</v>
          </cell>
          <cell r="AG231">
            <v>-7871.1857360900012</v>
          </cell>
          <cell r="AH231">
            <v>-9167.6393135699982</v>
          </cell>
          <cell r="AI231">
            <v>-9507.5744463699994</v>
          </cell>
          <cell r="AJ231">
            <v>-8998.6470329099993</v>
          </cell>
          <cell r="AK231">
            <v>-8901.3145195099987</v>
          </cell>
          <cell r="AL231">
            <v>-9503.8386033199986</v>
          </cell>
          <cell r="AM231">
            <v>-7847.8087767899988</v>
          </cell>
          <cell r="AN231">
            <v>-7505.7466314100011</v>
          </cell>
          <cell r="AO231">
            <v>-8148.2777831899984</v>
          </cell>
          <cell r="AP231">
            <v>-8823.1611448100011</v>
          </cell>
          <cell r="AQ231">
            <v>-9281.1380912000004</v>
          </cell>
          <cell r="AR231">
            <v>-10129.03300743</v>
          </cell>
          <cell r="AS231">
            <v>-11016.279853609998</v>
          </cell>
          <cell r="AT231">
            <v>-11689.836662220001</v>
          </cell>
          <cell r="AU231">
            <v>-11331.042051799999</v>
          </cell>
          <cell r="AV231">
            <v>-10977.026980459999</v>
          </cell>
          <cell r="AW231">
            <v>-10678.641721649999</v>
          </cell>
          <cell r="AX231">
            <v>-11409.289245729999</v>
          </cell>
          <cell r="AY231">
            <v>-10770.374015669999</v>
          </cell>
          <cell r="AZ231">
            <v>-10928.686371119999</v>
          </cell>
          <cell r="BA231">
            <v>-11162.74080752</v>
          </cell>
          <cell r="BB231">
            <v>-11991.392107340002</v>
          </cell>
          <cell r="BC231">
            <v>-12474.585183430001</v>
          </cell>
          <cell r="BD231">
            <v>-12683.949873259999</v>
          </cell>
          <cell r="BE231">
            <v>-13066.09939347</v>
          </cell>
          <cell r="BF231">
            <v>-13353.052636699998</v>
          </cell>
          <cell r="BG231">
            <v>-10928.686371119999</v>
          </cell>
          <cell r="BH231">
            <v>-12474.585183430001</v>
          </cell>
          <cell r="BI231">
            <v>-13353.052636699998</v>
          </cell>
          <cell r="BJ231">
            <v>-13536.818198047713</v>
          </cell>
          <cell r="BK231">
            <v>-12094.19229273989</v>
          </cell>
          <cell r="BL231">
            <v>-12041.940583887703</v>
          </cell>
          <cell r="BM231">
            <v>-12001.705647684068</v>
          </cell>
          <cell r="BN231">
            <v>-11960.771045369762</v>
          </cell>
          <cell r="BO231">
            <v>-8901.3145195099987</v>
          </cell>
          <cell r="BP231">
            <v>-10678.641721649999</v>
          </cell>
          <cell r="BQ231">
            <v>-13536.818198047713</v>
          </cell>
          <cell r="BR231">
            <v>-11960.771045369762</v>
          </cell>
          <cell r="BS231">
            <v>-12238.54066536042</v>
          </cell>
          <cell r="BU231">
            <v>5.6835786151992584E-2</v>
          </cell>
          <cell r="BV231">
            <v>0.2752068343943348</v>
          </cell>
          <cell r="BW231">
            <v>0.27511960957240444</v>
          </cell>
          <cell r="BX231">
            <v>0.19967019458130997</v>
          </cell>
          <cell r="BY231">
            <v>0.45604253751195123</v>
          </cell>
          <cell r="BZ231">
            <v>0.34407925632071978</v>
          </cell>
          <cell r="CA231">
            <v>0.14227880359143863</v>
          </cell>
          <cell r="CB231">
            <v>0.26765356034026455</v>
          </cell>
          <cell r="CD231">
            <v>0.80844083557339474</v>
          </cell>
          <cell r="CE231">
            <v>0.36224688194473598</v>
          </cell>
          <cell r="CF231">
            <v>0.19967019458130997</v>
          </cell>
          <cell r="CG231">
            <v>0.26765356034026455</v>
          </cell>
          <cell r="CH231">
            <v>0.11642670601170146</v>
          </cell>
          <cell r="CI231">
            <v>2.3223387433554121E-2</v>
          </cell>
        </row>
        <row r="232">
          <cell r="A232" t="str">
            <v xml:space="preserve">   Other capital and surplus</v>
          </cell>
          <cell r="B232">
            <v>-4147.95</v>
          </cell>
          <cell r="C232">
            <v>-4698.25</v>
          </cell>
          <cell r="D232">
            <v>-5013.8999999999996</v>
          </cell>
          <cell r="E232">
            <v>-5652.9</v>
          </cell>
          <cell r="F232">
            <v>-5869.3</v>
          </cell>
          <cell r="G232">
            <v>-6567.2000000000007</v>
          </cell>
          <cell r="H232">
            <v>-6983.99</v>
          </cell>
          <cell r="I232">
            <v>-7593.4</v>
          </cell>
          <cell r="J232">
            <v>-7901.74</v>
          </cell>
          <cell r="K232">
            <v>-8577.14</v>
          </cell>
          <cell r="L232">
            <v>-9251.2200000000012</v>
          </cell>
          <cell r="M232">
            <v>-10023.200000000001</v>
          </cell>
          <cell r="N232">
            <v>-10023.200000000001</v>
          </cell>
          <cell r="O232">
            <v>-10326.300000000001</v>
          </cell>
          <cell r="P232">
            <v>-10456.5</v>
          </cell>
          <cell r="Q232">
            <v>-10633.369999999999</v>
          </cell>
          <cell r="R232">
            <v>-10837.94</v>
          </cell>
          <cell r="S232">
            <v>-11019.5</v>
          </cell>
          <cell r="T232">
            <v>-11284.439999999999</v>
          </cell>
          <cell r="U232">
            <v>-11417.1</v>
          </cell>
          <cell r="V232">
            <v>-11597.74</v>
          </cell>
          <cell r="W232">
            <v>-11787.34</v>
          </cell>
          <cell r="X232">
            <v>-11912.9</v>
          </cell>
          <cell r="Y232">
            <v>-12163.5</v>
          </cell>
          <cell r="Z232">
            <v>-12426.1</v>
          </cell>
          <cell r="AA232">
            <v>-12590.98</v>
          </cell>
          <cell r="AB232">
            <v>-12521.300000000001</v>
          </cell>
          <cell r="AC232">
            <v>-12242.5</v>
          </cell>
          <cell r="AD232">
            <v>-12454.32</v>
          </cell>
          <cell r="AE232">
            <v>-12773.58</v>
          </cell>
          <cell r="AF232">
            <v>-12868.86</v>
          </cell>
          <cell r="AG232">
            <v>-12680.039999999999</v>
          </cell>
          <cell r="AH232">
            <v>-12817.84</v>
          </cell>
          <cell r="AI232">
            <v>-12591.72</v>
          </cell>
          <cell r="AJ232">
            <v>-12405.72</v>
          </cell>
          <cell r="AK232">
            <v>-11098.039999999999</v>
          </cell>
          <cell r="AL232">
            <v>-11819</v>
          </cell>
          <cell r="AM232">
            <v>-11690.44</v>
          </cell>
          <cell r="AN232">
            <v>-11352</v>
          </cell>
          <cell r="AO232">
            <v>-11162.02</v>
          </cell>
          <cell r="AP232">
            <v>-10986.720000000001</v>
          </cell>
          <cell r="AQ232">
            <v>-10730.859999999999</v>
          </cell>
          <cell r="AR232">
            <v>-11344.300000000001</v>
          </cell>
          <cell r="AS232">
            <v>-12110.300000000001</v>
          </cell>
          <cell r="AT232">
            <v>-12805.7</v>
          </cell>
          <cell r="AU232">
            <v>-12483</v>
          </cell>
          <cell r="AV232">
            <v>-12377.7</v>
          </cell>
          <cell r="AW232">
            <v>-12025.018131752169</v>
          </cell>
          <cell r="AX232">
            <v>-12057.995116669998</v>
          </cell>
          <cell r="AY232">
            <v>-12211.996159290002</v>
          </cell>
          <cell r="AZ232">
            <v>-11689.907951719999</v>
          </cell>
          <cell r="BA232">
            <v>-11393.815485700001</v>
          </cell>
          <cell r="BB232">
            <v>-11720.116059789998</v>
          </cell>
          <cell r="BC232">
            <v>-11521.275001049995</v>
          </cell>
          <cell r="BD232">
            <v>-11451.889853280001</v>
          </cell>
          <cell r="BE232">
            <v>-11072.091278720001</v>
          </cell>
          <cell r="BF232">
            <v>-11680.31217488</v>
          </cell>
          <cell r="BG232">
            <v>-11689.907951719999</v>
          </cell>
          <cell r="BH232">
            <v>-11521.275001049995</v>
          </cell>
          <cell r="BI232">
            <v>-11680.31217488</v>
          </cell>
          <cell r="BJ232">
            <v>-11348.31813175217</v>
          </cell>
          <cell r="BK232">
            <v>-11635.149979587455</v>
          </cell>
          <cell r="BL232">
            <v>-11921.981827422738</v>
          </cell>
          <cell r="BM232">
            <v>-12208.813675258023</v>
          </cell>
          <cell r="BN232">
            <v>-12495.645523093308</v>
          </cell>
          <cell r="BO232">
            <v>-11098.039999999999</v>
          </cell>
          <cell r="BP232">
            <v>-12025.018131752169</v>
          </cell>
          <cell r="BQ232">
            <v>-11348.31813175217</v>
          </cell>
          <cell r="BR232">
            <v>-12495.645523093308</v>
          </cell>
          <cell r="BS232">
            <v>-13648.572064128277</v>
          </cell>
          <cell r="BU232">
            <v>9.3384872177809108E-2</v>
          </cell>
          <cell r="BV232">
            <v>0.15991757987972055</v>
          </cell>
          <cell r="BW232">
            <v>9.4711745504694189E-4</v>
          </cell>
          <cell r="BX232">
            <v>8.3526292187825035E-2</v>
          </cell>
          <cell r="BY232">
            <v>2.9766380525017455E-2</v>
          </cell>
          <cell r="BZ232">
            <v>7.3658122559608019E-2</v>
          </cell>
          <cell r="CA232">
            <v>8.7881788978345643E-2</v>
          </cell>
          <cell r="CB232">
            <v>5.6274343421833684E-2</v>
          </cell>
          <cell r="CD232">
            <v>0.21353459972862954</v>
          </cell>
          <cell r="CE232">
            <v>8.7594853455008947E-2</v>
          </cell>
          <cell r="CF232">
            <v>8.3526292187825035E-2</v>
          </cell>
          <cell r="CG232">
            <v>5.6274343421833684E-2</v>
          </cell>
          <cell r="CH232">
            <v>0.10110109515972754</v>
          </cell>
          <cell r="CI232">
            <v>9.2266264988410285E-2</v>
          </cell>
        </row>
        <row r="233">
          <cell r="A233" t="str">
            <v>MLT foreign liabilities (-)</v>
          </cell>
          <cell r="B233">
            <v>-1521.3952327800002</v>
          </cell>
          <cell r="C233">
            <v>-1717.38985727</v>
          </cell>
          <cell r="D233">
            <v>-1559.0086745399999</v>
          </cell>
          <cell r="E233">
            <v>-1701.1890095200001</v>
          </cell>
          <cell r="F233">
            <v>-1701.9580458</v>
          </cell>
          <cell r="G233">
            <v>-1967.0725432400002</v>
          </cell>
          <cell r="H233">
            <v>-2210.6472549999999</v>
          </cell>
          <cell r="I233">
            <v>-2296.2066273599999</v>
          </cell>
          <cell r="J233">
            <v>-2393.6388801999997</v>
          </cell>
          <cell r="K233">
            <v>-2441.5337639899999</v>
          </cell>
          <cell r="L233">
            <v>-2421.8216042800004</v>
          </cell>
          <cell r="M233">
            <v>-2843.3775164500003</v>
          </cell>
          <cell r="N233">
            <v>-2960.4090845787241</v>
          </cell>
          <cell r="O233">
            <v>-3030.4674102600002</v>
          </cell>
          <cell r="P233">
            <v>-2945.7635105099998</v>
          </cell>
          <cell r="Q233">
            <v>-2886.1095241000003</v>
          </cell>
          <cell r="R233">
            <v>-2913.9820472500001</v>
          </cell>
          <cell r="S233">
            <v>-2930.8350940799996</v>
          </cell>
          <cell r="T233">
            <v>-2965.7086332600002</v>
          </cell>
          <cell r="U233">
            <v>-3105.4820378600002</v>
          </cell>
          <cell r="V233">
            <v>-3300.06051054</v>
          </cell>
          <cell r="W233">
            <v>-3397.3197050199997</v>
          </cell>
          <cell r="X233">
            <v>-3434.1897116799996</v>
          </cell>
          <cell r="Y233">
            <v>-3544.9481228299996</v>
          </cell>
          <cell r="Z233">
            <v>-3684.9811745499997</v>
          </cell>
          <cell r="AA233">
            <v>-3660.09498863</v>
          </cell>
          <cell r="AB233">
            <v>-3727.3329350699996</v>
          </cell>
          <cell r="AC233">
            <v>-3464.582641</v>
          </cell>
          <cell r="AD233">
            <v>-3512.3921756000004</v>
          </cell>
          <cell r="AE233">
            <v>-3461.3753848599999</v>
          </cell>
          <cell r="AF233">
            <v>-3441.3751889500004</v>
          </cell>
          <cell r="AG233">
            <v>-3646.5789869300002</v>
          </cell>
          <cell r="AH233">
            <v>-3916.1593985</v>
          </cell>
          <cell r="AI233">
            <v>-3989.8998564800004</v>
          </cell>
          <cell r="AJ233">
            <v>-3887.6217324400004</v>
          </cell>
          <cell r="AK233">
            <v>-3612.4493443299998</v>
          </cell>
          <cell r="AL233">
            <v>-3782.2070736500004</v>
          </cell>
          <cell r="AM233">
            <v>-3712.8823218900002</v>
          </cell>
          <cell r="AN233">
            <v>-3642.6871061100005</v>
          </cell>
          <cell r="AO233">
            <v>-3779.2250225399998</v>
          </cell>
          <cell r="AP233">
            <v>-3965.2279311700004</v>
          </cell>
          <cell r="AQ233">
            <v>-4103.0094339899997</v>
          </cell>
          <cell r="AR233">
            <v>-4300.7531433499998</v>
          </cell>
          <cell r="AS233">
            <v>-4489.7025800399997</v>
          </cell>
          <cell r="AT233">
            <v>-4621.1420967200002</v>
          </cell>
          <cell r="AU233">
            <v>-4341.3904175562957</v>
          </cell>
          <cell r="AV233">
            <v>-3963.9162652537166</v>
          </cell>
          <cell r="AW233">
            <v>-3834.2554098118708</v>
          </cell>
          <cell r="AX233">
            <v>-3948.5217891984698</v>
          </cell>
          <cell r="AY233">
            <v>-3789.0191481972929</v>
          </cell>
          <cell r="AZ233">
            <v>-3667.2734069354801</v>
          </cell>
          <cell r="BA233">
            <v>-3644.6590811348156</v>
          </cell>
          <cell r="BB233">
            <v>-3808.7062612077075</v>
          </cell>
          <cell r="BC233">
            <v>-3868.286189363389</v>
          </cell>
          <cell r="BD233">
            <v>-5385.0423858509994</v>
          </cell>
          <cell r="BE233">
            <v>-5330.6303058099993</v>
          </cell>
          <cell r="BF233">
            <v>-5336.8238006896008</v>
          </cell>
          <cell r="BG233">
            <v>-3667.2734069354801</v>
          </cell>
          <cell r="BH233">
            <v>-3868.286189363389</v>
          </cell>
          <cell r="BI233">
            <v>-5336.8238006896008</v>
          </cell>
          <cell r="BJ233">
            <v>-3751.847738067609</v>
          </cell>
          <cell r="BK233">
            <v>-3606.5048126840625</v>
          </cell>
          <cell r="BL233">
            <v>-3308.4630573005152</v>
          </cell>
          <cell r="BM233">
            <v>-2719.5133119169677</v>
          </cell>
          <cell r="BN233">
            <v>-3079.0796565334208</v>
          </cell>
          <cell r="BO233">
            <v>-3612.4493443299998</v>
          </cell>
          <cell r="BP233">
            <v>-3834.2554098118708</v>
          </cell>
          <cell r="BQ233">
            <v>-3751.847738067609</v>
          </cell>
          <cell r="BR233">
            <v>-3079.0796565334222</v>
          </cell>
          <cell r="BS233">
            <v>-2927.6410847498073</v>
          </cell>
          <cell r="BU233">
            <v>2.2709489716783104E-2</v>
          </cell>
          <cell r="BV233">
            <v>0.18536968048495894</v>
          </cell>
          <cell r="BW233">
            <v>0.18001889772158619</v>
          </cell>
          <cell r="BX233">
            <v>6.1400463879171419E-2</v>
          </cell>
          <cell r="BY233">
            <v>6.7494956633085135E-3</v>
          </cell>
          <cell r="BZ233">
            <v>5.7207581021414433E-2</v>
          </cell>
          <cell r="CA233">
            <v>0.15487117448251109</v>
          </cell>
          <cell r="CB233">
            <v>2.1492483660159989E-2</v>
          </cell>
          <cell r="CD233">
            <v>0.24673846589879522</v>
          </cell>
          <cell r="CE233">
            <v>1.9041525901403844E-2</v>
          </cell>
          <cell r="CF233">
            <v>6.1400463879171419E-2</v>
          </cell>
          <cell r="CG233">
            <v>2.1492483660159989E-2</v>
          </cell>
          <cell r="CH233">
            <v>0.17931646711246774</v>
          </cell>
          <cell r="CI233">
            <v>4.9183063991956488E-2</v>
          </cell>
        </row>
        <row r="234">
          <cell r="A234" t="str">
            <v>Other assets (net)</v>
          </cell>
          <cell r="B234">
            <v>1949.29180116</v>
          </cell>
          <cell r="C234">
            <v>2432.7042371200041</v>
          </cell>
          <cell r="D234">
            <v>2874.4141053499975</v>
          </cell>
          <cell r="E234">
            <v>4091.260338229999</v>
          </cell>
          <cell r="F234">
            <v>4263.0874653599949</v>
          </cell>
          <cell r="G234">
            <v>5256.836068880003</v>
          </cell>
          <cell r="H234">
            <v>5467.9747382700043</v>
          </cell>
          <cell r="I234">
            <v>5483.5980588199982</v>
          </cell>
          <cell r="J234">
            <v>5485.0634731984374</v>
          </cell>
          <cell r="K234">
            <v>6540.4730883251914</v>
          </cell>
          <cell r="L234">
            <v>7350.1933694574536</v>
          </cell>
          <cell r="M234">
            <v>9002.4149422543178</v>
          </cell>
          <cell r="N234">
            <v>8283.5798589100013</v>
          </cell>
          <cell r="O234">
            <v>8184.9024894700124</v>
          </cell>
          <cell r="P234">
            <v>8368.3258789699958</v>
          </cell>
          <cell r="Q234">
            <v>8840.977569339997</v>
          </cell>
          <cell r="R234">
            <v>8624.6477454300002</v>
          </cell>
          <cell r="S234">
            <v>8851.2607110599984</v>
          </cell>
          <cell r="T234">
            <v>9174.0652355999919</v>
          </cell>
          <cell r="U234">
            <v>9453.3326099700007</v>
          </cell>
          <cell r="V234">
            <v>9604.547904980016</v>
          </cell>
          <cell r="W234">
            <v>9636.2223218599902</v>
          </cell>
          <cell r="X234">
            <v>9712.6139705200039</v>
          </cell>
          <cell r="Y234">
            <v>11351.241686468995</v>
          </cell>
          <cell r="Z234">
            <v>11525.235645833907</v>
          </cell>
          <cell r="AA234">
            <v>11251.182084479577</v>
          </cell>
          <cell r="AB234">
            <v>10869.66727511795</v>
          </cell>
          <cell r="AC234">
            <v>10826.893486564881</v>
          </cell>
          <cell r="AD234">
            <v>10813.205552041358</v>
          </cell>
          <cell r="AE234">
            <v>10975.67502140893</v>
          </cell>
          <cell r="AF234">
            <v>11311.302950045008</v>
          </cell>
          <cell r="AG234">
            <v>10660.641575733096</v>
          </cell>
          <cell r="AH234">
            <v>10820.782260049633</v>
          </cell>
          <cell r="AI234">
            <v>10295.11619538929</v>
          </cell>
          <cell r="AJ234">
            <v>10213.540928887838</v>
          </cell>
          <cell r="AK234">
            <v>8717.883980388995</v>
          </cell>
          <cell r="AL234">
            <v>10306.947439436763</v>
          </cell>
          <cell r="AM234">
            <v>8563.4385090255564</v>
          </cell>
          <cell r="AN234">
            <v>8395.9388340770074</v>
          </cell>
          <cell r="AO234">
            <v>8578.5929924770044</v>
          </cell>
          <cell r="AP234">
            <v>8203.1507217019935</v>
          </cell>
          <cell r="AQ234">
            <v>7167.3030723790007</v>
          </cell>
          <cell r="AR234">
            <v>7946.5896672400077</v>
          </cell>
          <cell r="AS234">
            <v>8120.2331429700052</v>
          </cell>
          <cell r="AT234">
            <v>8110.7073075800008</v>
          </cell>
          <cell r="AU234">
            <v>8914.9149896400013</v>
          </cell>
          <cell r="AV234">
            <v>8680.9133401068939</v>
          </cell>
          <cell r="AW234">
            <v>8793.2932953634008</v>
          </cell>
          <cell r="AX234">
            <v>9482.5696904375454</v>
          </cell>
          <cell r="AY234">
            <v>7811.887815833461</v>
          </cell>
          <cell r="AZ234">
            <v>7461.7352450344324</v>
          </cell>
          <cell r="BA234">
            <v>6846.6446496037406</v>
          </cell>
          <cell r="BB234">
            <v>7879.0681356361911</v>
          </cell>
          <cell r="BC234">
            <v>8046.0176872965421</v>
          </cell>
          <cell r="BD234">
            <v>7135.7996335486778</v>
          </cell>
          <cell r="BE234">
            <v>7140.0484698104237</v>
          </cell>
          <cell r="BF234">
            <v>7562.8283061826314</v>
          </cell>
          <cell r="BG234">
            <v>7461.7352450344324</v>
          </cell>
          <cell r="BH234">
            <v>8046.0176872965421</v>
          </cell>
          <cell r="BI234">
            <v>7562.8283061826314</v>
          </cell>
          <cell r="BJ234">
            <v>9252.0315335017694</v>
          </cell>
          <cell r="BK234">
            <v>9504.1210592435018</v>
          </cell>
          <cell r="BL234">
            <v>9765.7068757520974</v>
          </cell>
          <cell r="BM234">
            <v>10039.309464909185</v>
          </cell>
          <cell r="BN234">
            <v>10348.843387955643</v>
          </cell>
          <cell r="BO234">
            <v>8717.883980388995</v>
          </cell>
          <cell r="BP234">
            <v>8793.2932953634008</v>
          </cell>
          <cell r="BQ234">
            <v>9252.0315335017694</v>
          </cell>
          <cell r="BR234">
            <v>10348.843387955652</v>
          </cell>
          <cell r="BS234">
            <v>11569.133973825115</v>
          </cell>
          <cell r="BU234">
            <v>-0.22758087974814301</v>
          </cell>
          <cell r="BV234">
            <v>-0.34698293650289347</v>
          </cell>
          <cell r="BW234">
            <v>-0.25045092742280184</v>
          </cell>
          <cell r="BX234">
            <v>8.649956244432655E-3</v>
          </cell>
          <cell r="BY234">
            <v>-0.11126850820433298</v>
          </cell>
          <cell r="BZ234">
            <v>0.1226004545983117</v>
          </cell>
          <cell r="CA234">
            <v>-6.7550089113108558E-2</v>
          </cell>
          <cell r="CB234">
            <v>5.2169104649364417E-2</v>
          </cell>
          <cell r="CD234">
            <v>0.26091073998267644</v>
          </cell>
          <cell r="CE234">
            <v>-0.23198851533740472</v>
          </cell>
          <cell r="CF234">
            <v>8.649956244432655E-3</v>
          </cell>
          <cell r="CG234">
            <v>5.2169104649364417E-2</v>
          </cell>
          <cell r="CH234">
            <v>0.11854821835424012</v>
          </cell>
          <cell r="CI234">
            <v>0.11791564913328201</v>
          </cell>
        </row>
        <row r="236">
          <cell r="A236" t="str">
            <v>Liabilities to the private sector</v>
          </cell>
          <cell r="B236">
            <v>17626.905697350001</v>
          </cell>
          <cell r="C236">
            <v>18779.049103940004</v>
          </cell>
          <cell r="D236">
            <v>20256.524117590001</v>
          </cell>
          <cell r="E236">
            <v>22454.831008429999</v>
          </cell>
          <cell r="F236">
            <v>23632.977856369998</v>
          </cell>
          <cell r="G236">
            <v>25234.393573559999</v>
          </cell>
          <cell r="H236">
            <v>26382.780515139999</v>
          </cell>
          <cell r="I236">
            <v>28266.798344140003</v>
          </cell>
          <cell r="J236">
            <v>28981.747696679999</v>
          </cell>
          <cell r="K236">
            <v>31011.704782350003</v>
          </cell>
          <cell r="L236">
            <v>32203.485120389996</v>
          </cell>
          <cell r="M236">
            <v>37272.37539483</v>
          </cell>
          <cell r="N236">
            <v>36722.191889759997</v>
          </cell>
          <cell r="O236">
            <v>36747.388694680005</v>
          </cell>
          <cell r="P236">
            <v>37672.0842232</v>
          </cell>
          <cell r="Q236">
            <v>38413.620366379997</v>
          </cell>
          <cell r="R236">
            <v>38715.615422999996</v>
          </cell>
          <cell r="S236">
            <v>39578.75158702</v>
          </cell>
          <cell r="T236">
            <v>40228.348897610005</v>
          </cell>
          <cell r="U236">
            <v>40570.809390980001</v>
          </cell>
          <cell r="V236">
            <v>41244.61212731</v>
          </cell>
          <cell r="W236">
            <v>41839.419623039998</v>
          </cell>
          <cell r="X236">
            <v>42917.617618830001</v>
          </cell>
          <cell r="Y236">
            <v>45532.693461620001</v>
          </cell>
          <cell r="Z236">
            <v>44881.408696950006</v>
          </cell>
          <cell r="AA236">
            <v>45513.130639330004</v>
          </cell>
          <cell r="AB236">
            <v>45463.237778969997</v>
          </cell>
          <cell r="AC236">
            <v>46733.659632380004</v>
          </cell>
          <cell r="AD236">
            <v>46978.094151220001</v>
          </cell>
          <cell r="AE236">
            <v>47479.453704089996</v>
          </cell>
          <cell r="AF236">
            <v>47819.850717059999</v>
          </cell>
          <cell r="AG236">
            <v>48184.426265850001</v>
          </cell>
          <cell r="AH236">
            <v>48222.459430610004</v>
          </cell>
          <cell r="AI236">
            <v>48258.183420600006</v>
          </cell>
          <cell r="AJ236">
            <v>48022.053424790007</v>
          </cell>
          <cell r="AK236">
            <v>50186.760979899998</v>
          </cell>
          <cell r="AL236">
            <v>50095.365138988775</v>
          </cell>
          <cell r="AM236">
            <v>50158.978124419998</v>
          </cell>
          <cell r="AN236">
            <v>50438.554500309998</v>
          </cell>
          <cell r="AO236">
            <v>49998.18429053</v>
          </cell>
          <cell r="AP236">
            <v>49983.821100679997</v>
          </cell>
          <cell r="AQ236">
            <v>50278.26390161</v>
          </cell>
          <cell r="AR236">
            <v>49899.601072350008</v>
          </cell>
          <cell r="AS236">
            <v>50484.140784870004</v>
          </cell>
          <cell r="AT236">
            <v>49839.278984860008</v>
          </cell>
          <cell r="AU236">
            <v>50491.762802480007</v>
          </cell>
          <cell r="AV236">
            <v>51516.491972630007</v>
          </cell>
          <cell r="AW236">
            <v>54514.992839743652</v>
          </cell>
          <cell r="AX236">
            <v>52657.433912102795</v>
          </cell>
          <cell r="AY236">
            <v>51761.075447889991</v>
          </cell>
          <cell r="AZ236">
            <v>51650.921635269995</v>
          </cell>
          <cell r="BA236">
            <v>51426.394683490013</v>
          </cell>
          <cell r="BB236">
            <v>51486.677141279994</v>
          </cell>
          <cell r="BC236">
            <v>52434.16436408001</v>
          </cell>
          <cell r="BD236">
            <v>51824.646794740001</v>
          </cell>
          <cell r="BE236">
            <v>51552.075895120004</v>
          </cell>
          <cell r="BF236">
            <v>51182.516973870006</v>
          </cell>
          <cell r="BG236">
            <v>51650.921635269995</v>
          </cell>
          <cell r="BH236">
            <v>52434.16436408001</v>
          </cell>
          <cell r="BI236">
            <v>51182.516973870006</v>
          </cell>
          <cell r="BJ236">
            <v>55986.257016705342</v>
          </cell>
          <cell r="BK236">
            <v>57173.613555515622</v>
          </cell>
          <cell r="BL236">
            <v>59631.392855040147</v>
          </cell>
          <cell r="BM236">
            <v>61389.743736156706</v>
          </cell>
          <cell r="BN236">
            <v>66754.102323309562</v>
          </cell>
          <cell r="BO236">
            <v>50186.760979899998</v>
          </cell>
          <cell r="BP236">
            <v>54514.992839743652</v>
          </cell>
          <cell r="BQ236">
            <v>55986.257016705342</v>
          </cell>
          <cell r="BR236">
            <v>66754.102323309577</v>
          </cell>
          <cell r="BS236">
            <v>74598.199656414086</v>
          </cell>
          <cell r="BU236">
            <v>0.10943604029102927</v>
          </cell>
          <cell r="BV236">
            <v>5.8947818038582511E-2</v>
          </cell>
          <cell r="BW236">
            <v>3.3528351173720994E-2</v>
          </cell>
          <cell r="BX236">
            <v>8.6242502511312269E-2</v>
          </cell>
          <cell r="BY236">
            <v>2.4036516251720652E-2</v>
          </cell>
          <cell r="BZ236">
            <v>4.2879373613395E-2</v>
          </cell>
          <cell r="CA236">
            <v>2.6951392884677183E-2</v>
          </cell>
          <cell r="CB236">
            <v>2.6988248559194128E-2</v>
          </cell>
          <cell r="CD236">
            <v>0.22162038183205723</v>
          </cell>
          <cell r="CE236">
            <v>0.10221375377678821</v>
          </cell>
          <cell r="CF236">
            <v>8.6242502511312269E-2</v>
          </cell>
          <cell r="CG236">
            <v>2.6988248559194128E-2</v>
          </cell>
          <cell r="CH236">
            <v>0.19233015172618684</v>
          </cell>
          <cell r="CI236">
            <v>0.1175073450184867</v>
          </cell>
        </row>
        <row r="237">
          <cell r="A237" t="str">
            <v xml:space="preserve">Broad money (M3+bonds)  </v>
          </cell>
          <cell r="B237">
            <v>16310.679379460002</v>
          </cell>
          <cell r="C237">
            <v>17804.726560630002</v>
          </cell>
          <cell r="D237">
            <v>19640.377983840001</v>
          </cell>
          <cell r="E237">
            <v>22012.79427197</v>
          </cell>
          <cell r="F237">
            <v>22861.195808619999</v>
          </cell>
          <cell r="G237">
            <v>24499.741850319999</v>
          </cell>
          <cell r="H237">
            <v>25837.457363760001</v>
          </cell>
          <cell r="I237">
            <v>28034.587408130003</v>
          </cell>
          <cell r="J237">
            <v>28801.521219269998</v>
          </cell>
          <cell r="K237">
            <v>30766.033447600003</v>
          </cell>
          <cell r="L237">
            <v>31970.842505249995</v>
          </cell>
          <cell r="M237">
            <v>36436.965685360003</v>
          </cell>
          <cell r="N237">
            <v>35653.113585380001</v>
          </cell>
          <cell r="O237">
            <v>35286.015767290002</v>
          </cell>
          <cell r="P237">
            <v>36211.38261067</v>
          </cell>
          <cell r="Q237">
            <v>37177.797133679996</v>
          </cell>
          <cell r="R237">
            <v>37483.337944799998</v>
          </cell>
          <cell r="S237">
            <v>38441.93819827</v>
          </cell>
          <cell r="T237">
            <v>39149.940779120006</v>
          </cell>
          <cell r="U237">
            <v>39672.185589050001</v>
          </cell>
          <cell r="V237">
            <v>40314.498141689997</v>
          </cell>
          <cell r="W237">
            <v>41150.79487867</v>
          </cell>
          <cell r="X237">
            <v>42513.692377420004</v>
          </cell>
          <cell r="Y237">
            <v>45348.068125999998</v>
          </cell>
          <cell r="Z237">
            <v>44693.044364340007</v>
          </cell>
          <cell r="AA237">
            <v>45257.864809160004</v>
          </cell>
          <cell r="AB237">
            <v>45319.07724947</v>
          </cell>
          <cell r="AC237">
            <v>46571.863495440004</v>
          </cell>
          <cell r="AD237">
            <v>46818.877597550003</v>
          </cell>
          <cell r="AE237">
            <v>47286.623413709996</v>
          </cell>
          <cell r="AF237">
            <v>47547.988998339999</v>
          </cell>
          <cell r="AG237">
            <v>47919.167887280004</v>
          </cell>
          <cell r="AH237">
            <v>47975.969459060005</v>
          </cell>
          <cell r="AI237">
            <v>48032.953090070005</v>
          </cell>
          <cell r="AJ237">
            <v>47851.944604630007</v>
          </cell>
          <cell r="AK237">
            <v>50012.391331189996</v>
          </cell>
          <cell r="AL237">
            <v>49954.639610348771</v>
          </cell>
          <cell r="AM237">
            <v>50024.162803829997</v>
          </cell>
          <cell r="AN237">
            <v>50320.92456919</v>
          </cell>
          <cell r="AO237">
            <v>49897.868124350003</v>
          </cell>
          <cell r="AP237">
            <v>49888.844269479996</v>
          </cell>
          <cell r="AQ237">
            <v>50170.955225689999</v>
          </cell>
          <cell r="AR237">
            <v>49796.263182070004</v>
          </cell>
          <cell r="AS237">
            <v>50390.418723930001</v>
          </cell>
          <cell r="AT237">
            <v>49767.313581930008</v>
          </cell>
          <cell r="AU237">
            <v>50418.653467220007</v>
          </cell>
          <cell r="AV237">
            <v>51420.067916080006</v>
          </cell>
          <cell r="AW237">
            <v>54381.472759577555</v>
          </cell>
          <cell r="AX237">
            <v>52538.199859269997</v>
          </cell>
          <cell r="AY237">
            <v>51645.530352289992</v>
          </cell>
          <cell r="AZ237">
            <v>51531.468833719999</v>
          </cell>
          <cell r="BA237">
            <v>51326.740057460011</v>
          </cell>
          <cell r="BB237">
            <v>51414.147702209993</v>
          </cell>
          <cell r="BC237">
            <v>52387.214260210014</v>
          </cell>
          <cell r="BD237">
            <v>51788.85434328</v>
          </cell>
          <cell r="BE237">
            <v>51426.369996220004</v>
          </cell>
          <cell r="BF237">
            <v>51046.544821490003</v>
          </cell>
          <cell r="BG237">
            <v>51531.468833719999</v>
          </cell>
          <cell r="BH237">
            <v>52387.214260210014</v>
          </cell>
          <cell r="BI237">
            <v>51046.544821490003</v>
          </cell>
          <cell r="BJ237">
            <v>55848.671602469607</v>
          </cell>
          <cell r="BK237">
            <v>57028.420970209227</v>
          </cell>
          <cell r="BL237">
            <v>59480.813272974934</v>
          </cell>
          <cell r="BM237">
            <v>61233.612401811988</v>
          </cell>
          <cell r="BN237">
            <v>66587.061447282133</v>
          </cell>
          <cell r="BO237">
            <v>50012.391331189996</v>
          </cell>
          <cell r="BP237">
            <v>54381.472759577555</v>
          </cell>
          <cell r="BQ237">
            <v>55848.671602469607</v>
          </cell>
          <cell r="BR237">
            <v>66587.061447282147</v>
          </cell>
          <cell r="BS237">
            <v>74411.499022000789</v>
          </cell>
          <cell r="BU237">
            <v>0.11036957553628257</v>
          </cell>
          <cell r="BV237">
            <v>6.0996780986982913E-2</v>
          </cell>
          <cell r="BW237">
            <v>3.7338362164804906E-2</v>
          </cell>
          <cell r="BX237">
            <v>8.7359978439239372E-2</v>
          </cell>
          <cell r="BY237">
            <v>2.405647898749419E-2</v>
          </cell>
          <cell r="BZ237">
            <v>4.4174144672955773E-2</v>
          </cell>
          <cell r="CA237">
            <v>2.5704245366872103E-2</v>
          </cell>
          <cell r="CB237">
            <v>2.6979755575553988E-2</v>
          </cell>
          <cell r="CD237">
            <v>0.24456214377423824</v>
          </cell>
          <cell r="CE237">
            <v>0.10285605093981376</v>
          </cell>
          <cell r="CF237">
            <v>8.7359978439239372E-2</v>
          </cell>
          <cell r="CG237">
            <v>2.6979755575553988E-2</v>
          </cell>
          <cell r="CH237">
            <v>0.19227654905112712</v>
          </cell>
          <cell r="CI237">
            <v>0.11750687603046361</v>
          </cell>
        </row>
        <row r="238">
          <cell r="A238" t="str">
            <v xml:space="preserve">  M3    </v>
          </cell>
          <cell r="B238">
            <v>15287.979379460001</v>
          </cell>
          <cell r="C238">
            <v>16593.576560630001</v>
          </cell>
          <cell r="D238">
            <v>18359.17798384</v>
          </cell>
          <cell r="E238">
            <v>20763.494271970001</v>
          </cell>
          <cell r="F238">
            <v>21772.435808620001</v>
          </cell>
          <cell r="G238">
            <v>23288.44185032</v>
          </cell>
          <cell r="H238">
            <v>24370.897363759999</v>
          </cell>
          <cell r="I238">
            <v>26159.287408130003</v>
          </cell>
          <cell r="J238">
            <v>26138.521219269998</v>
          </cell>
          <cell r="K238">
            <v>27282.533447600003</v>
          </cell>
          <cell r="L238">
            <v>27687.742505249997</v>
          </cell>
          <cell r="M238">
            <v>31341.855685360002</v>
          </cell>
          <cell r="N238">
            <v>30558.00358538</v>
          </cell>
          <cell r="O238">
            <v>30276.515767290002</v>
          </cell>
          <cell r="P238">
            <v>31060.38261067</v>
          </cell>
          <cell r="Q238">
            <v>31616.95713368</v>
          </cell>
          <cell r="R238">
            <v>31881.137944800001</v>
          </cell>
          <cell r="S238">
            <v>32811.838198270001</v>
          </cell>
          <cell r="T238">
            <v>33368.000779120004</v>
          </cell>
          <cell r="U238">
            <v>33761.485589050004</v>
          </cell>
          <cell r="V238">
            <v>34269.698141689994</v>
          </cell>
          <cell r="W238">
            <v>34908.354878669998</v>
          </cell>
          <cell r="X238">
            <v>36135.292377420003</v>
          </cell>
          <cell r="Y238">
            <v>38998.368126000001</v>
          </cell>
          <cell r="Z238">
            <v>38322.744364340004</v>
          </cell>
          <cell r="AA238">
            <v>38709.364809160004</v>
          </cell>
          <cell r="AB238">
            <v>38889.177249469998</v>
          </cell>
          <cell r="AC238">
            <v>40111.963495440003</v>
          </cell>
          <cell r="AD238">
            <v>40355.57759755</v>
          </cell>
          <cell r="AE238">
            <v>40863.523413709998</v>
          </cell>
          <cell r="AF238">
            <v>40901.88899834</v>
          </cell>
          <cell r="AG238">
            <v>41364.267887280002</v>
          </cell>
          <cell r="AH238">
            <v>41493.569459060003</v>
          </cell>
          <cell r="AI238">
            <v>41724.453090070005</v>
          </cell>
          <cell r="AJ238">
            <v>41817.944604630007</v>
          </cell>
          <cell r="AK238">
            <v>44209.331331189998</v>
          </cell>
          <cell r="AL238">
            <v>44308.839610348768</v>
          </cell>
          <cell r="AM238">
            <v>44403.062803829998</v>
          </cell>
          <cell r="AN238">
            <v>44682.524569189998</v>
          </cell>
          <cell r="AO238">
            <v>44567.468124350002</v>
          </cell>
          <cell r="AP238">
            <v>44717.644269479999</v>
          </cell>
          <cell r="AQ238">
            <v>45240.655225689996</v>
          </cell>
          <cell r="AR238">
            <v>45001.963182070001</v>
          </cell>
          <cell r="AS238">
            <v>45657.818723930002</v>
          </cell>
          <cell r="AT238">
            <v>45247.513581930005</v>
          </cell>
          <cell r="AU238">
            <v>45955.153467220007</v>
          </cell>
          <cell r="AV238">
            <v>47022.767916080003</v>
          </cell>
          <cell r="AW238">
            <v>50162.503833606926</v>
          </cell>
          <cell r="AX238">
            <v>48377.852242349996</v>
          </cell>
          <cell r="AY238">
            <v>47720.187447389995</v>
          </cell>
          <cell r="AZ238">
            <v>47780.214152269997</v>
          </cell>
          <cell r="BA238">
            <v>47887.881024540009</v>
          </cell>
          <cell r="BB238">
            <v>48107.258754919996</v>
          </cell>
          <cell r="BC238">
            <v>49201.930480700015</v>
          </cell>
          <cell r="BD238">
            <v>48782.967843270002</v>
          </cell>
          <cell r="BE238">
            <v>48440.529020640002</v>
          </cell>
          <cell r="BF238">
            <v>48107.164737550003</v>
          </cell>
          <cell r="BG238">
            <v>47780.214152269997</v>
          </cell>
          <cell r="BH238">
            <v>49201.930480700015</v>
          </cell>
          <cell r="BI238">
            <v>48107.164737550003</v>
          </cell>
          <cell r="BJ238">
            <v>52711.844392709449</v>
          </cell>
          <cell r="BK238">
            <v>53718.156907885204</v>
          </cell>
          <cell r="BL238">
            <v>56047.730392204183</v>
          </cell>
          <cell r="BM238">
            <v>57673.95442070128</v>
          </cell>
          <cell r="BN238">
            <v>62778.675449568414</v>
          </cell>
          <cell r="BO238">
            <v>44209.331331189998</v>
          </cell>
          <cell r="BP238">
            <v>50162.503833606926</v>
          </cell>
          <cell r="BQ238">
            <v>52711.844392709449</v>
          </cell>
          <cell r="BR238">
            <v>62778.675449568429</v>
          </cell>
          <cell r="BS238">
            <v>70154.887713598189</v>
          </cell>
          <cell r="BU238">
            <v>0.14897068360578269</v>
          </cell>
          <cell r="BV238">
            <v>0.10711586878265722</v>
          </cell>
          <cell r="BW238">
            <v>9.0470503545708736E-2</v>
          </cell>
          <cell r="BX238">
            <v>0.13465873206313161</v>
          </cell>
          <cell r="BY238">
            <v>6.9326646445038831E-2</v>
          </cell>
          <cell r="BZ238">
            <v>8.7560076998190794E-2</v>
          </cell>
          <cell r="CA238">
            <v>6.3200183374540808E-2</v>
          </cell>
          <cell r="CB238">
            <v>5.0821636965309613E-2</v>
          </cell>
          <cell r="CD238">
            <v>0.24429033550225965</v>
          </cell>
          <cell r="CE238">
            <v>0.13362003221144714</v>
          </cell>
          <cell r="CF238">
            <v>0.13465873206313161</v>
          </cell>
          <cell r="CG238">
            <v>5.0821636965309613E-2</v>
          </cell>
          <cell r="CH238">
            <v>0.19097853950736199</v>
          </cell>
          <cell r="CI238">
            <v>0.11749550641531514</v>
          </cell>
        </row>
        <row r="239">
          <cell r="A239" t="str">
            <v xml:space="preserve">    Money (M1)</v>
          </cell>
          <cell r="B239">
            <v>3758.2793794600002</v>
          </cell>
          <cell r="C239">
            <v>4127.1765606300005</v>
          </cell>
          <cell r="D239">
            <v>4295.6779838399998</v>
          </cell>
          <cell r="E239">
            <v>5322.69427197</v>
          </cell>
          <cell r="F239">
            <v>4478.43580862</v>
          </cell>
          <cell r="G239">
            <v>4898.1018503200003</v>
          </cell>
          <cell r="H239">
            <v>4946.3373637599998</v>
          </cell>
          <cell r="I239">
            <v>6312.88740813</v>
          </cell>
          <cell r="J239">
            <v>5373.8212192699993</v>
          </cell>
          <cell r="K239">
            <v>5696.2534476000001</v>
          </cell>
          <cell r="L239">
            <v>5516.6225052499994</v>
          </cell>
          <cell r="M239">
            <v>7312.3356853599998</v>
          </cell>
          <cell r="N239">
            <v>6528.4835853800005</v>
          </cell>
          <cell r="O239">
            <v>5865.5157672900004</v>
          </cell>
          <cell r="P239">
            <v>6236.3826106699998</v>
          </cell>
          <cell r="Q239">
            <v>6028.8071336800003</v>
          </cell>
          <cell r="R239">
            <v>6337.5779447999994</v>
          </cell>
          <cell r="S239">
            <v>6776.2381982699999</v>
          </cell>
          <cell r="T239">
            <v>6409.2807791199994</v>
          </cell>
          <cell r="U239">
            <v>6467.4855890500003</v>
          </cell>
          <cell r="V239">
            <v>6464.0981416899995</v>
          </cell>
          <cell r="W239">
            <v>6721.3148786700003</v>
          </cell>
          <cell r="X239">
            <v>7097.4923774199997</v>
          </cell>
          <cell r="Y239">
            <v>8818.4281259999989</v>
          </cell>
          <cell r="Z239">
            <v>7405.0443643399994</v>
          </cell>
          <cell r="AA239">
            <v>7160.62480916</v>
          </cell>
          <cell r="AB239">
            <v>7118.5572494699991</v>
          </cell>
          <cell r="AC239">
            <v>7058.1634954399997</v>
          </cell>
          <cell r="AD239">
            <v>7128.2175975500004</v>
          </cell>
          <cell r="AE239">
            <v>7312.5234137099997</v>
          </cell>
          <cell r="AF239">
            <v>7042.7289983399996</v>
          </cell>
          <cell r="AG239">
            <v>7197.8678872800001</v>
          </cell>
          <cell r="AH239">
            <v>7009.9694590600011</v>
          </cell>
          <cell r="AI239">
            <v>6981.6930900700008</v>
          </cell>
          <cell r="AJ239">
            <v>7449.7446046300001</v>
          </cell>
          <cell r="AK239">
            <v>8973.0713311899999</v>
          </cell>
          <cell r="AL239">
            <v>7783.1396103487696</v>
          </cell>
          <cell r="AM239">
            <v>7386.9628038299998</v>
          </cell>
          <cell r="AN239">
            <v>7265.9245691900005</v>
          </cell>
          <cell r="AO239">
            <v>7288.9681243499999</v>
          </cell>
          <cell r="AP239">
            <v>7549.0442694800004</v>
          </cell>
          <cell r="AQ239">
            <v>7936.2152256900008</v>
          </cell>
          <cell r="AR239">
            <v>8227.9631820700015</v>
          </cell>
          <cell r="AS239">
            <v>8005.8187239300005</v>
          </cell>
          <cell r="AT239">
            <v>7843.1135819300007</v>
          </cell>
          <cell r="AU239">
            <v>8072.3534672200003</v>
          </cell>
          <cell r="AV239">
            <v>8222.4679160800006</v>
          </cell>
          <cell r="AW239">
            <v>11468.335812043249</v>
          </cell>
          <cell r="AX239">
            <v>10123.063151570001</v>
          </cell>
          <cell r="AY239">
            <v>10181.306723220001</v>
          </cell>
          <cell r="AZ239">
            <v>10193.393500599999</v>
          </cell>
          <cell r="BA239">
            <v>10422.400138019999</v>
          </cell>
          <cell r="BB239">
            <v>10550.375089990001</v>
          </cell>
          <cell r="BC239">
            <v>11144.08307402</v>
          </cell>
          <cell r="BD239">
            <v>11286.748839210002</v>
          </cell>
          <cell r="BE239">
            <v>10978.500068360001</v>
          </cell>
          <cell r="BF239">
            <v>10895.17328809</v>
          </cell>
          <cell r="BG239">
            <v>10193.393500599999</v>
          </cell>
          <cell r="BH239">
            <v>11144.08307402</v>
          </cell>
          <cell r="BI239">
            <v>10895.17328809</v>
          </cell>
          <cell r="BJ239">
            <v>13000.209975031572</v>
          </cell>
          <cell r="BK239">
            <v>11810.845003688879</v>
          </cell>
          <cell r="BL239">
            <v>12585.555662732788</v>
          </cell>
          <cell r="BM239">
            <v>12609.363053347699</v>
          </cell>
          <cell r="BN239">
            <v>14565.234813743966</v>
          </cell>
          <cell r="BO239">
            <v>8973.0713311899999</v>
          </cell>
          <cell r="BP239">
            <v>11468.335812043249</v>
          </cell>
          <cell r="BQ239">
            <v>13000.209975031572</v>
          </cell>
          <cell r="BR239">
            <v>14565.234813743966</v>
          </cell>
          <cell r="BS239">
            <v>16267.000101719921</v>
          </cell>
          <cell r="BU239">
            <v>2.0701852152832378E-2</v>
          </cell>
          <cell r="BV239">
            <v>8.5290914872240053E-2</v>
          </cell>
          <cell r="BW239">
            <v>0.11885131992882036</v>
          </cell>
          <cell r="BX239">
            <v>0.27808365594730322</v>
          </cell>
          <cell r="BY239">
            <v>0.4029038429360341</v>
          </cell>
          <cell r="BZ239">
            <v>0.40420625664812371</v>
          </cell>
          <cell r="CA239">
            <v>0.3891387870745282</v>
          </cell>
          <cell r="CB239">
            <v>0.13357423327102569</v>
          </cell>
          <cell r="CD239">
            <v>0.20596598753738027</v>
          </cell>
          <cell r="CE239">
            <v>1.7536368497924837E-2</v>
          </cell>
          <cell r="CF239">
            <v>0.27808365594730322</v>
          </cell>
          <cell r="CG239">
            <v>0.13357423327102569</v>
          </cell>
          <cell r="CH239">
            <v>0.12038458161200527</v>
          </cell>
          <cell r="CI239">
            <v>0.11683747702921643</v>
          </cell>
        </row>
        <row r="240">
          <cell r="A240" t="str">
            <v xml:space="preserve">      Currency in circulation</v>
          </cell>
          <cell r="B240">
            <v>1554.1293794600001</v>
          </cell>
          <cell r="C240">
            <v>1580.72656063</v>
          </cell>
          <cell r="D240">
            <v>1634.0279838399999</v>
          </cell>
          <cell r="E240">
            <v>2295.2142719700005</v>
          </cell>
          <cell r="F240">
            <v>1865.0358086200001</v>
          </cell>
          <cell r="G240">
            <v>2107.6018503200003</v>
          </cell>
          <cell r="H240">
            <v>2050.7373637599999</v>
          </cell>
          <cell r="I240">
            <v>2860.3474081299996</v>
          </cell>
          <cell r="J240">
            <v>2307.4212192699997</v>
          </cell>
          <cell r="K240">
            <v>2534.6934475999997</v>
          </cell>
          <cell r="L240">
            <v>2317.48250525</v>
          </cell>
          <cell r="M240">
            <v>3209.1556853599996</v>
          </cell>
          <cell r="N240">
            <v>2425.3035853800002</v>
          </cell>
          <cell r="O240">
            <v>2637.2157672900003</v>
          </cell>
          <cell r="P240">
            <v>2700.0426106700002</v>
          </cell>
          <cell r="Q240">
            <v>2708.3671336800003</v>
          </cell>
          <cell r="R240">
            <v>2912.6979447999997</v>
          </cell>
          <cell r="S240">
            <v>3183.59819827</v>
          </cell>
          <cell r="T240">
            <v>2927.5007791199996</v>
          </cell>
          <cell r="U240">
            <v>2990.3455890499999</v>
          </cell>
          <cell r="V240">
            <v>2910.55814169</v>
          </cell>
          <cell r="W240">
            <v>3151.7348786699995</v>
          </cell>
          <cell r="X240">
            <v>3281.0523774200001</v>
          </cell>
          <cell r="Y240">
            <v>4088.228126</v>
          </cell>
          <cell r="Z240">
            <v>3398.90436434</v>
          </cell>
          <cell r="AA240">
            <v>3327.3248091599999</v>
          </cell>
          <cell r="AB240">
            <v>3262.6572494699994</v>
          </cell>
          <cell r="AC240">
            <v>3378.7234954399996</v>
          </cell>
          <cell r="AD240">
            <v>3408.61759755</v>
          </cell>
          <cell r="AE240">
            <v>3540.12341371</v>
          </cell>
          <cell r="AF240">
            <v>3404.0289983399998</v>
          </cell>
          <cell r="AG240">
            <v>3314.6678872799998</v>
          </cell>
          <cell r="AH240">
            <v>3192.0694590600006</v>
          </cell>
          <cell r="AI240">
            <v>3412.0930900700005</v>
          </cell>
          <cell r="AJ240">
            <v>3510.6446046300002</v>
          </cell>
          <cell r="AK240">
            <v>4566.0713311899999</v>
          </cell>
          <cell r="AL240">
            <v>3839.0396103487697</v>
          </cell>
          <cell r="AM240">
            <v>3746.6628038299996</v>
          </cell>
          <cell r="AN240">
            <v>3905.6245691900003</v>
          </cell>
          <cell r="AO240">
            <v>3774.2681243500001</v>
          </cell>
          <cell r="AP240">
            <v>3907.8442694799996</v>
          </cell>
          <cell r="AQ240">
            <v>4141.5152256900001</v>
          </cell>
          <cell r="AR240">
            <v>4325.8631820700011</v>
          </cell>
          <cell r="AS240">
            <v>4248.8187239300005</v>
          </cell>
          <cell r="AT240">
            <v>4209.1135819300007</v>
          </cell>
          <cell r="AU240">
            <v>4300.7534672199999</v>
          </cell>
          <cell r="AV240">
            <v>4334.3679160800002</v>
          </cell>
          <cell r="AW240">
            <v>6000.200488738059</v>
          </cell>
          <cell r="AX240">
            <v>4923.97341469</v>
          </cell>
          <cell r="AY240">
            <v>4793.7228166699997</v>
          </cell>
          <cell r="AZ240">
            <v>4927.2870544599991</v>
          </cell>
          <cell r="BA240">
            <v>4995.6033533599993</v>
          </cell>
          <cell r="BB240">
            <v>5087.5137806900002</v>
          </cell>
          <cell r="BC240">
            <v>5524.1735460700002</v>
          </cell>
          <cell r="BD240">
            <v>5501.4516809700008</v>
          </cell>
          <cell r="BE240">
            <v>5351.2163972899998</v>
          </cell>
          <cell r="BF240">
            <v>5547.2028027300003</v>
          </cell>
          <cell r="BG240">
            <v>4927.2870544599991</v>
          </cell>
          <cell r="BH240">
            <v>5524.1735460700002</v>
          </cell>
          <cell r="BI240">
            <v>5547.2028027300003</v>
          </cell>
          <cell r="BJ240">
            <v>7293</v>
          </cell>
          <cell r="BK240">
            <v>5788.0803395400044</v>
          </cell>
          <cell r="BL240">
            <v>6339.331834630053</v>
          </cell>
          <cell r="BM240">
            <v>6132.8458023228714</v>
          </cell>
          <cell r="BN240">
            <v>7636.1765324036542</v>
          </cell>
          <cell r="BO240">
            <v>4566.0713311899999</v>
          </cell>
          <cell r="BP240">
            <v>6000.200488738059</v>
          </cell>
          <cell r="BQ240">
            <v>7293</v>
          </cell>
          <cell r="BR240">
            <v>7636.1765324036551</v>
          </cell>
          <cell r="BS240">
            <v>8522.4311807544236</v>
          </cell>
          <cell r="BU240">
            <v>0.19706860713746366</v>
          </cell>
          <cell r="BV240">
            <v>0.16987877022901587</v>
          </cell>
          <cell r="BW240">
            <v>0.31861591231460817</v>
          </cell>
          <cell r="BX240">
            <v>0.31408382688894609</v>
          </cell>
          <cell r="BY240">
            <v>0.26158747907556434</v>
          </cell>
          <cell r="BZ240">
            <v>0.3338532505695766</v>
          </cell>
          <cell r="CA240">
            <v>0.31790285406991714</v>
          </cell>
          <cell r="CB240">
            <v>0.21545938568026712</v>
          </cell>
          <cell r="CD240">
            <v>0.27392639274257813</v>
          </cell>
          <cell r="CE240">
            <v>0.11688271555861807</v>
          </cell>
          <cell r="CF240">
            <v>0.31408382688894609</v>
          </cell>
          <cell r="CG240">
            <v>0.21545938568026712</v>
          </cell>
          <cell r="CH240">
            <v>4.7055605704600989E-2</v>
          </cell>
          <cell r="CI240">
            <v>0.11606000000000005</v>
          </cell>
        </row>
        <row r="241">
          <cell r="A241" t="str">
            <v xml:space="preserve">      Demand deposits</v>
          </cell>
          <cell r="B241">
            <v>2204.15</v>
          </cell>
          <cell r="C241">
            <v>2546.4500000000003</v>
          </cell>
          <cell r="D241">
            <v>2661.6499999999996</v>
          </cell>
          <cell r="E241">
            <v>3027.48</v>
          </cell>
          <cell r="F241">
            <v>2613.3999999999996</v>
          </cell>
          <cell r="G241">
            <v>2790.5</v>
          </cell>
          <cell r="H241">
            <v>2895.6</v>
          </cell>
          <cell r="I241">
            <v>3452.54</v>
          </cell>
          <cell r="J241">
            <v>3066.4</v>
          </cell>
          <cell r="K241">
            <v>3161.56</v>
          </cell>
          <cell r="L241">
            <v>3199.14</v>
          </cell>
          <cell r="M241">
            <v>4103.18</v>
          </cell>
          <cell r="N241">
            <v>4103.18</v>
          </cell>
          <cell r="O241">
            <v>3228.3</v>
          </cell>
          <cell r="P241">
            <v>3536.34</v>
          </cell>
          <cell r="Q241">
            <v>3320.44</v>
          </cell>
          <cell r="R241">
            <v>3424.88</v>
          </cell>
          <cell r="S241">
            <v>3592.64</v>
          </cell>
          <cell r="T241">
            <v>3481.78</v>
          </cell>
          <cell r="U241">
            <v>3477.1400000000003</v>
          </cell>
          <cell r="V241">
            <v>3553.54</v>
          </cell>
          <cell r="W241">
            <v>3569.5800000000004</v>
          </cell>
          <cell r="X241">
            <v>3816.44</v>
          </cell>
          <cell r="Y241">
            <v>4730.2</v>
          </cell>
          <cell r="Z241">
            <v>4006.14</v>
          </cell>
          <cell r="AA241">
            <v>3833.3</v>
          </cell>
          <cell r="AB241">
            <v>3855.9</v>
          </cell>
          <cell r="AC241">
            <v>3679.4399999999996</v>
          </cell>
          <cell r="AD241">
            <v>3719.6000000000004</v>
          </cell>
          <cell r="AE241">
            <v>3772.3999999999996</v>
          </cell>
          <cell r="AF241">
            <v>3638.7</v>
          </cell>
          <cell r="AG241">
            <v>3883.2000000000003</v>
          </cell>
          <cell r="AH241">
            <v>3817.9</v>
          </cell>
          <cell r="AI241">
            <v>3569.6</v>
          </cell>
          <cell r="AJ241">
            <v>3939.1</v>
          </cell>
          <cell r="AK241">
            <v>4407</v>
          </cell>
          <cell r="AL241">
            <v>3944.1</v>
          </cell>
          <cell r="AM241">
            <v>3640.3</v>
          </cell>
          <cell r="AN241">
            <v>3360.3</v>
          </cell>
          <cell r="AO241">
            <v>3514.7</v>
          </cell>
          <cell r="AP241">
            <v>3641.2000000000003</v>
          </cell>
          <cell r="AQ241">
            <v>3794.7000000000003</v>
          </cell>
          <cell r="AR241">
            <v>3902.1</v>
          </cell>
          <cell r="AS241">
            <v>3757</v>
          </cell>
          <cell r="AT241">
            <v>3634</v>
          </cell>
          <cell r="AU241">
            <v>3771.6</v>
          </cell>
          <cell r="AV241">
            <v>3888.1000000000004</v>
          </cell>
          <cell r="AW241">
            <v>5468.1353233051896</v>
          </cell>
          <cell r="AX241">
            <v>5199.0897368800006</v>
          </cell>
          <cell r="AY241">
            <v>5387.5839065500004</v>
          </cell>
          <cell r="AZ241">
            <v>5266.1064461399992</v>
          </cell>
          <cell r="BA241">
            <v>5426.7967846600004</v>
          </cell>
          <cell r="BB241">
            <v>5462.8613092999994</v>
          </cell>
          <cell r="BC241">
            <v>5619.9095279499998</v>
          </cell>
          <cell r="BD241">
            <v>5785.2971582400005</v>
          </cell>
          <cell r="BE241">
            <v>5627.2836710700003</v>
          </cell>
          <cell r="BF241">
            <v>5347.9704853599997</v>
          </cell>
          <cell r="BG241">
            <v>5266.1064461399992</v>
          </cell>
          <cell r="BH241">
            <v>5619.9095279499998</v>
          </cell>
          <cell r="BI241">
            <v>5347.9704853599997</v>
          </cell>
          <cell r="BJ241">
            <v>5707.209975031572</v>
          </cell>
          <cell r="BK241">
            <v>6022.7646641488736</v>
          </cell>
          <cell r="BL241">
            <v>6246.2238281027348</v>
          </cell>
          <cell r="BM241">
            <v>6476.5172510248276</v>
          </cell>
          <cell r="BN241">
            <v>6929.0582813403107</v>
          </cell>
          <cell r="BO241">
            <v>4407</v>
          </cell>
          <cell r="BP241">
            <v>5468.1353233051896</v>
          </cell>
          <cell r="BQ241">
            <v>5707.209975031572</v>
          </cell>
          <cell r="BR241">
            <v>6929.0582813403116</v>
          </cell>
          <cell r="BS241">
            <v>7744.5689209654975</v>
          </cell>
          <cell r="BU241">
            <v>-0.12853030420913403</v>
          </cell>
          <cell r="BV241">
            <v>5.9113561658361569E-3</v>
          </cell>
          <cell r="BW241">
            <v>-4.8167840959689956E-2</v>
          </cell>
          <cell r="BX241">
            <v>0.24078405339350795</v>
          </cell>
          <cell r="BY241">
            <v>0.56715366072672047</v>
          </cell>
          <cell r="BZ241">
            <v>0.48098915011726873</v>
          </cell>
          <cell r="CA241">
            <v>0.47164845496973018</v>
          </cell>
          <cell r="CB241">
            <v>4.3721421945694505E-2</v>
          </cell>
          <cell r="CD241">
            <v>0.15281318392076382</v>
          </cell>
          <cell r="CE241">
            <v>-6.8326920637605149E-2</v>
          </cell>
          <cell r="CF241">
            <v>0.24078405339350795</v>
          </cell>
          <cell r="CG241">
            <v>4.3721421945694505E-2</v>
          </cell>
          <cell r="CH241">
            <v>0.21408854968613289</v>
          </cell>
          <cell r="CI241">
            <v>0.11769429647046326</v>
          </cell>
        </row>
        <row r="242">
          <cell r="A242" t="str">
            <v xml:space="preserve">    Quasi-money and other </v>
          </cell>
          <cell r="B242">
            <v>11529.7</v>
          </cell>
          <cell r="C242">
            <v>12466.4</v>
          </cell>
          <cell r="D242">
            <v>14063.5</v>
          </cell>
          <cell r="E242">
            <v>15440.800000000001</v>
          </cell>
          <cell r="F242">
            <v>17294</v>
          </cell>
          <cell r="G242">
            <v>18390.34</v>
          </cell>
          <cell r="H242">
            <v>19424.560000000001</v>
          </cell>
          <cell r="I242">
            <v>19846.400000000001</v>
          </cell>
          <cell r="J242">
            <v>20764.7</v>
          </cell>
          <cell r="K242">
            <v>21586.280000000002</v>
          </cell>
          <cell r="L242">
            <v>22171.119999999999</v>
          </cell>
          <cell r="M242">
            <v>24029.52</v>
          </cell>
          <cell r="N242">
            <v>24029.52</v>
          </cell>
          <cell r="O242">
            <v>24411</v>
          </cell>
          <cell r="P242">
            <v>24824</v>
          </cell>
          <cell r="Q242">
            <v>25588.15</v>
          </cell>
          <cell r="R242">
            <v>25543.56</v>
          </cell>
          <cell r="S242">
            <v>26035.599999999999</v>
          </cell>
          <cell r="T242">
            <v>26958.720000000001</v>
          </cell>
          <cell r="U242">
            <v>27294</v>
          </cell>
          <cell r="V242">
            <v>27805.599999999999</v>
          </cell>
          <cell r="W242">
            <v>28187.040000000001</v>
          </cell>
          <cell r="X242">
            <v>29037.8</v>
          </cell>
          <cell r="Y242">
            <v>30179.94</v>
          </cell>
          <cell r="Z242">
            <v>30917.7</v>
          </cell>
          <cell r="AA242">
            <v>31548.74</v>
          </cell>
          <cell r="AB242">
            <v>31770.620000000003</v>
          </cell>
          <cell r="AC242">
            <v>33053.800000000003</v>
          </cell>
          <cell r="AD242">
            <v>33227.360000000001</v>
          </cell>
          <cell r="AE242">
            <v>33551</v>
          </cell>
          <cell r="AF242">
            <v>33859.160000000003</v>
          </cell>
          <cell r="AG242">
            <v>34166.400000000001</v>
          </cell>
          <cell r="AH242">
            <v>34483.600000000006</v>
          </cell>
          <cell r="AI242">
            <v>34742.76</v>
          </cell>
          <cell r="AJ242">
            <v>34368.200000000004</v>
          </cell>
          <cell r="AK242">
            <v>35236.259999999995</v>
          </cell>
          <cell r="AL242">
            <v>36525.699999999997</v>
          </cell>
          <cell r="AM242">
            <v>37016.1</v>
          </cell>
          <cell r="AN242">
            <v>37416.6</v>
          </cell>
          <cell r="AO242">
            <v>37278.5</v>
          </cell>
          <cell r="AP242">
            <v>37168.6</v>
          </cell>
          <cell r="AQ242">
            <v>37304.439999999995</v>
          </cell>
          <cell r="AR242">
            <v>36774</v>
          </cell>
          <cell r="AS242">
            <v>37652</v>
          </cell>
          <cell r="AT242">
            <v>37404.400000000001</v>
          </cell>
          <cell r="AU242">
            <v>37882.800000000003</v>
          </cell>
          <cell r="AV242">
            <v>38800.300000000003</v>
          </cell>
          <cell r="AW242">
            <v>38694.168021563673</v>
          </cell>
          <cell r="AX242">
            <v>38254.789090779996</v>
          </cell>
          <cell r="AY242">
            <v>37538.880724169998</v>
          </cell>
          <cell r="AZ242">
            <v>37586.820651670001</v>
          </cell>
          <cell r="BA242">
            <v>37465.48088652001</v>
          </cell>
          <cell r="BB242">
            <v>37556.883664929999</v>
          </cell>
          <cell r="BC242">
            <v>38057.847406680012</v>
          </cell>
          <cell r="BD242">
            <v>37496.219004060003</v>
          </cell>
          <cell r="BE242">
            <v>37462.028952280001</v>
          </cell>
          <cell r="BF242">
            <v>37211.991449460002</v>
          </cell>
          <cell r="BG242">
            <v>37586.820651670001</v>
          </cell>
          <cell r="BH242">
            <v>38057.847406680012</v>
          </cell>
          <cell r="BI242">
            <v>37211.991449460002</v>
          </cell>
          <cell r="BJ242">
            <v>39711.63441767788</v>
          </cell>
          <cell r="BK242">
            <v>41907.311904196322</v>
          </cell>
          <cell r="BL242">
            <v>43462.174729471393</v>
          </cell>
          <cell r="BM242">
            <v>45064.591367353583</v>
          </cell>
          <cell r="BN242">
            <v>48213.440635824445</v>
          </cell>
          <cell r="BO242">
            <v>35236.259999999995</v>
          </cell>
          <cell r="BP242">
            <v>38694.168021563673</v>
          </cell>
          <cell r="BQ242">
            <v>39711.63441767788</v>
          </cell>
          <cell r="BR242">
            <v>48213.44063582446</v>
          </cell>
          <cell r="BS242">
            <v>53887.887611878272</v>
          </cell>
          <cell r="BU242">
            <v>0.17771072771006668</v>
          </cell>
          <cell r="BV242">
            <v>0.11187267145539614</v>
          </cell>
          <cell r="BW242">
            <v>8.4701133292347519E-2</v>
          </cell>
          <cell r="BX242">
            <v>9.8134933206977193E-2</v>
          </cell>
          <cell r="BY242">
            <v>4.5493350991272496E-3</v>
          </cell>
          <cell r="BZ242">
            <v>2.0196185941405709E-2</v>
          </cell>
          <cell r="CA242">
            <v>-5.144008473334738E-3</v>
          </cell>
          <cell r="CB242">
            <v>2.6295083939967157E-2</v>
          </cell>
          <cell r="CD242">
            <v>0.25595267820580681</v>
          </cell>
          <cell r="CE242">
            <v>0.16753910047534881</v>
          </cell>
          <cell r="CF242">
            <v>9.8134933206977193E-2</v>
          </cell>
          <cell r="CG242">
            <v>2.6295083939967157E-2</v>
          </cell>
          <cell r="CH242">
            <v>0.21408854968613289</v>
          </cell>
          <cell r="CI242">
            <v>0.11769429647046348</v>
          </cell>
        </row>
        <row r="243">
          <cell r="A243" t="str">
            <v xml:space="preserve">  Bonds</v>
          </cell>
          <cell r="B243">
            <v>1022.7</v>
          </cell>
          <cell r="C243">
            <v>1211.1500000000001</v>
          </cell>
          <cell r="D243">
            <v>1281.2</v>
          </cell>
          <cell r="E243">
            <v>1249.3</v>
          </cell>
          <cell r="F243">
            <v>1088.76</v>
          </cell>
          <cell r="G243">
            <v>1211.3</v>
          </cell>
          <cell r="H243">
            <v>1466.56</v>
          </cell>
          <cell r="I243">
            <v>1875.3</v>
          </cell>
          <cell r="J243">
            <v>2663</v>
          </cell>
          <cell r="K243">
            <v>3483.5</v>
          </cell>
          <cell r="L243">
            <v>4283.1000000000004</v>
          </cell>
          <cell r="M243">
            <v>5095.1099999999997</v>
          </cell>
          <cell r="N243">
            <v>5095.1099999999997</v>
          </cell>
          <cell r="O243">
            <v>5009.5</v>
          </cell>
          <cell r="P243">
            <v>5151</v>
          </cell>
          <cell r="Q243">
            <v>5560.84</v>
          </cell>
          <cell r="R243">
            <v>5602.2</v>
          </cell>
          <cell r="S243">
            <v>5630.1</v>
          </cell>
          <cell r="T243">
            <v>5781.94</v>
          </cell>
          <cell r="U243">
            <v>5910.7</v>
          </cell>
          <cell r="V243">
            <v>6044.8</v>
          </cell>
          <cell r="W243">
            <v>6242.44</v>
          </cell>
          <cell r="X243">
            <v>6378.4</v>
          </cell>
          <cell r="Y243">
            <v>6349.7</v>
          </cell>
          <cell r="Z243">
            <v>6370.3</v>
          </cell>
          <cell r="AA243">
            <v>6548.5</v>
          </cell>
          <cell r="AB243">
            <v>6429.9</v>
          </cell>
          <cell r="AC243">
            <v>6459.9</v>
          </cell>
          <cell r="AD243">
            <v>6463.3</v>
          </cell>
          <cell r="AE243">
            <v>6423.1</v>
          </cell>
          <cell r="AF243">
            <v>6646.1</v>
          </cell>
          <cell r="AG243">
            <v>6554.9</v>
          </cell>
          <cell r="AH243">
            <v>6482.4</v>
          </cell>
          <cell r="AI243">
            <v>6308.5</v>
          </cell>
          <cell r="AJ243">
            <v>6034</v>
          </cell>
          <cell r="AK243">
            <v>5803.06</v>
          </cell>
          <cell r="AL243">
            <v>5645.8</v>
          </cell>
          <cell r="AM243">
            <v>5621.1</v>
          </cell>
          <cell r="AN243">
            <v>5638.4</v>
          </cell>
          <cell r="AO243">
            <v>5330.4</v>
          </cell>
          <cell r="AP243">
            <v>5171.2</v>
          </cell>
          <cell r="AQ243">
            <v>4930.3</v>
          </cell>
          <cell r="AR243">
            <v>4794.3</v>
          </cell>
          <cell r="AS243">
            <v>4732.6000000000004</v>
          </cell>
          <cell r="AT243">
            <v>4519.8</v>
          </cell>
          <cell r="AU243">
            <v>4463.5</v>
          </cell>
          <cell r="AV243">
            <v>4397.3</v>
          </cell>
          <cell r="AW243">
            <v>4218.9689259706302</v>
          </cell>
          <cell r="AX243">
            <v>4160.3476169200003</v>
          </cell>
          <cell r="AY243">
            <v>3925.3429049000001</v>
          </cell>
          <cell r="AZ243">
            <v>3751.2546814499997</v>
          </cell>
          <cell r="BA243">
            <v>3438.8590329200001</v>
          </cell>
          <cell r="BB243">
            <v>3306.88894729</v>
          </cell>
          <cell r="BC243">
            <v>3185.2837795099999</v>
          </cell>
          <cell r="BD243">
            <v>3005.88650001</v>
          </cell>
          <cell r="BE243">
            <v>2985.8409755800003</v>
          </cell>
          <cell r="BF243">
            <v>2939.3800839400001</v>
          </cell>
          <cell r="BG243">
            <v>3751.2546814499997</v>
          </cell>
          <cell r="BH243">
            <v>3185.2837795099999</v>
          </cell>
          <cell r="BI243">
            <v>2939.3800839400001</v>
          </cell>
          <cell r="BJ243">
            <v>3136.8272097601616</v>
          </cell>
          <cell r="BK243">
            <v>3310.2640623240254</v>
          </cell>
          <cell r="BL243">
            <v>3433.082880770748</v>
          </cell>
          <cell r="BM243">
            <v>3559.6579811107049</v>
          </cell>
          <cell r="BN243">
            <v>3808.3859977137131</v>
          </cell>
          <cell r="BO243">
            <v>5803.06</v>
          </cell>
          <cell r="BP243">
            <v>4218.9689259706302</v>
          </cell>
          <cell r="BQ243">
            <v>3136.8272097601616</v>
          </cell>
          <cell r="BR243">
            <v>3808.3859977137136</v>
          </cell>
          <cell r="BS243">
            <v>4256.6113084025928</v>
          </cell>
          <cell r="BU243">
            <v>-0.12309678222056331</v>
          </cell>
          <cell r="BV243">
            <v>-0.23241114103781668</v>
          </cell>
          <cell r="BW243">
            <v>-0.30275823768974452</v>
          </cell>
          <cell r="BX243">
            <v>-0.27297513277983854</v>
          </cell>
          <cell r="BY243">
            <v>-0.33469518277348187</v>
          </cell>
          <cell r="BZ243">
            <v>-0.35393712765754626</v>
          </cell>
          <cell r="CA243">
            <v>-0.34966589584937391</v>
          </cell>
          <cell r="CB243">
            <v>-0.25649435565859435</v>
          </cell>
          <cell r="CD243">
            <v>0.24623413429739505</v>
          </cell>
          <cell r="CE243">
            <v>-8.6089106571963891E-2</v>
          </cell>
          <cell r="CF243">
            <v>-0.27297513277983854</v>
          </cell>
          <cell r="CG243">
            <v>-0.25649435565859435</v>
          </cell>
          <cell r="CH243">
            <v>0.21408854968613289</v>
          </cell>
          <cell r="CI243">
            <v>0.11769429647046348</v>
          </cell>
        </row>
        <row r="244">
          <cell r="A244" t="str">
            <v xml:space="preserve">Other  liabilities </v>
          </cell>
          <cell r="B244">
            <v>1316.2263178900002</v>
          </cell>
          <cell r="C244">
            <v>974.32254331000001</v>
          </cell>
          <cell r="D244">
            <v>616.1461337500001</v>
          </cell>
          <cell r="E244">
            <v>442.03673645999993</v>
          </cell>
          <cell r="F244">
            <v>771.78204774999983</v>
          </cell>
          <cell r="G244">
            <v>734.65172324000002</v>
          </cell>
          <cell r="H244">
            <v>545.32315138000001</v>
          </cell>
          <cell r="I244">
            <v>232.21093600999998</v>
          </cell>
          <cell r="J244">
            <v>180.22647740999994</v>
          </cell>
          <cell r="K244">
            <v>245.67133475</v>
          </cell>
          <cell r="L244">
            <v>232.64261514000003</v>
          </cell>
          <cell r="M244">
            <v>835.40970946999994</v>
          </cell>
          <cell r="N244">
            <v>1069.07830438</v>
          </cell>
          <cell r="O244">
            <v>1461.3729273899999</v>
          </cell>
          <cell r="P244">
            <v>1460.7016125299999</v>
          </cell>
          <cell r="Q244">
            <v>1235.8232327000001</v>
          </cell>
          <cell r="R244">
            <v>1232.2774782000001</v>
          </cell>
          <cell r="S244">
            <v>1136.8133887499998</v>
          </cell>
          <cell r="T244">
            <v>1078.4081184900003</v>
          </cell>
          <cell r="U244">
            <v>898.6238019299999</v>
          </cell>
          <cell r="V244">
            <v>930.11398561999999</v>
          </cell>
          <cell r="W244">
            <v>688.62474437000014</v>
          </cell>
          <cell r="X244">
            <v>403.92524141000018</v>
          </cell>
          <cell r="Y244">
            <v>184.62533561999999</v>
          </cell>
          <cell r="Z244">
            <v>188.36433260999993</v>
          </cell>
          <cell r="AA244">
            <v>255.26583017000002</v>
          </cell>
          <cell r="AB244">
            <v>144.16052949999997</v>
          </cell>
          <cell r="AC244">
            <v>161.79613694</v>
          </cell>
          <cell r="AD244">
            <v>159.21655367</v>
          </cell>
          <cell r="AE244">
            <v>192.83029038000001</v>
          </cell>
          <cell r="AF244">
            <v>271.86171872</v>
          </cell>
          <cell r="AG244">
            <v>265.25837856999999</v>
          </cell>
          <cell r="AH244">
            <v>246.48997155000001</v>
          </cell>
          <cell r="AI244">
            <v>225.23033053</v>
          </cell>
          <cell r="AJ244">
            <v>170.10882015999999</v>
          </cell>
          <cell r="AK244">
            <v>174.36964871000001</v>
          </cell>
          <cell r="AL244">
            <v>140.72552863999999</v>
          </cell>
          <cell r="AM244">
            <v>134.81532059</v>
          </cell>
          <cell r="AN244">
            <v>117.62993112000001</v>
          </cell>
          <cell r="AO244">
            <v>100.31616617999998</v>
          </cell>
          <cell r="AP244">
            <v>94.976831199999978</v>
          </cell>
          <cell r="AQ244">
            <v>107.30867591999998</v>
          </cell>
          <cell r="AR244">
            <v>103.33789027999998</v>
          </cell>
          <cell r="AS244">
            <v>93.722060940000006</v>
          </cell>
          <cell r="AT244">
            <v>71.965402929999996</v>
          </cell>
          <cell r="AU244">
            <v>73.109335259999995</v>
          </cell>
          <cell r="AV244">
            <v>96.424056549999989</v>
          </cell>
          <cell r="AW244">
            <v>133.5200801661</v>
          </cell>
          <cell r="AX244">
            <v>119.23405283279894</v>
          </cell>
          <cell r="AY244">
            <v>115.5450956</v>
          </cell>
          <cell r="AZ244">
            <v>119.45280154999999</v>
          </cell>
          <cell r="BA244">
            <v>99.654626030000003</v>
          </cell>
          <cell r="BB244">
            <v>72.529439069999995</v>
          </cell>
          <cell r="BC244">
            <v>46.95010387</v>
          </cell>
          <cell r="BD244">
            <v>35.792451459999995</v>
          </cell>
          <cell r="BE244">
            <v>125.70589890000001</v>
          </cell>
          <cell r="BF244">
            <v>135.97215237999995</v>
          </cell>
          <cell r="BG244">
            <v>119.45280154999999</v>
          </cell>
          <cell r="BH244">
            <v>46.95010387</v>
          </cell>
          <cell r="BI244">
            <v>135.97215237999995</v>
          </cell>
          <cell r="BJ244">
            <v>137.58541423573803</v>
          </cell>
          <cell r="BK244">
            <v>145.1925853063965</v>
          </cell>
          <cell r="BL244">
            <v>150.57958206521008</v>
          </cell>
          <cell r="BM244">
            <v>156.13133434471629</v>
          </cell>
          <cell r="BN244">
            <v>167.040876027433</v>
          </cell>
          <cell r="BO244">
            <v>174.36964871000001</v>
          </cell>
          <cell r="BP244">
            <v>133.5200801661</v>
          </cell>
          <cell r="BQ244">
            <v>137.58541423573803</v>
          </cell>
          <cell r="BR244">
            <v>167.040876027433</v>
          </cell>
          <cell r="BS244">
            <v>186.70063441329162</v>
          </cell>
          <cell r="BU244">
            <v>-0.1840351063638398</v>
          </cell>
          <cell r="BV244">
            <v>-0.44350716006010937</v>
          </cell>
          <cell r="BW244">
            <v>-0.70803922578488376</v>
          </cell>
          <cell r="BX244">
            <v>-0.23426994804490486</v>
          </cell>
          <cell r="BY244">
            <v>1.5496654742918947E-2</v>
          </cell>
          <cell r="BZ244">
            <v>-0.56247616078124096</v>
          </cell>
          <cell r="CA244">
            <v>0.88941000597549169</v>
          </cell>
          <cell r="CB244">
            <v>3.0447360910663912E-2</v>
          </cell>
          <cell r="CD244">
            <v>-0.77900025158059294</v>
          </cell>
          <cell r="CE244">
            <v>-5.5548643286468913E-2</v>
          </cell>
          <cell r="CF244">
            <v>-0.23426994804490486</v>
          </cell>
          <cell r="CG244">
            <v>3.0447360910663912E-2</v>
          </cell>
          <cell r="CH244">
            <v>0.21408854968613289</v>
          </cell>
          <cell r="CI244">
            <v>0.11769429647046348</v>
          </cell>
        </row>
        <row r="246">
          <cell r="A246" t="str">
            <v>Exchange rate</v>
          </cell>
          <cell r="B246">
            <v>821.21000000000015</v>
          </cell>
          <cell r="C246">
            <v>820.47</v>
          </cell>
          <cell r="D246">
            <v>840.89999999999986</v>
          </cell>
          <cell r="E246">
            <v>829.32000000000016</v>
          </cell>
          <cell r="F246">
            <v>873.67</v>
          </cell>
          <cell r="G246">
            <v>876.89</v>
          </cell>
          <cell r="H246">
            <v>977.53999999999985</v>
          </cell>
          <cell r="I246">
            <v>986.74999999999989</v>
          </cell>
          <cell r="J246">
            <v>1048.6199999999999</v>
          </cell>
          <cell r="K246">
            <v>1070.0700000000002</v>
          </cell>
          <cell r="L246">
            <v>1032.29</v>
          </cell>
          <cell r="M246">
            <v>1003.9800000000001</v>
          </cell>
          <cell r="N246">
            <v>1051.7</v>
          </cell>
          <cell r="O246">
            <v>1079.4400000000003</v>
          </cell>
          <cell r="P246">
            <v>1060.0800000000002</v>
          </cell>
          <cell r="Q246">
            <v>1064.6400000000001</v>
          </cell>
          <cell r="R246">
            <v>1076.0700000000002</v>
          </cell>
          <cell r="S246">
            <v>1087.8599999999999</v>
          </cell>
          <cell r="T246">
            <v>1107.4400000000003</v>
          </cell>
          <cell r="U246">
            <v>1156.6099999999999</v>
          </cell>
          <cell r="V246">
            <v>1247.69</v>
          </cell>
          <cell r="W246">
            <v>1279.99</v>
          </cell>
          <cell r="X246">
            <v>1299.6199999999997</v>
          </cell>
          <cell r="Y246">
            <v>1287.1199999999999</v>
          </cell>
          <cell r="Z246">
            <v>1337.58</v>
          </cell>
          <cell r="AA246">
            <v>1341.72</v>
          </cell>
          <cell r="AB246">
            <v>1362.8700000000001</v>
          </cell>
          <cell r="AC246">
            <v>1364.0299999999997</v>
          </cell>
          <cell r="AD246">
            <v>1395.65</v>
          </cell>
          <cell r="AE246">
            <v>1375.5300000000002</v>
          </cell>
          <cell r="AF246">
            <v>1375.64</v>
          </cell>
          <cell r="AG246">
            <v>1429.57</v>
          </cell>
          <cell r="AH246">
            <v>1554.0899999999997</v>
          </cell>
          <cell r="AI246">
            <v>1584.02</v>
          </cell>
          <cell r="AJ246">
            <v>1548.3199999999997</v>
          </cell>
          <cell r="AK246">
            <v>1510.9899999999998</v>
          </cell>
          <cell r="AL246">
            <v>1589.2300000000002</v>
          </cell>
          <cell r="AM246">
            <v>1559.6800000000003</v>
          </cell>
          <cell r="AN246">
            <v>1532.94</v>
          </cell>
          <cell r="AO246">
            <v>1590.6799999999998</v>
          </cell>
          <cell r="AP246">
            <v>1675.9199999999998</v>
          </cell>
          <cell r="AQ246">
            <v>1735.8199999999997</v>
          </cell>
          <cell r="AR246">
            <v>1822.7000000000003</v>
          </cell>
          <cell r="AS246">
            <v>1929.62</v>
          </cell>
          <cell r="AT246">
            <v>2004.9700000000003</v>
          </cell>
          <cell r="AU246">
            <v>1959.2</v>
          </cell>
          <cell r="AV246">
            <v>1920.48</v>
          </cell>
          <cell r="AW246">
            <v>1872.1199999999997</v>
          </cell>
          <cell r="AX246">
            <v>1958.9100000000003</v>
          </cell>
          <cell r="AY246">
            <v>1945.38</v>
          </cell>
          <cell r="AZ246">
            <v>1954.0400000000004</v>
          </cell>
          <cell r="BA246">
            <v>1995.5600000000002</v>
          </cell>
          <cell r="BB246">
            <v>2102.8299999999995</v>
          </cell>
          <cell r="BC246">
            <v>2132.8200000000002</v>
          </cell>
          <cell r="BD246">
            <v>2162.7000000000003</v>
          </cell>
          <cell r="BE246">
            <v>2207.0000000000005</v>
          </cell>
          <cell r="BF246">
            <v>2222.37</v>
          </cell>
          <cell r="BG246">
            <v>1954.0400000000004</v>
          </cell>
          <cell r="BH246">
            <v>2132.8200000000002</v>
          </cell>
          <cell r="BI246">
            <v>2222.37</v>
          </cell>
          <cell r="BJ246">
            <v>2229.1799999999998</v>
          </cell>
          <cell r="BK246">
            <v>2229.1799999999994</v>
          </cell>
          <cell r="BL246">
            <v>2229.1799999999994</v>
          </cell>
          <cell r="BM246">
            <v>2229.1799999999994</v>
          </cell>
          <cell r="BN246">
            <v>2229.1799999999998</v>
          </cell>
          <cell r="BO246">
            <v>1510.9899999999998</v>
          </cell>
          <cell r="BP246">
            <v>1872.1199999999997</v>
          </cell>
          <cell r="BQ246">
            <v>2229.1799999999998</v>
          </cell>
          <cell r="BR246">
            <v>2229.1799999999998</v>
          </cell>
          <cell r="BS246">
            <v>2362.9299999999998</v>
          </cell>
          <cell r="BU246">
            <v>0.12478813092958241</v>
          </cell>
          <cell r="BV246">
            <v>0.26192812952098432</v>
          </cell>
          <cell r="BW246">
            <v>0.29012476754885541</v>
          </cell>
          <cell r="BX246">
            <v>0.2390022435621677</v>
          </cell>
          <cell r="BY246">
            <v>0.27470090153561144</v>
          </cell>
          <cell r="BZ246">
            <v>0.22871035015151375</v>
          </cell>
          <cell r="CA246">
            <v>0.10843055008304336</v>
          </cell>
          <cell r="CB246">
            <v>0.19072495352862018</v>
          </cell>
          <cell r="CD246">
            <v>0.28201757007111672</v>
          </cell>
          <cell r="CE246">
            <v>0.17393094660948472</v>
          </cell>
          <cell r="CF246">
            <v>0.2390022435621677</v>
          </cell>
          <cell r="CG246">
            <v>0.19072495352862018</v>
          </cell>
          <cell r="CH246">
            <v>0</v>
          </cell>
          <cell r="CI246">
            <v>5.9999641123641867E-2</v>
          </cell>
        </row>
        <row r="248">
          <cell r="A248" t="str">
            <v>Memorandum item:</v>
          </cell>
        </row>
        <row r="250">
          <cell r="A250" t="str">
            <v>Underlying credit to the private sector</v>
          </cell>
          <cell r="AK250">
            <v>55831.313955869999</v>
          </cell>
          <cell r="AL250">
            <v>56663.196861099997</v>
          </cell>
          <cell r="AM250">
            <v>56366.398484160003</v>
          </cell>
          <cell r="AN250">
            <v>56509.959507170002</v>
          </cell>
          <cell r="AO250">
            <v>56016.761904799998</v>
          </cell>
          <cell r="AP250">
            <v>56551.801809080011</v>
          </cell>
          <cell r="AQ250">
            <v>56932.400486370003</v>
          </cell>
          <cell r="AR250">
            <v>57341.951103969994</v>
          </cell>
          <cell r="AS250">
            <v>56835.062300509999</v>
          </cell>
          <cell r="AT250">
            <v>57493.043959510011</v>
          </cell>
          <cell r="AU250">
            <v>56994.001778250007</v>
          </cell>
          <cell r="AV250">
            <v>57900.891793170005</v>
          </cell>
          <cell r="AW250">
            <v>57763.514934632098</v>
          </cell>
          <cell r="AX250">
            <v>57059.367209139993</v>
          </cell>
          <cell r="AY250">
            <v>56336.401387679987</v>
          </cell>
          <cell r="AZ250">
            <v>56778.256179860007</v>
          </cell>
          <cell r="BA250">
            <v>57162.98726098999</v>
          </cell>
          <cell r="BB250">
            <v>57554.078322479996</v>
          </cell>
          <cell r="BC250">
            <v>57658.446333639993</v>
          </cell>
          <cell r="BD250">
            <v>57721.434453939997</v>
          </cell>
          <cell r="BE250">
            <v>57280.846507819988</v>
          </cell>
          <cell r="BF250">
            <v>58003.141083849994</v>
          </cell>
          <cell r="BG250">
            <v>56778.256179860007</v>
          </cell>
          <cell r="BH250">
            <v>57658.446333639993</v>
          </cell>
          <cell r="BI250">
            <v>58003.141083849994</v>
          </cell>
          <cell r="BJ250">
            <v>58887.58483199546</v>
          </cell>
          <cell r="BK250">
            <v>58635.954270714807</v>
          </cell>
          <cell r="BL250">
            <v>59180.587257523235</v>
          </cell>
          <cell r="BM250">
            <v>60153.791308429922</v>
          </cell>
          <cell r="BN250">
            <v>65150.622593634354</v>
          </cell>
          <cell r="BO250">
            <v>55831.313955869999</v>
          </cell>
          <cell r="BP250">
            <v>57763.514934632098</v>
          </cell>
          <cell r="BQ250">
            <v>57827.369731995466</v>
          </cell>
          <cell r="BR250">
            <v>64091.898398401754</v>
          </cell>
          <cell r="BS250">
            <v>73869.788866206218</v>
          </cell>
          <cell r="BU250" t="str">
            <v>n.d</v>
          </cell>
          <cell r="BV250" t="str">
            <v>n.d</v>
          </cell>
          <cell r="BW250" t="str">
            <v>n.d</v>
          </cell>
          <cell r="BX250">
            <v>3.4607836388900637E-2</v>
          </cell>
          <cell r="BY250">
            <v>4.7477767641288526E-3</v>
          </cell>
          <cell r="BZ250">
            <v>1.2752770673068792E-2</v>
          </cell>
          <cell r="CA250">
            <v>8.8723276627904468E-3</v>
          </cell>
          <cell r="CB250">
            <v>1.9459859716560057E-2</v>
          </cell>
          <cell r="CD250" t="str">
            <v>n.d</v>
          </cell>
          <cell r="CE250" t="str">
            <v>n.d</v>
          </cell>
          <cell r="CF250">
            <v>3.4607836388900637E-2</v>
          </cell>
          <cell r="CG250">
            <v>1.1054520736077933E-3</v>
          </cell>
          <cell r="CH250">
            <v>0.10833155122634208</v>
          </cell>
          <cell r="CI250">
            <v>0.15256047507009551</v>
          </cell>
        </row>
        <row r="251">
          <cell r="A251" t="str">
            <v>1.  Credit to private sector (reported)</v>
          </cell>
          <cell r="AK251">
            <v>51661.813955869999</v>
          </cell>
          <cell r="AL251">
            <v>52089.4968611</v>
          </cell>
          <cell r="AM251">
            <v>51631.998484160002</v>
          </cell>
          <cell r="AN251">
            <v>51485.559507170001</v>
          </cell>
          <cell r="AO251">
            <v>50988.661904799999</v>
          </cell>
          <cell r="AP251">
            <v>51308.501809080008</v>
          </cell>
          <cell r="AQ251">
            <v>51477.500486370001</v>
          </cell>
          <cell r="AR251">
            <v>51286.251103969997</v>
          </cell>
          <cell r="AS251">
            <v>50614.96230051</v>
          </cell>
          <cell r="AT251">
            <v>51134.143959510009</v>
          </cell>
          <cell r="AU251">
            <v>50540.001778250007</v>
          </cell>
          <cell r="AV251">
            <v>51409.491793170004</v>
          </cell>
          <cell r="AW251">
            <v>50531.614934632096</v>
          </cell>
          <cell r="AX251">
            <v>49529.267209139995</v>
          </cell>
          <cell r="AY251">
            <v>48539.101387679984</v>
          </cell>
          <cell r="AZ251">
            <v>47926.356179860006</v>
          </cell>
          <cell r="BA251">
            <v>48003.287260989993</v>
          </cell>
          <cell r="BB251">
            <v>47466.178322480002</v>
          </cell>
          <cell r="BC251">
            <v>47501.956333639995</v>
          </cell>
          <cell r="BD251">
            <v>47474.934453939997</v>
          </cell>
          <cell r="BE251">
            <v>46993.746507819989</v>
          </cell>
          <cell r="BF251">
            <v>47337.041083849996</v>
          </cell>
          <cell r="BG251">
            <v>47926.356179860006</v>
          </cell>
          <cell r="BH251">
            <v>47501.956333639995</v>
          </cell>
          <cell r="BI251">
            <v>47337.041083849996</v>
          </cell>
          <cell r="BJ251">
            <v>46742.08483199546</v>
          </cell>
          <cell r="BK251">
            <v>46490.454270714807</v>
          </cell>
          <cell r="BL251">
            <v>46235.087257523235</v>
          </cell>
          <cell r="BM251">
            <v>47208.291308429922</v>
          </cell>
          <cell r="BN251">
            <v>52205.122593634354</v>
          </cell>
          <cell r="BO251">
            <v>51661.813955869999</v>
          </cell>
          <cell r="BP251">
            <v>50531.614934632096</v>
          </cell>
          <cell r="BQ251">
            <v>46742.08483199546</v>
          </cell>
          <cell r="BR251">
            <v>52206.613498401748</v>
          </cell>
          <cell r="BS251">
            <v>61984.503966206212</v>
          </cell>
          <cell r="BU251" t="str">
            <v>n.d</v>
          </cell>
          <cell r="BV251" t="str">
            <v>n.d</v>
          </cell>
          <cell r="BW251" t="str">
            <v>n.d</v>
          </cell>
          <cell r="BX251">
            <v>-2.1876874517091638E-2</v>
          </cell>
          <cell r="BY251">
            <v>-6.9130128163690907E-2</v>
          </cell>
          <cell r="BZ251">
            <v>-7.7228772088159814E-2</v>
          </cell>
          <cell r="CA251">
            <v>-7.4257679539266541E-2</v>
          </cell>
          <cell r="CB251">
            <v>-7.4993251403874361E-2</v>
          </cell>
          <cell r="CD251" t="str">
            <v>n.d</v>
          </cell>
          <cell r="CE251" t="str">
            <v>n.d</v>
          </cell>
          <cell r="CF251">
            <v>-2.1876874517091638E-2</v>
          </cell>
          <cell r="CG251">
            <v>-7.4993251403874361E-2</v>
          </cell>
          <cell r="CH251">
            <v>0.1169081072452669</v>
          </cell>
          <cell r="CI251">
            <v>0.18729218029251804</v>
          </cell>
        </row>
        <row r="252">
          <cell r="A252" t="str">
            <v>2.  Credit that was written off because of fin. Restructuring</v>
          </cell>
          <cell r="AK252">
            <v>4169.5</v>
          </cell>
          <cell r="AL252">
            <v>4573.7</v>
          </cell>
          <cell r="AM252">
            <v>4734.3999999999996</v>
          </cell>
          <cell r="AN252">
            <v>5024.3999999999996</v>
          </cell>
          <cell r="AO252">
            <v>5028.1000000000004</v>
          </cell>
          <cell r="AP252">
            <v>5243.3</v>
          </cell>
          <cell r="AQ252">
            <v>5454.9</v>
          </cell>
          <cell r="AR252">
            <v>6055.7</v>
          </cell>
          <cell r="AS252">
            <v>6220.1</v>
          </cell>
          <cell r="AT252">
            <v>6358.9</v>
          </cell>
          <cell r="AU252">
            <v>6454</v>
          </cell>
          <cell r="AV252">
            <v>6491.4</v>
          </cell>
          <cell r="AW252">
            <v>7231.9</v>
          </cell>
          <cell r="AX252">
            <v>7530.1</v>
          </cell>
          <cell r="AY252">
            <v>7608.3</v>
          </cell>
          <cell r="AZ252">
            <v>7842.1</v>
          </cell>
          <cell r="BA252">
            <v>7735.5</v>
          </cell>
          <cell r="BB252">
            <v>8533.2000000000007</v>
          </cell>
          <cell r="BC252">
            <v>8549.99</v>
          </cell>
          <cell r="BD252">
            <v>8358.1</v>
          </cell>
          <cell r="BE252">
            <v>8411.9</v>
          </cell>
          <cell r="BF252">
            <v>8801</v>
          </cell>
          <cell r="BG252">
            <v>7842.1</v>
          </cell>
          <cell r="BH252">
            <v>8549.99</v>
          </cell>
          <cell r="BI252">
            <v>8801</v>
          </cell>
          <cell r="BJ252">
            <v>10266.1</v>
          </cell>
          <cell r="BK252">
            <v>10266.1</v>
          </cell>
          <cell r="BL252">
            <v>10266.1</v>
          </cell>
          <cell r="BM252">
            <v>10266.1</v>
          </cell>
          <cell r="BN252">
            <v>10266.1</v>
          </cell>
          <cell r="BO252">
            <v>4169.5</v>
          </cell>
          <cell r="BP252">
            <v>7231.9</v>
          </cell>
          <cell r="BQ252">
            <v>8920.59</v>
          </cell>
          <cell r="BR252">
            <v>8920.59</v>
          </cell>
          <cell r="BS252">
            <v>8920.59</v>
          </cell>
          <cell r="BU252" t="str">
            <v>n.d</v>
          </cell>
          <cell r="BV252" t="str">
            <v>n.d</v>
          </cell>
          <cell r="BW252" t="str">
            <v>n.d</v>
          </cell>
          <cell r="BX252">
            <v>0.73447655594195949</v>
          </cell>
          <cell r="BY252">
            <v>0.56080327999363133</v>
          </cell>
          <cell r="BZ252">
            <v>0.56739628590808278</v>
          </cell>
          <cell r="CA252">
            <v>0.38404441019673219</v>
          </cell>
          <cell r="CB252">
            <v>0.41955779255797254</v>
          </cell>
          <cell r="CD252" t="str">
            <v>n.d</v>
          </cell>
          <cell r="CE252" t="str">
            <v>n.d</v>
          </cell>
          <cell r="CF252" t="str">
            <v>n.d</v>
          </cell>
          <cell r="CG252">
            <v>0.23350571772286677</v>
          </cell>
          <cell r="CH252">
            <v>0</v>
          </cell>
          <cell r="CI252">
            <v>0</v>
          </cell>
        </row>
        <row r="253">
          <cell r="A253" t="str">
            <v>3.  Credit that was written off because of mortgage relief prog.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189</v>
          </cell>
          <cell r="AZ253">
            <v>1009.8</v>
          </cell>
          <cell r="BA253">
            <v>1424.2</v>
          </cell>
          <cell r="BB253">
            <v>1554.7</v>
          </cell>
          <cell r="BC253">
            <v>1606.5</v>
          </cell>
          <cell r="BD253">
            <v>1888.4</v>
          </cell>
          <cell r="BE253">
            <v>1875.2</v>
          </cell>
          <cell r="BF253">
            <v>1865.1</v>
          </cell>
          <cell r="BG253">
            <v>1009.8</v>
          </cell>
          <cell r="BH253">
            <v>1606.5</v>
          </cell>
          <cell r="BI253">
            <v>1865.1</v>
          </cell>
          <cell r="BJ253">
            <v>1879.4</v>
          </cell>
          <cell r="BK253">
            <v>1879.4</v>
          </cell>
          <cell r="BL253">
            <v>2679.4</v>
          </cell>
          <cell r="BM253">
            <v>2679.4</v>
          </cell>
          <cell r="BN253">
            <v>2679.4</v>
          </cell>
          <cell r="BO253">
            <v>0</v>
          </cell>
          <cell r="BP253">
            <v>0</v>
          </cell>
          <cell r="BQ253">
            <v>2164.6949</v>
          </cell>
          <cell r="BR253">
            <v>2964.6949</v>
          </cell>
          <cell r="BS253">
            <v>2964.6949</v>
          </cell>
          <cell r="BU253" t="str">
            <v>n.d</v>
          </cell>
          <cell r="BV253" t="str">
            <v>n.d</v>
          </cell>
          <cell r="BW253" t="str">
            <v>n.d</v>
          </cell>
          <cell r="BX253" t="str">
            <v>n.d</v>
          </cell>
          <cell r="BY253" t="str">
            <v>n.d</v>
          </cell>
          <cell r="BZ253" t="str">
            <v>n.d</v>
          </cell>
          <cell r="CA253" t="str">
            <v>n.d</v>
          </cell>
          <cell r="CB253" t="str">
            <v>n.d</v>
          </cell>
          <cell r="CD253" t="str">
            <v>n.d</v>
          </cell>
          <cell r="CE253" t="str">
            <v>n.d</v>
          </cell>
          <cell r="CF253" t="str">
            <v>n.d</v>
          </cell>
          <cell r="CG253" t="str">
            <v>n.d</v>
          </cell>
          <cell r="CH253">
            <v>0.3695670923417429</v>
          </cell>
          <cell r="CI253">
            <v>0</v>
          </cell>
        </row>
        <row r="255">
          <cell r="A255" t="str">
            <v>Source:  Banco de la Republica and Fund staff estimates.</v>
          </cell>
        </row>
      </sheetData>
      <sheetData sheetId="11"/>
      <sheetData sheetId="12"/>
      <sheetData sheetId="13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OWTH"/>
      <sheetName val="ACTUAL GDP"/>
      <sheetName val="POPULATION"/>
      <sheetName val="GDP PER CAPITA"/>
      <sheetName val="ASIA TABLE"/>
      <sheetName val="gdp comparison"/>
      <sheetName val="GDPCAP"/>
      <sheetName val="POPU"/>
      <sheetName val="LTTABLE"/>
      <sheetName val="OLD ASIA"/>
      <sheetName val="go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"/>
      <sheetName val="amort"/>
      <sheetName val="terms"/>
      <sheetName val="int"/>
      <sheetName val="dod"/>
      <sheetName val="arr"/>
      <sheetName val="ds"/>
      <sheetName val="npv"/>
      <sheetName val="int$"/>
      <sheetName val="amort$"/>
      <sheetName val="dod$"/>
      <sheetName val="arr$"/>
      <sheetName val="ds$"/>
      <sheetName val="npv$"/>
      <sheetName val="ir"/>
      <sheetName val="er"/>
      <sheetName val="cirr_all"/>
      <sheetName val="cirr"/>
      <sheetName val="info"/>
      <sheetName val="pvtReport"/>
      <sheetName val="pvtSource"/>
      <sheetName val="A"/>
      <sheetName val="Expenditure &amp; Saving"/>
      <sheetName val="Guinea Bissau_mdb"/>
      <sheetName val="Q6"/>
      <sheetName val="Q7"/>
      <sheetName val="Q5"/>
      <sheetName val="ASSUM"/>
      <sheetName val="Q1"/>
      <sheetName val="Q3"/>
      <sheetName val="Q2"/>
      <sheetName val="Q4"/>
      <sheetName val="BD"/>
      <sheetName val="Serie mensual"/>
      <sheetName val="Codi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ciado 1"/>
      <sheetName val="Detalles Op. Cred 3"/>
      <sheetName val="Hoja Cualitativa 2"/>
      <sheetName val="Proyecciones 4"/>
      <sheetName val="Check List"/>
      <sheetName val="Resumen Grafico del Rating"/>
      <sheetName val="MATRIZ"/>
      <sheetName val="Analisis de datos "/>
      <sheetName val="Riesgo Industria"/>
      <sheetName val="INFLACION"/>
      <sheetName val="Q6"/>
      <sheetName val="Q7"/>
      <sheetName val="Q2"/>
      <sheetName val="terms"/>
      <sheetName val="BD"/>
      <sheetName val="Serie mensual"/>
      <sheetName val="Codigos"/>
    </sheetNames>
    <sheetDataSet>
      <sheetData sheetId="0" refreshError="1">
        <row r="126">
          <cell r="E126">
            <v>-3591560</v>
          </cell>
          <cell r="F126">
            <v>-6000000</v>
          </cell>
        </row>
        <row r="153">
          <cell r="F153">
            <v>2489311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graf 1"/>
      <sheetName val="Current"/>
      <sheetName val="StRp_Tbl1"/>
      <sheetName val="SetUp_Sheet"/>
      <sheetName val="Data_check"/>
      <sheetName val="embi_day"/>
      <sheetName val="GenericIR"/>
      <sheetName val="Stfrprtables"/>
      <sheetName val="SPNF Acuerdo Incl. Int."/>
    </sheetNames>
    <definedNames>
      <definedName name="BFLD_DF"/>
      <definedName name="NTDD_RG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IMP2000"/>
      <sheetName val="RECIMP99"/>
      <sheetName val="RECIMP2000real"/>
      <sheetName val="MACROS"/>
      <sheetName val="RECIMP99real"/>
      <sheetName val="IPC"/>
      <sheetName val="Internet"/>
      <sheetName val="Control"/>
    </sheetNames>
    <sheetDataSet>
      <sheetData sheetId="0" refreshError="1">
        <row r="1">
          <cell r="B1" t="str">
            <v>(L:\Y\MENSUAL\RECIMP2000)</v>
          </cell>
          <cell r="D1" t="str">
            <v xml:space="preserve">                              *** Dirección Nacional de Investigaciones y Análisis Fiscal ***</v>
          </cell>
          <cell r="O1">
            <v>37075.568050925925</v>
          </cell>
          <cell r="W1" t="str">
            <v>(L:\Y\MENSUAL\RECIMP2000)                                                                    ***Dirección Nacional de Investigaciones y Análisis Fiscal***</v>
          </cell>
          <cell r="AI1">
            <v>37075.568050925925</v>
          </cell>
        </row>
        <row r="5">
          <cell r="B5" t="str">
            <v>RECURSOS TRIBUTARIOS AÑO 2000 (1)</v>
          </cell>
          <cell r="W5" t="str">
            <v>RECURSOS TRIBUTARIOS AÑO 2000 (1)</v>
          </cell>
        </row>
        <row r="6">
          <cell r="B6" t="str">
            <v>en millones de pesos</v>
          </cell>
          <cell r="W6" t="str">
            <v>en millones de pesos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Diciem.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3004.35562046</v>
          </cell>
          <cell r="D11">
            <v>2814.9726569499999</v>
          </cell>
          <cell r="E11">
            <v>2915.9545127299998</v>
          </cell>
          <cell r="F11">
            <v>3106.5169631000003</v>
          </cell>
          <cell r="G11">
            <v>3484.9621809099999</v>
          </cell>
          <cell r="H11">
            <v>3922.3247189799995</v>
          </cell>
          <cell r="I11">
            <v>3062.8905909200002</v>
          </cell>
          <cell r="J11">
            <v>3343.8331704099996</v>
          </cell>
          <cell r="K11">
            <v>3070.4153010700002</v>
          </cell>
          <cell r="L11">
            <v>3162.6530284999999</v>
          </cell>
          <cell r="M11">
            <v>3075.7640632900002</v>
          </cell>
          <cell r="N11">
            <v>3131.0161508800002</v>
          </cell>
          <cell r="O11">
            <v>38095.658958199994</v>
          </cell>
          <cell r="W11" t="str">
            <v xml:space="preserve"> 1- DGI (Excl. Sist. Seg. Social)</v>
          </cell>
          <cell r="Z11">
            <v>8735.2827901399996</v>
          </cell>
          <cell r="AB11">
            <v>10513.80386299</v>
          </cell>
          <cell r="AD11">
            <v>9477.1390624000014</v>
          </cell>
          <cell r="AF11">
            <v>9369.4332426700003</v>
          </cell>
          <cell r="AI11">
            <v>38095.658958199994</v>
          </cell>
        </row>
        <row r="12">
          <cell r="B12">
            <v>38095.65625</v>
          </cell>
          <cell r="W12">
            <v>38095.65625</v>
          </cell>
        </row>
        <row r="13">
          <cell r="B13" t="str">
            <v xml:space="preserve"> Ganancias</v>
          </cell>
          <cell r="C13">
            <v>739.58327029999998</v>
          </cell>
          <cell r="D13">
            <v>706.74945939999998</v>
          </cell>
          <cell r="E13">
            <v>695.56865977999996</v>
          </cell>
          <cell r="F13">
            <v>774.00921158000006</v>
          </cell>
          <cell r="G13">
            <v>1189.20581367</v>
          </cell>
          <cell r="H13">
            <v>1361.56222252</v>
          </cell>
          <cell r="I13">
            <v>802.29480040999999</v>
          </cell>
          <cell r="J13">
            <v>900.35667937000005</v>
          </cell>
          <cell r="K13">
            <v>731.97161862999997</v>
          </cell>
          <cell r="L13">
            <v>860.50489604999996</v>
          </cell>
          <cell r="M13">
            <v>817.58624206000002</v>
          </cell>
          <cell r="N13">
            <v>875.75183126000002</v>
          </cell>
          <cell r="O13">
            <v>10455.144705030001</v>
          </cell>
          <cell r="W13" t="str">
            <v xml:space="preserve"> Ganancias</v>
          </cell>
          <cell r="Z13">
            <v>2141.90138948</v>
          </cell>
          <cell r="AB13">
            <v>3324.77724777</v>
          </cell>
          <cell r="AD13">
            <v>2434.6230984100002</v>
          </cell>
          <cell r="AF13">
            <v>2553.84296937</v>
          </cell>
          <cell r="AI13">
            <v>10455.144705030001</v>
          </cell>
        </row>
        <row r="14">
          <cell r="B14" t="str">
            <v xml:space="preserve"> IVA      </v>
          </cell>
          <cell r="C14">
            <v>1650.62823989</v>
          </cell>
          <cell r="D14">
            <v>1378.90537455</v>
          </cell>
          <cell r="E14">
            <v>1615.34146246</v>
          </cell>
          <cell r="F14">
            <v>1559.60285232</v>
          </cell>
          <cell r="G14">
            <v>1547.77815037</v>
          </cell>
          <cell r="H14">
            <v>1709.94685396</v>
          </cell>
          <cell r="I14">
            <v>1630.32382766</v>
          </cell>
          <cell r="J14">
            <v>1640.05486541</v>
          </cell>
          <cell r="K14">
            <v>1666.9294999399999</v>
          </cell>
          <cell r="L14">
            <v>1508.3728451699999</v>
          </cell>
          <cell r="M14">
            <v>1557.9095529000001</v>
          </cell>
          <cell r="N14">
            <v>1542.7499218400001</v>
          </cell>
          <cell r="O14">
            <v>19008.543446470001</v>
          </cell>
          <cell r="W14" t="str">
            <v xml:space="preserve"> IVA      </v>
          </cell>
          <cell r="Z14">
            <v>4644.8750768999998</v>
          </cell>
          <cell r="AB14">
            <v>4817.3278566500003</v>
          </cell>
          <cell r="AD14">
            <v>4937.3081930099997</v>
          </cell>
          <cell r="AF14">
            <v>4609.0323199100003</v>
          </cell>
          <cell r="AI14">
            <v>19008.543446470001</v>
          </cell>
        </row>
        <row r="15">
          <cell r="B15" t="str">
            <v xml:space="preserve"> Reintegros (-)         </v>
          </cell>
          <cell r="C15">
            <v>34.375483090000003</v>
          </cell>
          <cell r="D15">
            <v>42.390375830000004</v>
          </cell>
          <cell r="E15">
            <v>65.263212159999995</v>
          </cell>
          <cell r="F15">
            <v>43.302492770000001</v>
          </cell>
          <cell r="G15">
            <v>52.377686539999999</v>
          </cell>
          <cell r="H15">
            <v>50.365551660000001</v>
          </cell>
          <cell r="I15">
            <v>45.44892454</v>
          </cell>
          <cell r="J15">
            <v>52.965958430000001</v>
          </cell>
          <cell r="K15">
            <v>54.016320759999999</v>
          </cell>
          <cell r="L15">
            <v>49.451572609999999</v>
          </cell>
          <cell r="M15">
            <v>48.272943949999998</v>
          </cell>
          <cell r="N15">
            <v>44.427730930000003</v>
          </cell>
          <cell r="O15">
            <v>582.65825327000005</v>
          </cell>
          <cell r="W15" t="str">
            <v xml:space="preserve"> Reintegros (-)         </v>
          </cell>
          <cell r="Z15">
            <v>142.02907107999999</v>
          </cell>
          <cell r="AB15">
            <v>146.04573096999999</v>
          </cell>
          <cell r="AD15">
            <v>152.43120372999999</v>
          </cell>
          <cell r="AF15">
            <v>142.15224749000001</v>
          </cell>
          <cell r="AI15">
            <v>582.65825327000005</v>
          </cell>
        </row>
        <row r="16">
          <cell r="B16" t="str">
            <v xml:space="preserve"> Internos coparticipados</v>
          </cell>
          <cell r="C16">
            <v>179.07205904</v>
          </cell>
          <cell r="D16">
            <v>90.034120560000005</v>
          </cell>
          <cell r="E16">
            <v>119.19461062000001</v>
          </cell>
          <cell r="F16">
            <v>130.76697214000001</v>
          </cell>
          <cell r="G16">
            <v>111.36492575</v>
          </cell>
          <cell r="H16">
            <v>115.04021942999999</v>
          </cell>
          <cell r="I16">
            <v>125.51845983</v>
          </cell>
          <cell r="J16">
            <v>129.02651929000001</v>
          </cell>
          <cell r="K16">
            <v>124.53442699999999</v>
          </cell>
          <cell r="L16">
            <v>149.13235735999999</v>
          </cell>
          <cell r="M16">
            <v>116.3855875</v>
          </cell>
          <cell r="N16">
            <v>138.36836915999999</v>
          </cell>
          <cell r="O16">
            <v>1528.4386276799999</v>
          </cell>
          <cell r="W16" t="str">
            <v xml:space="preserve"> Internos coparticipados</v>
          </cell>
          <cell r="Z16">
            <v>388.30079022000001</v>
          </cell>
          <cell r="AB16">
            <v>357.17211731999998</v>
          </cell>
          <cell r="AD16">
            <v>379.07940611999999</v>
          </cell>
          <cell r="AF16">
            <v>403.88631401999999</v>
          </cell>
          <cell r="AI16">
            <v>1528.4386276799999</v>
          </cell>
        </row>
        <row r="17">
          <cell r="B17" t="str">
            <v xml:space="preserve"> Premios de juegos</v>
          </cell>
          <cell r="C17">
            <v>8.3074518800000003</v>
          </cell>
          <cell r="D17">
            <v>7.3790377500000002</v>
          </cell>
          <cell r="E17">
            <v>13.421217909999999</v>
          </cell>
          <cell r="F17">
            <v>3.96073114</v>
          </cell>
          <cell r="G17">
            <v>5.8679885699999996</v>
          </cell>
          <cell r="H17">
            <v>3.9706233399999999</v>
          </cell>
          <cell r="I17">
            <v>2.9380738100000001</v>
          </cell>
          <cell r="J17">
            <v>9.1042980300000007</v>
          </cell>
          <cell r="K17">
            <v>3.2397916699999998</v>
          </cell>
          <cell r="L17">
            <v>11.730542270000001</v>
          </cell>
          <cell r="M17">
            <v>7.3749810699999996</v>
          </cell>
          <cell r="N17">
            <v>5.0310916299999997</v>
          </cell>
          <cell r="O17">
            <v>82.325829070000026</v>
          </cell>
          <cell r="W17" t="str">
            <v xml:space="preserve"> Premios de juegos</v>
          </cell>
          <cell r="Z17">
            <v>29.10770754</v>
          </cell>
          <cell r="AB17">
            <v>13.799343049999999</v>
          </cell>
          <cell r="AD17">
            <v>15.28216351</v>
          </cell>
          <cell r="AF17">
            <v>24.13661497</v>
          </cell>
          <cell r="AI17">
            <v>82.325829070000026</v>
          </cell>
        </row>
        <row r="18">
          <cell r="B18" t="str">
            <v xml:space="preserve"> Transferencias de inmuebles</v>
          </cell>
          <cell r="C18">
            <v>5.8248477999999997</v>
          </cell>
          <cell r="D18">
            <v>2.7666681999999998</v>
          </cell>
          <cell r="E18">
            <v>3.9194865499999998</v>
          </cell>
          <cell r="F18">
            <v>4.5092357300000003</v>
          </cell>
          <cell r="G18">
            <v>3.92812553</v>
          </cell>
          <cell r="H18">
            <v>4.6492902899999997</v>
          </cell>
          <cell r="I18">
            <v>4.9037592999999999</v>
          </cell>
          <cell r="J18">
            <v>4.5580742299999999</v>
          </cell>
          <cell r="K18">
            <v>5.14943171</v>
          </cell>
          <cell r="L18">
            <v>4.73468497</v>
          </cell>
          <cell r="M18">
            <v>4.53949304</v>
          </cell>
          <cell r="N18">
            <v>4.9120901300000002</v>
          </cell>
          <cell r="O18">
            <v>54.395187479999997</v>
          </cell>
          <cell r="W18" t="str">
            <v xml:space="preserve"> Transferencias de inmuebles</v>
          </cell>
          <cell r="Z18">
            <v>12.511002549999999</v>
          </cell>
          <cell r="AB18">
            <v>13.086651549999999</v>
          </cell>
          <cell r="AD18">
            <v>14.61126524</v>
          </cell>
          <cell r="AF18">
            <v>14.186268139999999</v>
          </cell>
          <cell r="AI18">
            <v>54.395187479999997</v>
          </cell>
        </row>
        <row r="19">
          <cell r="B19" t="str">
            <v xml:space="preserve"> Ganancia mínima presunta</v>
          </cell>
          <cell r="C19">
            <v>48.328661369999999</v>
          </cell>
          <cell r="D19">
            <v>50.46043126</v>
          </cell>
          <cell r="E19">
            <v>46.924793680000001</v>
          </cell>
          <cell r="F19">
            <v>48.187196270000001</v>
          </cell>
          <cell r="G19">
            <v>55.27855581</v>
          </cell>
          <cell r="H19">
            <v>48.411299769999999</v>
          </cell>
          <cell r="I19">
            <v>44.940106540000002</v>
          </cell>
          <cell r="J19">
            <v>47.56057569</v>
          </cell>
          <cell r="K19">
            <v>45.678188509999998</v>
          </cell>
          <cell r="L19">
            <v>49.201580100000001</v>
          </cell>
          <cell r="M19">
            <v>51.195835879999997</v>
          </cell>
          <cell r="N19">
            <v>63.967491780000003</v>
          </cell>
          <cell r="O19">
            <v>600.13471665999998</v>
          </cell>
          <cell r="W19" t="str">
            <v xml:space="preserve"> Ganancia mínima presunta</v>
          </cell>
          <cell r="Z19">
            <v>145.71388630999999</v>
          </cell>
          <cell r="AB19">
            <v>151.87705184999999</v>
          </cell>
          <cell r="AD19">
            <v>138.17887073999998</v>
          </cell>
          <cell r="AF19">
            <v>164.36490775999999</v>
          </cell>
          <cell r="AI19">
            <v>600.13471665999998</v>
          </cell>
        </row>
        <row r="20">
          <cell r="B20" t="str">
            <v xml:space="preserve"> Intereses pagados</v>
          </cell>
          <cell r="C20">
            <v>61.670701989999998</v>
          </cell>
          <cell r="D20">
            <v>69.487651799999995</v>
          </cell>
          <cell r="E20">
            <v>90.255332280000005</v>
          </cell>
          <cell r="F20">
            <v>73.565844100000007</v>
          </cell>
          <cell r="G20">
            <v>74.616551110000003</v>
          </cell>
          <cell r="H20">
            <v>73.776994950000002</v>
          </cell>
          <cell r="I20">
            <v>66.131774809999996</v>
          </cell>
          <cell r="J20">
            <v>70.950321259999996</v>
          </cell>
          <cell r="K20">
            <v>72.34000159</v>
          </cell>
          <cell r="L20">
            <v>61.447339560000003</v>
          </cell>
          <cell r="M20">
            <v>79.264818820000002</v>
          </cell>
          <cell r="N20">
            <v>61.60634718</v>
          </cell>
          <cell r="O20">
            <v>855.11367945000006</v>
          </cell>
          <cell r="W20" t="str">
            <v xml:space="preserve"> Intereses pagados</v>
          </cell>
          <cell r="Z20">
            <v>221.41368606999998</v>
          </cell>
          <cell r="AB20">
            <v>221.95939016</v>
          </cell>
          <cell r="AD20">
            <v>209.42209765999996</v>
          </cell>
          <cell r="AF20">
            <v>202.31850556000001</v>
          </cell>
          <cell r="AI20">
            <v>855.11367945000006</v>
          </cell>
        </row>
        <row r="21">
          <cell r="B21" t="str">
            <v xml:space="preserve"> Otros coparticipados</v>
          </cell>
          <cell r="C21">
            <v>4.472611044999999</v>
          </cell>
          <cell r="D21">
            <v>5.4823581399999997</v>
          </cell>
          <cell r="E21">
            <v>7.4667636700000006</v>
          </cell>
          <cell r="F21">
            <v>43.482764330000002</v>
          </cell>
          <cell r="G21">
            <v>31.007893679999999</v>
          </cell>
          <cell r="H21">
            <v>29.58259164</v>
          </cell>
          <cell r="I21">
            <v>27.317464469999997</v>
          </cell>
          <cell r="J21">
            <v>25.703203070000001</v>
          </cell>
          <cell r="K21">
            <v>24.304069115000001</v>
          </cell>
          <cell r="L21">
            <v>15.244486774999999</v>
          </cell>
          <cell r="M21">
            <v>6.2438350049999984</v>
          </cell>
          <cell r="N21">
            <v>6.5602509500000004</v>
          </cell>
          <cell r="O21">
            <v>226.86829189000002</v>
          </cell>
          <cell r="W21" t="str">
            <v xml:space="preserve"> Otros coparticipados</v>
          </cell>
          <cell r="Z21">
            <v>17.421732855000002</v>
          </cell>
          <cell r="AB21">
            <v>104.07324965000001</v>
          </cell>
          <cell r="AD21">
            <v>77.324736654999995</v>
          </cell>
          <cell r="AF21">
            <v>28.048572729999997</v>
          </cell>
          <cell r="AI21">
            <v>226.86829189000002</v>
          </cell>
        </row>
        <row r="22">
          <cell r="B22" t="str">
            <v xml:space="preserve"> Sellos</v>
          </cell>
          <cell r="C22">
            <v>4.2385405599999997</v>
          </cell>
          <cell r="D22">
            <v>3.07973981</v>
          </cell>
          <cell r="E22">
            <v>3.2038001899999999</v>
          </cell>
          <cell r="F22">
            <v>5.0117201900000001</v>
          </cell>
          <cell r="G22">
            <v>3.0553590599999998</v>
          </cell>
          <cell r="H22">
            <v>3.7276558400000002</v>
          </cell>
          <cell r="I22">
            <v>3.757015</v>
          </cell>
          <cell r="J22">
            <v>3.6543839999999999</v>
          </cell>
          <cell r="K22">
            <v>3.6654490800000001</v>
          </cell>
          <cell r="L22">
            <v>4.0963803099999998</v>
          </cell>
          <cell r="M22">
            <v>3.75743464</v>
          </cell>
          <cell r="N22">
            <v>4.6633258499999997</v>
          </cell>
          <cell r="O22">
            <v>45.91080453</v>
          </cell>
          <cell r="W22" t="str">
            <v xml:space="preserve"> Sellos</v>
          </cell>
          <cell r="Z22">
            <v>10.522080559999999</v>
          </cell>
          <cell r="AB22">
            <v>11.79473509</v>
          </cell>
          <cell r="AD22">
            <v>11.07684808</v>
          </cell>
          <cell r="AF22">
            <v>12.5171408</v>
          </cell>
          <cell r="AI22">
            <v>45.91080453</v>
          </cell>
        </row>
        <row r="23">
          <cell r="B23" t="str">
            <v xml:space="preserve"> Bienes personales</v>
          </cell>
          <cell r="C23">
            <v>9.8937066799999993</v>
          </cell>
          <cell r="D23">
            <v>88.591603770000006</v>
          </cell>
          <cell r="E23">
            <v>10.61355041</v>
          </cell>
          <cell r="F23">
            <v>78.958612689999995</v>
          </cell>
          <cell r="G23">
            <v>89.637525940000003</v>
          </cell>
          <cell r="H23">
            <v>181.43691498999999</v>
          </cell>
          <cell r="I23">
            <v>42.796177059999998</v>
          </cell>
          <cell r="J23">
            <v>168.92251246999999</v>
          </cell>
          <cell r="K23">
            <v>36.550239189999999</v>
          </cell>
          <cell r="L23">
            <v>159.86869551000001</v>
          </cell>
          <cell r="M23">
            <v>12.39481149</v>
          </cell>
          <cell r="N23">
            <v>144.56633934999999</v>
          </cell>
          <cell r="O23">
            <v>1024.2306895500001</v>
          </cell>
          <cell r="W23" t="str">
            <v xml:space="preserve"> Bienes personales</v>
          </cell>
          <cell r="Z23">
            <v>109.09886086</v>
          </cell>
          <cell r="AB23">
            <v>350.03305361999998</v>
          </cell>
          <cell r="AD23">
            <v>248.26892871999996</v>
          </cell>
          <cell r="AF23">
            <v>316.82984635000003</v>
          </cell>
          <cell r="AI23">
            <v>1024.2306895500001</v>
          </cell>
        </row>
        <row r="24">
          <cell r="B24" t="str">
            <v xml:space="preserve"> Combustibles - Naftas</v>
          </cell>
          <cell r="C24">
            <v>161.08620055</v>
          </cell>
          <cell r="D24">
            <v>198.91721423000001</v>
          </cell>
          <cell r="E24">
            <v>181.19423008000001</v>
          </cell>
          <cell r="F24">
            <v>199.01151286000001</v>
          </cell>
          <cell r="G24">
            <v>162.26889066999999</v>
          </cell>
          <cell r="H24">
            <v>178.05847804999999</v>
          </cell>
          <cell r="I24">
            <v>171.1529386</v>
          </cell>
          <cell r="J24">
            <v>172.23299399999999</v>
          </cell>
          <cell r="K24">
            <v>198.70516501</v>
          </cell>
          <cell r="L24">
            <v>172.19112138</v>
          </cell>
          <cell r="M24">
            <v>161.89207263</v>
          </cell>
          <cell r="N24">
            <v>196.91746465</v>
          </cell>
          <cell r="O24">
            <v>2153.6282827099999</v>
          </cell>
          <cell r="W24" t="str">
            <v xml:space="preserve"> Combustibles - Naftas</v>
          </cell>
          <cell r="Z24">
            <v>541.19764486000008</v>
          </cell>
          <cell r="AB24">
            <v>539.33888158000002</v>
          </cell>
          <cell r="AD24">
            <v>542.09109761000002</v>
          </cell>
          <cell r="AF24">
            <v>531.00065866</v>
          </cell>
          <cell r="AI24">
            <v>2153.6282827099999</v>
          </cell>
        </row>
        <row r="25">
          <cell r="B25" t="str">
            <v xml:space="preserve"> Combustibles - Otros</v>
          </cell>
          <cell r="C25">
            <v>57.943985990000002</v>
          </cell>
          <cell r="D25">
            <v>108.13994775</v>
          </cell>
          <cell r="E25">
            <v>78.50298823</v>
          </cell>
          <cell r="F25">
            <v>114.94172248</v>
          </cell>
          <cell r="G25">
            <v>103.59138236</v>
          </cell>
          <cell r="H25">
            <v>120.51085275</v>
          </cell>
          <cell r="I25">
            <v>117.70394214</v>
          </cell>
          <cell r="J25">
            <v>125.66344869</v>
          </cell>
          <cell r="K25">
            <v>124.2856659</v>
          </cell>
          <cell r="L25">
            <v>105.76861823</v>
          </cell>
          <cell r="M25">
            <v>89.761765850000003</v>
          </cell>
          <cell r="N25">
            <v>177.77194155000001</v>
          </cell>
          <cell r="O25">
            <v>1324.5862619200002</v>
          </cell>
          <cell r="W25" t="str">
            <v xml:space="preserve"> Combustibles - Otros</v>
          </cell>
          <cell r="Z25">
            <v>244.58692197000002</v>
          </cell>
          <cell r="AB25">
            <v>339.04395758999999</v>
          </cell>
          <cell r="AD25">
            <v>367.65305673</v>
          </cell>
          <cell r="AF25">
            <v>373.30232563000004</v>
          </cell>
          <cell r="AI25">
            <v>1324.5862619200002</v>
          </cell>
        </row>
        <row r="26">
          <cell r="B26" t="str">
            <v xml:space="preserve"> Internos seguros</v>
          </cell>
          <cell r="C26">
            <v>20.21731638</v>
          </cell>
          <cell r="D26">
            <v>16.081749380000002</v>
          </cell>
          <cell r="E26">
            <v>19.348256450000001</v>
          </cell>
          <cell r="F26">
            <v>18.857126189999999</v>
          </cell>
          <cell r="G26">
            <v>17.747108350000001</v>
          </cell>
          <cell r="H26">
            <v>19.202763480000002</v>
          </cell>
          <cell r="I26">
            <v>19.98766221</v>
          </cell>
          <cell r="J26">
            <v>13.434946760000001</v>
          </cell>
          <cell r="K26">
            <v>13.54160345</v>
          </cell>
          <cell r="L26">
            <v>12.053553409999999</v>
          </cell>
          <cell r="M26">
            <v>12.21598339</v>
          </cell>
          <cell r="N26">
            <v>11.41717427</v>
          </cell>
          <cell r="O26">
            <v>194.10524372</v>
          </cell>
          <cell r="W26" t="str">
            <v xml:space="preserve"> Internos seguros</v>
          </cell>
          <cell r="Z26">
            <v>55.647322210000006</v>
          </cell>
          <cell r="AB26">
            <v>55.806998020000002</v>
          </cell>
          <cell r="AD26">
            <v>46.964212419999996</v>
          </cell>
          <cell r="AF26">
            <v>35.686711070000001</v>
          </cell>
          <cell r="AI26">
            <v>194.10524372</v>
          </cell>
        </row>
        <row r="27">
          <cell r="B27" t="str">
            <v xml:space="preserve"> Internos automotores gasoleros</v>
          </cell>
          <cell r="C27">
            <v>0.48647382</v>
          </cell>
          <cell r="D27">
            <v>1.5206390299999999</v>
          </cell>
          <cell r="E27">
            <v>1.77474599</v>
          </cell>
          <cell r="F27">
            <v>1.4370073699999999</v>
          </cell>
          <cell r="G27">
            <v>1.5874652600000001</v>
          </cell>
          <cell r="H27">
            <v>1.64610218</v>
          </cell>
          <cell r="I27">
            <v>1.76739522</v>
          </cell>
          <cell r="J27">
            <v>1.27711756</v>
          </cell>
          <cell r="K27">
            <v>1.0497299499999999</v>
          </cell>
          <cell r="L27">
            <v>1.05556206</v>
          </cell>
          <cell r="M27">
            <v>0.99150769000000005</v>
          </cell>
          <cell r="N27">
            <v>1.0104833499999999</v>
          </cell>
          <cell r="O27">
            <v>15.604229480000001</v>
          </cell>
          <cell r="W27" t="str">
            <v xml:space="preserve"> Internos automotores gasoleros</v>
          </cell>
          <cell r="Z27">
            <v>3.7818588399999999</v>
          </cell>
          <cell r="AB27">
            <v>4.6705748099999997</v>
          </cell>
          <cell r="AD27">
            <v>4.0942427299999995</v>
          </cell>
          <cell r="AF27">
            <v>3.0575530999999998</v>
          </cell>
          <cell r="AI27">
            <v>15.604229480000001</v>
          </cell>
        </row>
        <row r="28">
          <cell r="B28" t="str">
            <v xml:space="preserve"> Adicional s/cigarrillos</v>
          </cell>
          <cell r="C28">
            <v>31.0468391</v>
          </cell>
          <cell r="D28">
            <v>49.270084539999999</v>
          </cell>
          <cell r="E28">
            <v>40.197968080000003</v>
          </cell>
          <cell r="F28">
            <v>50.831705669999998</v>
          </cell>
          <cell r="G28">
            <v>57.176789579999998</v>
          </cell>
          <cell r="H28">
            <v>47.571928800000002</v>
          </cell>
          <cell r="I28">
            <v>41.448262579999998</v>
          </cell>
          <cell r="J28">
            <v>39.396092439999997</v>
          </cell>
          <cell r="K28">
            <v>28.85015701</v>
          </cell>
          <cell r="L28">
            <v>56.198981860000004</v>
          </cell>
          <cell r="M28">
            <v>18.664029419999999</v>
          </cell>
          <cell r="N28">
            <v>26.601916150000001</v>
          </cell>
          <cell r="O28">
            <v>487.25475523000006</v>
          </cell>
          <cell r="W28" t="str">
            <v xml:space="preserve"> Adicional s/cigarrillos</v>
          </cell>
          <cell r="Z28">
            <v>120.51489172000001</v>
          </cell>
          <cell r="AB28">
            <v>155.58042405</v>
          </cell>
          <cell r="AD28">
            <v>109.69451203</v>
          </cell>
          <cell r="AF28">
            <v>101.46492742999999</v>
          </cell>
          <cell r="AI28">
            <v>487.25475523000006</v>
          </cell>
        </row>
        <row r="29">
          <cell r="B29" t="str">
            <v xml:space="preserve"> Radiodifusión p/TV, AM y FM</v>
          </cell>
          <cell r="C29">
            <v>12.712900080000001</v>
          </cell>
          <cell r="D29">
            <v>11.167656600000001</v>
          </cell>
          <cell r="E29">
            <v>10.493060120000001</v>
          </cell>
          <cell r="F29">
            <v>9.8155588100000006</v>
          </cell>
          <cell r="G29">
            <v>11.3368614</v>
          </cell>
          <cell r="H29">
            <v>12.39062038</v>
          </cell>
          <cell r="I29">
            <v>10.71955571</v>
          </cell>
          <cell r="J29">
            <v>12.46459458</v>
          </cell>
          <cell r="K29">
            <v>13.997419600000001</v>
          </cell>
          <cell r="L29">
            <v>12.75518076</v>
          </cell>
          <cell r="M29">
            <v>11.01541746</v>
          </cell>
          <cell r="N29">
            <v>9.6467378799999999</v>
          </cell>
          <cell r="O29">
            <v>138.51556337999997</v>
          </cell>
          <cell r="W29" t="str">
            <v xml:space="preserve"> Radiodifusión p/TV, AM y FM</v>
          </cell>
          <cell r="Z29">
            <v>34.373616800000001</v>
          </cell>
          <cell r="AB29">
            <v>33.543040590000004</v>
          </cell>
          <cell r="AD29">
            <v>37.181569889999999</v>
          </cell>
          <cell r="AF29">
            <v>33.4173361</v>
          </cell>
          <cell r="AI29">
            <v>138.51556337999997</v>
          </cell>
        </row>
        <row r="30">
          <cell r="B30" t="str">
            <v xml:space="preserve"> Otros impuestos (2)</v>
          </cell>
          <cell r="C30">
            <v>43.217297075000005</v>
          </cell>
          <cell r="D30">
            <v>69.329296009999993</v>
          </cell>
          <cell r="E30">
            <v>43.796798389999992</v>
          </cell>
          <cell r="F30">
            <v>32.869682000000005</v>
          </cell>
          <cell r="G30">
            <v>71.890480339999996</v>
          </cell>
          <cell r="H30">
            <v>61.204858270000003</v>
          </cell>
          <cell r="I30">
            <v>-5.3616998900000041</v>
          </cell>
          <cell r="J30">
            <v>32.438501989999999</v>
          </cell>
          <cell r="K30">
            <v>29.639164474999994</v>
          </cell>
          <cell r="L30">
            <v>27.747775335</v>
          </cell>
          <cell r="M30">
            <v>172.84363839500003</v>
          </cell>
          <cell r="N30">
            <v>-96.098895170000006</v>
          </cell>
          <cell r="O30">
            <v>483.51689722000003</v>
          </cell>
          <cell r="W30" t="str">
            <v xml:space="preserve"> Otros impuestos (2)</v>
          </cell>
          <cell r="Z30">
            <v>156.34339147499998</v>
          </cell>
          <cell r="AB30">
            <v>165.96502061000001</v>
          </cell>
          <cell r="AD30">
            <v>56.715966574999989</v>
          </cell>
          <cell r="AF30">
            <v>104.49251856000002</v>
          </cell>
          <cell r="AI30">
            <v>483.51689722000003</v>
          </cell>
        </row>
        <row r="31">
          <cell r="B31">
            <v>483.516845703125</v>
          </cell>
          <cell r="W31">
            <v>483.516845703125</v>
          </cell>
        </row>
        <row r="32">
          <cell r="B32" t="str">
            <v xml:space="preserve"> 2-SISTEMA DE SEG. SOCIAL</v>
          </cell>
          <cell r="C32">
            <v>938.32449601000008</v>
          </cell>
          <cell r="D32">
            <v>767.28533749999997</v>
          </cell>
          <cell r="E32">
            <v>718.43319212999995</v>
          </cell>
          <cell r="F32">
            <v>633.06947424999998</v>
          </cell>
          <cell r="G32">
            <v>673.81614559000002</v>
          </cell>
          <cell r="H32">
            <v>729.17981451000014</v>
          </cell>
          <cell r="I32">
            <v>994.22189930000002</v>
          </cell>
          <cell r="J32">
            <v>690.44983873000001</v>
          </cell>
          <cell r="K32">
            <v>835.02717342000005</v>
          </cell>
          <cell r="L32">
            <v>687.24001499999986</v>
          </cell>
          <cell r="M32">
            <v>674.7644463900001</v>
          </cell>
          <cell r="N32">
            <v>656.63556430999984</v>
          </cell>
          <cell r="O32">
            <v>8998.4473971399984</v>
          </cell>
          <cell r="W32" t="str">
            <v xml:space="preserve"> 2-SISTEMA DE SEG. SOCIAL</v>
          </cell>
          <cell r="Z32">
            <v>2424.04302564</v>
          </cell>
          <cell r="AB32">
            <v>2036.06543435</v>
          </cell>
          <cell r="AD32">
            <v>2519.6989114500002</v>
          </cell>
          <cell r="AF32">
            <v>2018.6400256999998</v>
          </cell>
          <cell r="AI32">
            <v>8998.4473971399984</v>
          </cell>
        </row>
        <row r="33">
          <cell r="B33">
            <v>8998.4453125</v>
          </cell>
          <cell r="W33">
            <v>8998.4453125</v>
          </cell>
        </row>
        <row r="34">
          <cell r="B34" t="str">
            <v xml:space="preserve"> Aportes personales</v>
          </cell>
          <cell r="C34">
            <v>682.54027644999996</v>
          </cell>
          <cell r="D34">
            <v>498.53416283000001</v>
          </cell>
          <cell r="E34">
            <v>506.96449698999999</v>
          </cell>
          <cell r="F34">
            <v>488.30187100000001</v>
          </cell>
          <cell r="G34">
            <v>488.38504023000002</v>
          </cell>
          <cell r="H34">
            <v>498.5382343</v>
          </cell>
          <cell r="I34">
            <v>690.12477703000002</v>
          </cell>
          <cell r="J34">
            <v>495.47432319000001</v>
          </cell>
          <cell r="K34">
            <v>476.98377876000001</v>
          </cell>
          <cell r="L34">
            <v>482.39509704</v>
          </cell>
          <cell r="M34">
            <v>464.83513483000002</v>
          </cell>
          <cell r="N34">
            <v>487.21864364999999</v>
          </cell>
          <cell r="O34">
            <v>6260.2958362999998</v>
          </cell>
          <cell r="W34" t="str">
            <v xml:space="preserve"> Aportes personales</v>
          </cell>
          <cell r="Z34">
            <v>1688.03893627</v>
          </cell>
          <cell r="AB34">
            <v>1475.2251455300002</v>
          </cell>
          <cell r="AD34">
            <v>1662.58287898</v>
          </cell>
          <cell r="AF34">
            <v>1434.44887552</v>
          </cell>
          <cell r="AI34">
            <v>6260.2958362999998</v>
          </cell>
        </row>
        <row r="35">
          <cell r="B35" t="str">
            <v xml:space="preserve"> Contribuciones patronales</v>
          </cell>
          <cell r="C35">
            <v>719.66047518000005</v>
          </cell>
          <cell r="D35">
            <v>528.03720135000003</v>
          </cell>
          <cell r="E35">
            <v>495.46339302000001</v>
          </cell>
          <cell r="F35">
            <v>466.05584918</v>
          </cell>
          <cell r="G35">
            <v>498.62122970000001</v>
          </cell>
          <cell r="H35">
            <v>538.43755624999994</v>
          </cell>
          <cell r="I35">
            <v>757.93033082999989</v>
          </cell>
          <cell r="J35">
            <v>510.89589238000002</v>
          </cell>
          <cell r="K35">
            <v>518.11854061999998</v>
          </cell>
          <cell r="L35">
            <v>518.36408521999999</v>
          </cell>
          <cell r="M35">
            <v>472.73319951000002</v>
          </cell>
          <cell r="N35">
            <v>502.50508524999998</v>
          </cell>
          <cell r="O35">
            <v>6526.8228384900003</v>
          </cell>
          <cell r="W35" t="str">
            <v xml:space="preserve"> Contribuciones patronales</v>
          </cell>
          <cell r="Z35">
            <v>1743.1610695500001</v>
          </cell>
          <cell r="AB35">
            <v>1503.1146351299999</v>
          </cell>
          <cell r="AD35">
            <v>1786.9447638299998</v>
          </cell>
          <cell r="AF35">
            <v>1493.6023699799998</v>
          </cell>
          <cell r="AI35">
            <v>6526.8228384900003</v>
          </cell>
        </row>
        <row r="36">
          <cell r="B36" t="str">
            <v xml:space="preserve"> Facilidades de pago</v>
          </cell>
          <cell r="Z36">
            <v>6526.8203125</v>
          </cell>
          <cell r="AB36">
            <v>6526.8203125</v>
          </cell>
          <cell r="AD36">
            <v>6526.8203125</v>
          </cell>
          <cell r="AF36">
            <v>6526.8203125</v>
          </cell>
          <cell r="AI36">
            <v>6526.8203125</v>
          </cell>
        </row>
        <row r="37">
          <cell r="B37" t="str">
            <v xml:space="preserve"> Otros ingresos (3)</v>
          </cell>
          <cell r="C37">
            <v>27.794731609999999</v>
          </cell>
          <cell r="D37">
            <v>24.623360720000001</v>
          </cell>
          <cell r="E37">
            <v>41.954859660000004</v>
          </cell>
          <cell r="F37">
            <v>31.406495579999998</v>
          </cell>
          <cell r="G37">
            <v>35.067662089999999</v>
          </cell>
          <cell r="H37">
            <v>45.168593809999997</v>
          </cell>
          <cell r="I37">
            <v>40.701097050000001</v>
          </cell>
          <cell r="J37">
            <v>39.795273460000004</v>
          </cell>
          <cell r="K37">
            <v>36.416851569999999</v>
          </cell>
          <cell r="L37">
            <v>35.637714389999999</v>
          </cell>
          <cell r="M37">
            <v>31.630768570000004</v>
          </cell>
          <cell r="N37">
            <v>33.760975330000001</v>
          </cell>
          <cell r="O37">
            <v>423.95838383999995</v>
          </cell>
          <cell r="W37" t="str">
            <v xml:space="preserve"> Otros ingresos (3)</v>
          </cell>
          <cell r="Z37">
            <v>94.372951990000004</v>
          </cell>
          <cell r="AB37">
            <v>111.64275147999999</v>
          </cell>
          <cell r="AD37">
            <v>116.91322208</v>
          </cell>
          <cell r="AF37">
            <v>101.02945829000001</v>
          </cell>
          <cell r="AI37">
            <v>423.95838383999995</v>
          </cell>
        </row>
        <row r="38">
          <cell r="B38" t="str">
            <v xml:space="preserve"> Capitalización (-)</v>
          </cell>
          <cell r="C38">
            <v>477.46698837000002</v>
          </cell>
          <cell r="D38">
            <v>366.11329479</v>
          </cell>
          <cell r="E38">
            <v>341.31422599000001</v>
          </cell>
          <cell r="F38">
            <v>333.20469012000001</v>
          </cell>
          <cell r="G38">
            <v>332.44911029999997</v>
          </cell>
          <cell r="H38">
            <v>330.89071474999997</v>
          </cell>
          <cell r="I38">
            <v>461.60885715000001</v>
          </cell>
          <cell r="J38">
            <v>335.94667335000003</v>
          </cell>
          <cell r="K38">
            <v>322.88358319999998</v>
          </cell>
          <cell r="L38">
            <v>327.65705320000001</v>
          </cell>
          <cell r="M38">
            <v>364.48775853000001</v>
          </cell>
          <cell r="N38">
            <v>314.16430431999999</v>
          </cell>
          <cell r="O38">
            <v>4308.1872540699997</v>
          </cell>
          <cell r="W38" t="str">
            <v xml:space="preserve"> Capitalización (-)</v>
          </cell>
          <cell r="Z38">
            <v>1184.89450915</v>
          </cell>
          <cell r="AB38">
            <v>996.54451516999984</v>
          </cell>
          <cell r="AD38">
            <v>1120.4391137</v>
          </cell>
          <cell r="AF38">
            <v>1006.3091160500001</v>
          </cell>
          <cell r="AI38">
            <v>4308.1872540699997</v>
          </cell>
        </row>
        <row r="39">
          <cell r="B39" t="str">
            <v xml:space="preserve"> Rezagos, transitorios y otros (-)</v>
          </cell>
          <cell r="C39">
            <v>14.20399886</v>
          </cell>
          <cell r="D39">
            <v>-82.203907389999998</v>
          </cell>
          <cell r="E39">
            <v>-15.36466845</v>
          </cell>
          <cell r="F39">
            <v>19.490051390000001</v>
          </cell>
          <cell r="G39">
            <v>15.80867613</v>
          </cell>
          <cell r="H39">
            <v>22.073855099999999</v>
          </cell>
          <cell r="I39">
            <v>32.925448459999998</v>
          </cell>
          <cell r="J39">
            <v>19.768976949999999</v>
          </cell>
          <cell r="K39">
            <v>-126.39158567</v>
          </cell>
          <cell r="L39">
            <v>21.499828449999999</v>
          </cell>
          <cell r="M39">
            <v>-70.053102010000003</v>
          </cell>
          <cell r="N39">
            <v>52.6848356</v>
          </cell>
          <cell r="O39">
            <v>-95.557592579999991</v>
          </cell>
          <cell r="W39" t="str">
            <v xml:space="preserve"> Rezagos, transitorios y otros (-)</v>
          </cell>
          <cell r="Z39">
            <v>-83.364576979999995</v>
          </cell>
          <cell r="AB39">
            <v>57.372582620000003</v>
          </cell>
          <cell r="AD39">
            <v>-73.697160260000004</v>
          </cell>
          <cell r="AF39">
            <v>4.1315620399999915</v>
          </cell>
          <cell r="AI39">
            <v>-95.557592579999991</v>
          </cell>
        </row>
        <row r="40">
          <cell r="B40">
            <v>-95.55755615234375</v>
          </cell>
          <cell r="W40">
            <v>-95.55755615234375</v>
          </cell>
        </row>
        <row r="41">
          <cell r="B41" t="str">
            <v xml:space="preserve"> 3-COMERCIO EXTERIOR</v>
          </cell>
          <cell r="C41">
            <v>167.90002504000003</v>
          </cell>
          <cell r="D41">
            <v>157.08114383999998</v>
          </cell>
          <cell r="E41">
            <v>178.5092976</v>
          </cell>
          <cell r="F41">
            <v>152.98573995999999</v>
          </cell>
          <cell r="G41">
            <v>182.54417907000001</v>
          </cell>
          <cell r="H41">
            <v>172.77056703000002</v>
          </cell>
          <cell r="I41">
            <v>168.77128762999999</v>
          </cell>
          <cell r="J41">
            <v>174.42711451</v>
          </cell>
          <cell r="K41">
            <v>166.42289720000002</v>
          </cell>
          <cell r="L41">
            <v>172.99126876</v>
          </cell>
          <cell r="M41">
            <v>170.27139229000002</v>
          </cell>
          <cell r="N41">
            <v>143.64861069</v>
          </cell>
          <cell r="O41">
            <v>2008.3235236199998</v>
          </cell>
          <cell r="W41" t="str">
            <v xml:space="preserve"> 3-COMERCIO EXTERIOR</v>
          </cell>
          <cell r="Z41">
            <v>503.49046648000001</v>
          </cell>
          <cell r="AB41">
            <v>508.30048606000003</v>
          </cell>
          <cell r="AD41">
            <v>509.62129934000001</v>
          </cell>
          <cell r="AF41">
            <v>486.91127174000002</v>
          </cell>
          <cell r="AI41">
            <v>2008.3235236199998</v>
          </cell>
        </row>
        <row r="42">
          <cell r="B42">
            <v>2008.3232421875</v>
          </cell>
          <cell r="W42">
            <v>2008.3232421875</v>
          </cell>
        </row>
        <row r="43">
          <cell r="B43" t="str">
            <v xml:space="preserve"> Derechos de importación</v>
          </cell>
          <cell r="C43">
            <v>164.04822311000001</v>
          </cell>
          <cell r="D43">
            <v>153.88753858999999</v>
          </cell>
          <cell r="E43">
            <v>173.71322651</v>
          </cell>
          <cell r="F43">
            <v>145.65627751</v>
          </cell>
          <cell r="G43">
            <v>167.27808865</v>
          </cell>
          <cell r="H43">
            <v>164.00890289</v>
          </cell>
          <cell r="I43">
            <v>161.40122334</v>
          </cell>
          <cell r="J43">
            <v>169.35959456000001</v>
          </cell>
          <cell r="K43">
            <v>163.03259206000001</v>
          </cell>
          <cell r="L43">
            <v>169.16925681999999</v>
          </cell>
          <cell r="M43">
            <v>166.7072536</v>
          </cell>
          <cell r="N43">
            <v>139.57704742000001</v>
          </cell>
          <cell r="O43">
            <v>1937.8392250600002</v>
          </cell>
          <cell r="W43" t="str">
            <v xml:space="preserve"> Derechos de importación</v>
          </cell>
          <cell r="Z43">
            <v>491.64898820999997</v>
          </cell>
          <cell r="AB43">
            <v>476.94326904999997</v>
          </cell>
          <cell r="AD43">
            <v>493.79340996000002</v>
          </cell>
          <cell r="AF43">
            <v>475.45355784000003</v>
          </cell>
          <cell r="AI43">
            <v>1937.8392250600002</v>
          </cell>
        </row>
        <row r="44">
          <cell r="B44" t="str">
            <v xml:space="preserve"> Derechos de exportación</v>
          </cell>
          <cell r="C44">
            <v>0.58412629999999999</v>
          </cell>
          <cell r="D44">
            <v>0.17551207999999999</v>
          </cell>
          <cell r="E44">
            <v>1.3102489399999999</v>
          </cell>
          <cell r="F44">
            <v>4.4042125399999996</v>
          </cell>
          <cell r="G44">
            <v>11.96390373</v>
          </cell>
          <cell r="H44">
            <v>5.5603076299999996</v>
          </cell>
          <cell r="I44">
            <v>4.3200536400000003</v>
          </cell>
          <cell r="J44">
            <v>1.5947077000000001</v>
          </cell>
          <cell r="K44">
            <v>0.39302443999999997</v>
          </cell>
          <cell r="L44">
            <v>0.44535403000000001</v>
          </cell>
          <cell r="M44">
            <v>0.20640227</v>
          </cell>
          <cell r="N44">
            <v>1.1145900399999999</v>
          </cell>
          <cell r="O44">
            <v>32.072443340000007</v>
          </cell>
          <cell r="W44" t="str">
            <v xml:space="preserve"> Derechos de exportación</v>
          </cell>
          <cell r="Z44">
            <v>2.0698873199999999</v>
          </cell>
          <cell r="AB44">
            <v>21.928423900000002</v>
          </cell>
          <cell r="AD44">
            <v>6.3077857799999997</v>
          </cell>
          <cell r="AF44">
            <v>1.7663463399999999</v>
          </cell>
          <cell r="AI44">
            <v>32.072443340000007</v>
          </cell>
        </row>
        <row r="45">
          <cell r="B45" t="str">
            <v xml:space="preserve"> Tasa de estadística</v>
          </cell>
          <cell r="C45">
            <v>3.2676756299999998</v>
          </cell>
          <cell r="D45">
            <v>3.0180931700000002</v>
          </cell>
          <cell r="E45">
            <v>3.4858221500000002</v>
          </cell>
          <cell r="F45">
            <v>2.9252499099999998</v>
          </cell>
          <cell r="G45">
            <v>3.3021866900000001</v>
          </cell>
          <cell r="H45">
            <v>3.2013565100000001</v>
          </cell>
          <cell r="I45">
            <v>3.0500106499999999</v>
          </cell>
          <cell r="J45">
            <v>3.47281225</v>
          </cell>
          <cell r="K45">
            <v>2.9972807000000001</v>
          </cell>
          <cell r="L45">
            <v>3.37665791</v>
          </cell>
          <cell r="M45">
            <v>3.3577364200000002</v>
          </cell>
          <cell r="N45">
            <v>2.95697323</v>
          </cell>
          <cell r="O45">
            <v>38.411855220000007</v>
          </cell>
          <cell r="W45" t="str">
            <v xml:space="preserve"> Tasa de estadística</v>
          </cell>
          <cell r="Z45">
            <v>9.7715909500000002</v>
          </cell>
          <cell r="AB45">
            <v>9.4287931100000009</v>
          </cell>
          <cell r="AD45">
            <v>9.5201035999999988</v>
          </cell>
          <cell r="AF45">
            <v>9.6913675599999998</v>
          </cell>
          <cell r="AI45">
            <v>38.411855220000007</v>
          </cell>
        </row>
        <row r="46">
          <cell r="B46">
            <v>38.411834716796875</v>
          </cell>
          <cell r="W46">
            <v>38.411834716796875</v>
          </cell>
        </row>
        <row r="47">
          <cell r="B47">
            <v>38.411834716796875</v>
          </cell>
          <cell r="W47">
            <v>38.411834716796875</v>
          </cell>
        </row>
        <row r="48">
          <cell r="B48" t="str">
            <v xml:space="preserve"> TOTAL REC. TRIBUTARIOS</v>
          </cell>
          <cell r="C48">
            <v>4110.5801415099995</v>
          </cell>
          <cell r="D48">
            <v>3739.3391382899999</v>
          </cell>
          <cell r="E48">
            <v>3812.8970024599998</v>
          </cell>
          <cell r="F48">
            <v>3892.5721773100004</v>
          </cell>
          <cell r="G48">
            <v>4341.3225055700004</v>
          </cell>
          <cell r="H48">
            <v>4824.2751005199998</v>
          </cell>
          <cell r="I48">
            <v>4225.8837778500001</v>
          </cell>
          <cell r="J48">
            <v>4208.7101236499993</v>
          </cell>
          <cell r="K48">
            <v>4071.8653716900003</v>
          </cell>
          <cell r="L48">
            <v>4022.8843122599997</v>
          </cell>
          <cell r="M48">
            <v>3920.7999019700001</v>
          </cell>
          <cell r="N48">
            <v>3931.3003258799999</v>
          </cell>
          <cell r="O48">
            <v>49102.429878960007</v>
          </cell>
          <cell r="W48" t="str">
            <v xml:space="preserve"> TOTAL REC. TRIBUTARIOS</v>
          </cell>
          <cell r="Z48">
            <v>11662.816282259999</v>
          </cell>
          <cell r="AB48">
            <v>13058.169783400001</v>
          </cell>
          <cell r="AD48">
            <v>12506.459273190001</v>
          </cell>
          <cell r="AF48">
            <v>11874.984540109999</v>
          </cell>
          <cell r="AI48">
            <v>49102.429878960007</v>
          </cell>
        </row>
        <row r="49">
          <cell r="B49">
            <v>49102.40625</v>
          </cell>
          <cell r="W49">
            <v>49102.40625</v>
          </cell>
        </row>
        <row r="50">
          <cell r="B50">
            <v>49102.40625</v>
          </cell>
          <cell r="W50">
            <v>49102.40625</v>
          </cell>
        </row>
        <row r="51">
          <cell r="B51" t="str">
            <v xml:space="preserve"> TOTAL CON CAP.Y TRANSIT.</v>
          </cell>
          <cell r="C51">
            <v>4602.2511287399993</v>
          </cell>
          <cell r="D51">
            <v>4023.2485256899995</v>
          </cell>
          <cell r="E51">
            <v>4138.84656</v>
          </cell>
          <cell r="F51">
            <v>4245.2669188200007</v>
          </cell>
          <cell r="G51">
            <v>4689.5802920000006</v>
          </cell>
          <cell r="H51">
            <v>5177.2396703700006</v>
          </cell>
          <cell r="I51">
            <v>4720.4180834600002</v>
          </cell>
          <cell r="J51">
            <v>4564.4257739499999</v>
          </cell>
          <cell r="K51">
            <v>4268.3573692200007</v>
          </cell>
          <cell r="L51">
            <v>4372.0411939099995</v>
          </cell>
          <cell r="M51">
            <v>4215.2345584900004</v>
          </cell>
          <cell r="N51">
            <v>4298.1494658000001</v>
          </cell>
          <cell r="O51">
            <v>53315.059540450005</v>
          </cell>
          <cell r="W51" t="str">
            <v xml:space="preserve"> TOTAL CON CAP.Y TRANSIT.</v>
          </cell>
          <cell r="Z51">
            <v>12764.346214429999</v>
          </cell>
          <cell r="AB51">
            <v>14112.08688119</v>
          </cell>
          <cell r="AD51">
            <v>13553.201226630001</v>
          </cell>
          <cell r="AF51">
            <v>12885.425218200002</v>
          </cell>
          <cell r="AI51">
            <v>53315.059540450005</v>
          </cell>
        </row>
        <row r="52">
          <cell r="B52">
            <v>53315.03125</v>
          </cell>
          <cell r="W52">
            <v>53315.03125</v>
          </cell>
        </row>
        <row r="53">
          <cell r="B53">
            <v>53315.03125</v>
          </cell>
          <cell r="W53">
            <v>53315.03125</v>
          </cell>
        </row>
        <row r="54">
          <cell r="B54" t="str">
            <v xml:space="preserve"> COPARTICIPADO (Bruto)</v>
          </cell>
          <cell r="C54">
            <v>2186.9333390242928</v>
          </cell>
          <cell r="D54">
            <v>1835.0667244969541</v>
          </cell>
          <cell r="E54">
            <v>2072.3847796763857</v>
          </cell>
          <cell r="F54">
            <v>2117.6460262752198</v>
          </cell>
          <cell r="G54">
            <v>2341.9930914864435</v>
          </cell>
          <cell r="H54">
            <v>2592.1563533990097</v>
          </cell>
          <cell r="I54">
            <v>2164.2549772799412</v>
          </cell>
          <cell r="J54">
            <v>2242.9449233619603</v>
          </cell>
          <cell r="K54">
            <v>2147.6400799773378</v>
          </cell>
          <cell r="L54">
            <v>2107.450277295708</v>
          </cell>
          <cell r="M54">
            <v>2099.4755672794686</v>
          </cell>
          <cell r="N54">
            <v>2142.5264616279801</v>
          </cell>
          <cell r="O54">
            <v>26050.4726011807</v>
          </cell>
          <cell r="W54" t="str">
            <v xml:space="preserve"> COPARTICIPADO (Bruto)</v>
          </cell>
        </row>
        <row r="55">
          <cell r="B55" t="str">
            <v xml:space="preserve"> COPARTICIPADO (Neto) (4)</v>
          </cell>
          <cell r="C55">
            <v>1813.0933381706488</v>
          </cell>
          <cell r="D55">
            <v>1514.006715822411</v>
          </cell>
          <cell r="E55">
            <v>1715.7270627249279</v>
          </cell>
          <cell r="F55">
            <v>1754.1991223339369</v>
          </cell>
          <cell r="G55">
            <v>1944.8941277634769</v>
          </cell>
          <cell r="H55">
            <v>2157.5329003891579</v>
          </cell>
          <cell r="I55">
            <v>1793.81673068795</v>
          </cell>
          <cell r="J55">
            <v>1860.7031848576662</v>
          </cell>
          <cell r="K55">
            <v>1779.6940679807371</v>
          </cell>
          <cell r="L55">
            <v>1745.5327357013518</v>
          </cell>
          <cell r="M55">
            <v>1738.7542321875483</v>
          </cell>
          <cell r="N55">
            <v>1775.347492383783</v>
          </cell>
          <cell r="O55">
            <v>21593.301711003594</v>
          </cell>
          <cell r="W55" t="str">
            <v xml:space="preserve"> COPARTICIPADO (Neto) (4)</v>
          </cell>
        </row>
        <row r="56">
          <cell r="B56">
            <v>21593.296875</v>
          </cell>
          <cell r="W56">
            <v>21593.296875</v>
          </cell>
        </row>
        <row r="57">
          <cell r="B57">
            <v>21593.296875</v>
          </cell>
          <cell r="W57">
            <v>21593.296875</v>
          </cell>
        </row>
        <row r="58">
          <cell r="B58" t="str">
            <v xml:space="preserve"> CLASIF. PRESUPUEST.</v>
          </cell>
          <cell r="C58">
            <v>4110.5801415099995</v>
          </cell>
          <cell r="D58">
            <v>3739.3391382899995</v>
          </cell>
          <cell r="E58">
            <v>3812.8970024599998</v>
          </cell>
          <cell r="F58">
            <v>3892.5721773100004</v>
          </cell>
          <cell r="G58">
            <v>4341.3225055700013</v>
          </cell>
          <cell r="H58">
            <v>4824.2751005199989</v>
          </cell>
          <cell r="I58">
            <v>4225.8837778500001</v>
          </cell>
          <cell r="J58">
            <v>4208.7101236499993</v>
          </cell>
          <cell r="K58">
            <v>4071.8653716900003</v>
          </cell>
          <cell r="L58">
            <v>4022.8843122599997</v>
          </cell>
          <cell r="M58">
            <v>3920.7999019700005</v>
          </cell>
          <cell r="N58">
            <v>3931.3003258799999</v>
          </cell>
          <cell r="O58">
            <v>49102.429878960007</v>
          </cell>
          <cell r="W58" t="str">
            <v xml:space="preserve"> CLASIF. PRESUPUEST.</v>
          </cell>
          <cell r="Z58">
            <v>11662.816282259999</v>
          </cell>
          <cell r="AB58">
            <v>13058.169783400001</v>
          </cell>
          <cell r="AD58">
            <v>12506.459273190001</v>
          </cell>
          <cell r="AF58">
            <v>11874.984540109999</v>
          </cell>
          <cell r="AI58">
            <v>49102.429878960007</v>
          </cell>
        </row>
        <row r="59">
          <cell r="B59">
            <v>49102.40625</v>
          </cell>
          <cell r="W59">
            <v>49102.40625</v>
          </cell>
        </row>
        <row r="60">
          <cell r="B60" t="str">
            <v xml:space="preserve"> Administración Nacional</v>
          </cell>
          <cell r="C60">
            <v>2074.7556454999994</v>
          </cell>
          <cell r="D60">
            <v>1874.5538007899997</v>
          </cell>
          <cell r="E60">
            <v>1996.9638103299999</v>
          </cell>
          <cell r="F60">
            <v>2162.0027030600004</v>
          </cell>
          <cell r="G60">
            <v>2570.0063599800005</v>
          </cell>
          <cell r="H60">
            <v>2997.5952860099992</v>
          </cell>
          <cell r="I60">
            <v>2134.16187855</v>
          </cell>
          <cell r="J60">
            <v>2420.7602849199993</v>
          </cell>
          <cell r="K60">
            <v>2139.3381982700002</v>
          </cell>
          <cell r="L60">
            <v>2238.1442972599998</v>
          </cell>
          <cell r="M60">
            <v>2148.53545558</v>
          </cell>
          <cell r="N60">
            <v>2177.1647615700003</v>
          </cell>
          <cell r="O60">
            <v>26933.98248182</v>
          </cell>
          <cell r="W60" t="str">
            <v xml:space="preserve"> Administración Nacional</v>
          </cell>
          <cell r="Z60">
            <v>5946.2732566199993</v>
          </cell>
          <cell r="AB60">
            <v>7729.6043490499997</v>
          </cell>
          <cell r="AD60">
            <v>6694.2603617399991</v>
          </cell>
          <cell r="AF60">
            <v>6563.8445144100006</v>
          </cell>
          <cell r="AI60">
            <v>26933.98248182</v>
          </cell>
        </row>
        <row r="61">
          <cell r="B61" t="str">
            <v xml:space="preserve"> Contribuciones Seguridad Social (4)</v>
          </cell>
          <cell r="C61">
            <v>898.61449601000004</v>
          </cell>
          <cell r="D61">
            <v>747.74133749999999</v>
          </cell>
          <cell r="E61">
            <v>716.32819212999993</v>
          </cell>
          <cell r="F61">
            <v>603.92047424999998</v>
          </cell>
          <cell r="G61">
            <v>655.96214558999998</v>
          </cell>
          <cell r="H61">
            <v>707.39581451000015</v>
          </cell>
          <cell r="I61">
            <v>975.11889930000007</v>
          </cell>
          <cell r="J61">
            <v>662.96383873000002</v>
          </cell>
          <cell r="K61">
            <v>832.12717342000008</v>
          </cell>
          <cell r="L61">
            <v>666.09101499999986</v>
          </cell>
          <cell r="M61">
            <v>645.60044639000012</v>
          </cell>
          <cell r="N61">
            <v>643.94456430999981</v>
          </cell>
          <cell r="O61">
            <v>8755.808397140001</v>
          </cell>
          <cell r="W61" t="str">
            <v xml:space="preserve"> Contribuciones Seguridad Social (4)</v>
          </cell>
          <cell r="Z61">
            <v>2362.6840256400001</v>
          </cell>
          <cell r="AB61">
            <v>1967.2784343500002</v>
          </cell>
          <cell r="AD61">
            <v>2470.2099114500002</v>
          </cell>
          <cell r="AF61">
            <v>1955.6360256999997</v>
          </cell>
          <cell r="AI61">
            <v>8755.808397140001</v>
          </cell>
        </row>
        <row r="62">
          <cell r="B62" t="str">
            <v xml:space="preserve"> Provincias (5)</v>
          </cell>
          <cell r="C62">
            <v>1097.5</v>
          </cell>
          <cell r="D62">
            <v>1097.5</v>
          </cell>
          <cell r="E62">
            <v>1097.5</v>
          </cell>
          <cell r="F62">
            <v>1097.5</v>
          </cell>
          <cell r="G62">
            <v>1097.5</v>
          </cell>
          <cell r="H62">
            <v>1097.5</v>
          </cell>
          <cell r="I62">
            <v>1097.5</v>
          </cell>
          <cell r="J62">
            <v>1097.5</v>
          </cell>
          <cell r="K62">
            <v>1097.5</v>
          </cell>
          <cell r="L62">
            <v>1097.5</v>
          </cell>
          <cell r="M62">
            <v>1097.5</v>
          </cell>
          <cell r="N62">
            <v>1097.5</v>
          </cell>
          <cell r="O62">
            <v>13170</v>
          </cell>
          <cell r="W62" t="str">
            <v xml:space="preserve"> Provincias (5)</v>
          </cell>
          <cell r="Z62">
            <v>3292.5</v>
          </cell>
          <cell r="AB62">
            <v>3292.5</v>
          </cell>
          <cell r="AD62">
            <v>3292.5</v>
          </cell>
          <cell r="AF62">
            <v>3292.5</v>
          </cell>
          <cell r="AI62">
            <v>13170</v>
          </cell>
        </row>
        <row r="63">
          <cell r="B63" t="str">
            <v xml:space="preserve"> No presupuestarios (6)</v>
          </cell>
          <cell r="C63">
            <v>39.71</v>
          </cell>
          <cell r="D63">
            <v>19.544</v>
          </cell>
          <cell r="E63">
            <v>2.105</v>
          </cell>
          <cell r="F63">
            <v>29.149000000000001</v>
          </cell>
          <cell r="G63">
            <v>17.853999999999999</v>
          </cell>
          <cell r="H63">
            <v>21.783999999999999</v>
          </cell>
          <cell r="I63">
            <v>19.103000000000002</v>
          </cell>
          <cell r="J63">
            <v>27.486000000000001</v>
          </cell>
          <cell r="K63">
            <v>2.9</v>
          </cell>
          <cell r="L63">
            <v>21.149000000000001</v>
          </cell>
          <cell r="M63">
            <v>29.164000000000001</v>
          </cell>
          <cell r="N63">
            <v>12.691000000000001</v>
          </cell>
          <cell r="O63">
            <v>242.63900000000004</v>
          </cell>
          <cell r="W63" t="str">
            <v xml:space="preserve"> No presupuestarios (6)</v>
          </cell>
          <cell r="Z63">
            <v>61.359000000000002</v>
          </cell>
          <cell r="AB63">
            <v>68.787000000000006</v>
          </cell>
          <cell r="AD63">
            <v>49.488999999999997</v>
          </cell>
          <cell r="AF63">
            <v>63.004000000000005</v>
          </cell>
          <cell r="AI63">
            <v>242.63900000000004</v>
          </cell>
        </row>
        <row r="64">
          <cell r="B64">
            <v>242.638916015625</v>
          </cell>
          <cell r="W64">
            <v>242.638916015625</v>
          </cell>
        </row>
        <row r="65">
          <cell r="B65">
            <v>242.638916015625</v>
          </cell>
          <cell r="W65">
            <v>242.638916015625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 las cajas previsionales de las Fuerzas Armadas y de Seguridad y las Asignaciones Familiares Compensables.</v>
          </cell>
          <cell r="W67" t="str">
            <v xml:space="preserve"> 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Aeronaves, Fac. Pago Dto. 93/2000 Pend. de Distribución y otros menores.</v>
          </cell>
          <cell r="W68" t="str">
            <v>(2)  : Entradas de Cine, Monotributo Impositivo, Emerg. s/Automotores, Motos, Embarcaciones y Aeronaves, Fac. Pago Dto. 93/2000 Pend. de Distribución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provisorios (a partir de abril de 1999), netos de Asignaciones Familiares Compensables.</v>
          </cell>
          <cell r="W71" t="str">
            <v>(4)  : Datos provisorios (a partir de abril de 1999), netos de Asignaciones Familiares Compensables.</v>
          </cell>
        </row>
        <row r="72">
          <cell r="B72" t="str">
            <v>(5)  : 56,66% de Coparticipados (neto), 56,66% del 93, 73% de Bienes Personales, 30% de Monotributo impositivo, y sumas fijas por Pacto Fiscal y Ganancias.</v>
          </cell>
          <cell r="W72" t="str">
            <v>(5)  : 56,66% de Coparticipados (neto), 56,66% del 93, 73% de Bienes Personales, 30% de Monotributo impositivo, y sumas fijas por Pacto Fiscal y Ganancias.</v>
          </cell>
        </row>
        <row r="73">
          <cell r="B73" t="str">
            <v xml:space="preserve">         Durante el año 2000, la distribución mensual por estos conceptos es de $ 1097,5 millones.</v>
          </cell>
          <cell r="W73" t="str">
            <v xml:space="preserve">         Durante el año 2000, la distribución mensual por estos conceptos es de $ 1097,5 millones.</v>
          </cell>
        </row>
        <row r="74">
          <cell r="B74" t="str">
            <v>(6)  : Fondo Solidario de Redistribución.</v>
          </cell>
          <cell r="W74" t="str">
            <v>(6)  : Fondo Solidario de Redistribución.</v>
          </cell>
        </row>
      </sheetData>
      <sheetData sheetId="1" refreshError="1">
        <row r="1">
          <cell r="B1" t="str">
            <v>(L:\Y\MENSUAL\RECIMP2000)</v>
          </cell>
          <cell r="D1" t="str">
            <v xml:space="preserve">              ***  Dirección Nacional de Investigaciones y Análisis Fiscal ***</v>
          </cell>
          <cell r="O1">
            <v>37075.568050925925</v>
          </cell>
          <cell r="W1" t="str">
            <v>(L:\Y\MENSUAL\RECIMP2000)</v>
          </cell>
          <cell r="Y1" t="str">
            <v xml:space="preserve">      *** Dirección Nacional de Investigaciones y Análisis Fiscal ***</v>
          </cell>
          <cell r="AI1">
            <v>37075.568050925925</v>
          </cell>
        </row>
        <row r="5">
          <cell r="B5" t="str">
            <v>RECURSOS TRIBUTARIOS AÑO 1999 (1)</v>
          </cell>
          <cell r="W5" t="str">
            <v>RECURSOS TRIBUTARIOS AÑO 1999 (1)</v>
          </cell>
        </row>
        <row r="6">
          <cell r="B6" t="str">
            <v>en millones de pesos</v>
          </cell>
          <cell r="W6" t="str">
            <v>en millones de pesos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Diciembre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2844.83418282</v>
          </cell>
          <cell r="D11">
            <v>2807.7018626700001</v>
          </cell>
          <cell r="E11">
            <v>2961.0663284399998</v>
          </cell>
          <cell r="F11">
            <v>2914.3124999200004</v>
          </cell>
          <cell r="G11">
            <v>3303.7276434000005</v>
          </cell>
          <cell r="H11">
            <v>3323.7120419700004</v>
          </cell>
          <cell r="I11">
            <v>2850.8760287599998</v>
          </cell>
          <cell r="J11">
            <v>3102.5560018699998</v>
          </cell>
          <cell r="K11">
            <v>2974.1215195300001</v>
          </cell>
          <cell r="L11">
            <v>3000.4908136899999</v>
          </cell>
          <cell r="M11">
            <v>3084.1640444400005</v>
          </cell>
          <cell r="N11">
            <v>3031.2476342000004</v>
          </cell>
          <cell r="O11">
            <v>36198.810601710007</v>
          </cell>
          <cell r="W11" t="str">
            <v xml:space="preserve"> 1- DGI (Excl. Sist. Seg. Social)</v>
          </cell>
          <cell r="Z11">
            <v>8613.6023739299999</v>
          </cell>
          <cell r="AB11">
            <v>9541.7521852900009</v>
          </cell>
          <cell r="AD11">
            <v>8927.5535501599988</v>
          </cell>
          <cell r="AF11">
            <v>9115.9024923300003</v>
          </cell>
          <cell r="AI11">
            <v>36198.810601710007</v>
          </cell>
        </row>
        <row r="12">
          <cell r="B12">
            <v>36198.78125</v>
          </cell>
          <cell r="W12">
            <v>36198.78125</v>
          </cell>
        </row>
        <row r="13">
          <cell r="B13" t="str">
            <v xml:space="preserve"> Ganancias</v>
          </cell>
          <cell r="C13">
            <v>721.09741006000002</v>
          </cell>
          <cell r="D13">
            <v>650.44939910000005</v>
          </cell>
          <cell r="E13">
            <v>650.74920055999996</v>
          </cell>
          <cell r="F13">
            <v>681.88997438000001</v>
          </cell>
          <cell r="G13">
            <v>1138.4506885200001</v>
          </cell>
          <cell r="H13">
            <v>801.35496326999998</v>
          </cell>
          <cell r="I13">
            <v>753.85612484000001</v>
          </cell>
          <cell r="J13">
            <v>795.20111195000004</v>
          </cell>
          <cell r="K13">
            <v>701.11780422000004</v>
          </cell>
          <cell r="L13">
            <v>764.77254070000004</v>
          </cell>
          <cell r="M13">
            <v>845.93648456000005</v>
          </cell>
          <cell r="N13">
            <v>735.09195791000002</v>
          </cell>
          <cell r="O13">
            <v>9239.9676600700004</v>
          </cell>
          <cell r="W13" t="str">
            <v xml:space="preserve"> Ganancias</v>
          </cell>
          <cell r="Z13">
            <v>2022.29600972</v>
          </cell>
          <cell r="AB13">
            <v>2621.6956261700002</v>
          </cell>
          <cell r="AD13">
            <v>2250.1750410099999</v>
          </cell>
          <cell r="AF13">
            <v>2345.8009831700001</v>
          </cell>
          <cell r="AI13">
            <v>9239.9676600700004</v>
          </cell>
        </row>
        <row r="14">
          <cell r="B14" t="str">
            <v xml:space="preserve"> IVA      </v>
          </cell>
          <cell r="C14">
            <v>1660.40595319</v>
          </cell>
          <cell r="D14">
            <v>1496.30420731</v>
          </cell>
          <cell r="E14">
            <v>1676.2396244399999</v>
          </cell>
          <cell r="F14">
            <v>1522.8833160900001</v>
          </cell>
          <cell r="G14">
            <v>1438.38371407</v>
          </cell>
          <cell r="H14">
            <v>1600.8952980700001</v>
          </cell>
          <cell r="I14">
            <v>1450.50091479</v>
          </cell>
          <cell r="J14">
            <v>1604.5988253</v>
          </cell>
          <cell r="K14">
            <v>1651.5352085500001</v>
          </cell>
          <cell r="L14">
            <v>1577.32375718</v>
          </cell>
          <cell r="M14">
            <v>1611.5785761699999</v>
          </cell>
          <cell r="N14">
            <v>1480.3867870199999</v>
          </cell>
          <cell r="O14">
            <v>18771.03618218</v>
          </cell>
          <cell r="W14" t="str">
            <v xml:space="preserve"> IVA      </v>
          </cell>
          <cell r="Z14">
            <v>4832.9497849399995</v>
          </cell>
          <cell r="AB14">
            <v>4562.1623282300006</v>
          </cell>
          <cell r="AD14">
            <v>4706.6349486400004</v>
          </cell>
          <cell r="AF14">
            <v>4669.2891203700001</v>
          </cell>
          <cell r="AI14">
            <v>18771.03618218</v>
          </cell>
        </row>
        <row r="15">
          <cell r="B15" t="str">
            <v xml:space="preserve"> Reintegros (-)         </v>
          </cell>
          <cell r="C15">
            <v>30.77860802</v>
          </cell>
          <cell r="D15">
            <v>30.48298432</v>
          </cell>
          <cell r="E15">
            <v>44.531958789999997</v>
          </cell>
          <cell r="F15">
            <v>53.905450039999998</v>
          </cell>
          <cell r="G15">
            <v>49.109405620000004</v>
          </cell>
          <cell r="H15">
            <v>48.469783739999997</v>
          </cell>
          <cell r="I15">
            <v>41.265229380000001</v>
          </cell>
          <cell r="J15">
            <v>50.955074259999996</v>
          </cell>
          <cell r="K15">
            <v>48.985256710000002</v>
          </cell>
          <cell r="L15">
            <v>69.159302249999996</v>
          </cell>
          <cell r="M15">
            <v>52.572533280000002</v>
          </cell>
          <cell r="N15">
            <v>53.89247554</v>
          </cell>
          <cell r="O15">
            <v>574.10806194999986</v>
          </cell>
          <cell r="W15" t="str">
            <v xml:space="preserve"> Reintegros (-)         </v>
          </cell>
          <cell r="Z15">
            <v>105.79355113</v>
          </cell>
          <cell r="AB15">
            <v>151.48463939999999</v>
          </cell>
          <cell r="AD15">
            <v>141.20556034999998</v>
          </cell>
          <cell r="AF15">
            <v>175.62431107</v>
          </cell>
          <cell r="AI15">
            <v>574.10806194999986</v>
          </cell>
        </row>
        <row r="16">
          <cell r="B16" t="str">
            <v xml:space="preserve"> Internos coparticipados</v>
          </cell>
          <cell r="C16">
            <v>149.40538841</v>
          </cell>
          <cell r="D16">
            <v>116.95517363</v>
          </cell>
          <cell r="E16">
            <v>121.32238877</v>
          </cell>
          <cell r="F16">
            <v>112.98443211</v>
          </cell>
          <cell r="G16">
            <v>116.22696786</v>
          </cell>
          <cell r="H16">
            <v>120.76387751999999</v>
          </cell>
          <cell r="I16">
            <v>114.08699202</v>
          </cell>
          <cell r="J16">
            <v>124.20076937</v>
          </cell>
          <cell r="K16">
            <v>122.12022656000001</v>
          </cell>
          <cell r="L16">
            <v>116.74033987999999</v>
          </cell>
          <cell r="M16">
            <v>130.12595268999999</v>
          </cell>
          <cell r="N16">
            <v>130.17136121999999</v>
          </cell>
          <cell r="O16">
            <v>1475.1038700399999</v>
          </cell>
          <cell r="W16" t="str">
            <v xml:space="preserve"> Internos coparticipados</v>
          </cell>
          <cell r="Z16">
            <v>387.68295080999997</v>
          </cell>
          <cell r="AB16">
            <v>349.97527749</v>
          </cell>
          <cell r="AD16">
            <v>360.40798795000001</v>
          </cell>
          <cell r="AF16">
            <v>377.03765378999998</v>
          </cell>
          <cell r="AI16">
            <v>1475.1038700399999</v>
          </cell>
        </row>
        <row r="17">
          <cell r="B17" t="str">
            <v xml:space="preserve"> Premios de juegos</v>
          </cell>
          <cell r="C17">
            <v>8.4833313500000003</v>
          </cell>
          <cell r="D17">
            <v>9.9496013100000003</v>
          </cell>
          <cell r="E17">
            <v>7.0829576400000001</v>
          </cell>
          <cell r="F17">
            <v>2.6098722200000002</v>
          </cell>
          <cell r="G17">
            <v>9.4416052199999996</v>
          </cell>
          <cell r="H17">
            <v>6.4331138599999997</v>
          </cell>
          <cell r="I17">
            <v>7.0799801799999997</v>
          </cell>
          <cell r="J17">
            <v>5.3964045799999996</v>
          </cell>
          <cell r="K17">
            <v>13.041440769999999</v>
          </cell>
          <cell r="L17">
            <v>4.3087636900000001</v>
          </cell>
          <cell r="M17">
            <v>5.2564243800000003</v>
          </cell>
          <cell r="N17">
            <v>9.1939266800000006</v>
          </cell>
          <cell r="O17">
            <v>88.277421880000006</v>
          </cell>
          <cell r="W17" t="str">
            <v xml:space="preserve"> Premios de juegos</v>
          </cell>
          <cell r="Z17">
            <v>25.515890299999999</v>
          </cell>
          <cell r="AB17">
            <v>18.484591299999998</v>
          </cell>
          <cell r="AD17">
            <v>25.517825529999996</v>
          </cell>
          <cell r="AF17">
            <v>18.759114750000002</v>
          </cell>
          <cell r="AI17">
            <v>88.277421880000006</v>
          </cell>
        </row>
        <row r="18">
          <cell r="B18" t="str">
            <v xml:space="preserve"> Transferencias de inmuebles</v>
          </cell>
          <cell r="C18">
            <v>6.4889934199999999</v>
          </cell>
          <cell r="D18">
            <v>3.4021337900000002</v>
          </cell>
          <cell r="E18">
            <v>4.6978262300000004</v>
          </cell>
          <cell r="F18">
            <v>4.9842295500000002</v>
          </cell>
          <cell r="G18">
            <v>7.9320830100000004</v>
          </cell>
          <cell r="H18">
            <v>5.1444766499999997</v>
          </cell>
          <cell r="I18">
            <v>5.1886377299999999</v>
          </cell>
          <cell r="J18">
            <v>5.03713955</v>
          </cell>
          <cell r="K18">
            <v>4.9488721499999997</v>
          </cell>
          <cell r="L18">
            <v>4.98566968</v>
          </cell>
          <cell r="M18">
            <v>5.1035553699999996</v>
          </cell>
          <cell r="N18">
            <v>5.3679932399999997</v>
          </cell>
          <cell r="O18">
            <v>63.281610370000003</v>
          </cell>
          <cell r="W18" t="str">
            <v xml:space="preserve"> Transferencias de inmuebles</v>
          </cell>
          <cell r="Z18">
            <v>14.588953440000001</v>
          </cell>
          <cell r="AB18">
            <v>18.060789210000003</v>
          </cell>
          <cell r="AD18">
            <v>15.174649429999999</v>
          </cell>
          <cell r="AF18">
            <v>15.45721829</v>
          </cell>
          <cell r="AI18">
            <v>63.281610370000003</v>
          </cell>
        </row>
        <row r="19">
          <cell r="B19" t="str">
            <v xml:space="preserve"> Ganancia mínima presunta</v>
          </cell>
          <cell r="C19">
            <v>63.281585693359375</v>
          </cell>
          <cell r="D19">
            <v>95.490163179999996</v>
          </cell>
          <cell r="E19">
            <v>100.97462728000001</v>
          </cell>
          <cell r="F19">
            <v>104.75293496</v>
          </cell>
          <cell r="G19">
            <v>82.268936940000003</v>
          </cell>
          <cell r="H19">
            <v>50.824376940000001</v>
          </cell>
          <cell r="I19">
            <v>49.985487470000002</v>
          </cell>
          <cell r="J19">
            <v>52.554010030000001</v>
          </cell>
          <cell r="K19">
            <v>50.905508449999999</v>
          </cell>
          <cell r="L19">
            <v>52.032050900000002</v>
          </cell>
          <cell r="M19">
            <v>50.170705769999998</v>
          </cell>
          <cell r="N19">
            <v>49.75889368</v>
          </cell>
          <cell r="O19">
            <v>739.71769560000007</v>
          </cell>
          <cell r="W19" t="str">
            <v xml:space="preserve"> Ganancia mínima presunta</v>
          </cell>
          <cell r="Z19">
            <v>196.46479046000002</v>
          </cell>
          <cell r="AB19">
            <v>237.84624884000002</v>
          </cell>
          <cell r="AD19">
            <v>153.44500595</v>
          </cell>
          <cell r="AF19">
            <v>151.96165035000001</v>
          </cell>
          <cell r="AI19">
            <v>739.71769560000007</v>
          </cell>
        </row>
        <row r="20">
          <cell r="B20" t="str">
            <v xml:space="preserve"> Intereses pagados</v>
          </cell>
          <cell r="C20">
            <v>739.71728515625</v>
          </cell>
          <cell r="D20">
            <v>44.877677650000003</v>
          </cell>
          <cell r="E20">
            <v>64.745904999999993</v>
          </cell>
          <cell r="F20">
            <v>69.199706359999993</v>
          </cell>
          <cell r="G20">
            <v>60.977345790000001</v>
          </cell>
          <cell r="H20">
            <v>66.216526169999995</v>
          </cell>
          <cell r="I20">
            <v>58.850524759999999</v>
          </cell>
          <cell r="J20">
            <v>69.295121539999997</v>
          </cell>
          <cell r="K20">
            <v>64.345249809999999</v>
          </cell>
          <cell r="L20">
            <v>60.843190559999996</v>
          </cell>
          <cell r="M20">
            <v>64.47875449</v>
          </cell>
          <cell r="N20">
            <v>70.961606739999993</v>
          </cell>
          <cell r="O20">
            <v>694.79160887</v>
          </cell>
          <cell r="W20" t="str">
            <v xml:space="preserve"> Intereses pagados</v>
          </cell>
          <cell r="Z20">
            <v>109.62358265</v>
          </cell>
          <cell r="AB20">
            <v>196.39357832000002</v>
          </cell>
          <cell r="AD20">
            <v>192.49089610999999</v>
          </cell>
          <cell r="AF20">
            <v>196.28355178999999</v>
          </cell>
          <cell r="AI20">
            <v>694.79160887</v>
          </cell>
        </row>
        <row r="21">
          <cell r="B21" t="str">
            <v xml:space="preserve"> Otros coparticipados</v>
          </cell>
          <cell r="C21">
            <v>1.926418025</v>
          </cell>
          <cell r="D21">
            <v>4.6687045100000004</v>
          </cell>
          <cell r="E21">
            <v>2.8728127450000001</v>
          </cell>
          <cell r="F21">
            <v>1.1954607499999998</v>
          </cell>
          <cell r="G21">
            <v>3.954583865</v>
          </cell>
          <cell r="H21">
            <v>1.2368110099999994</v>
          </cell>
          <cell r="I21">
            <v>3.1820436500000002</v>
          </cell>
          <cell r="J21">
            <v>3.2976929499999996</v>
          </cell>
          <cell r="K21">
            <v>2.4796560900000002</v>
          </cell>
          <cell r="L21">
            <v>3.1578649300000006</v>
          </cell>
          <cell r="M21">
            <v>4.1204278850000007</v>
          </cell>
          <cell r="N21">
            <v>3.3739141150000003</v>
          </cell>
          <cell r="O21">
            <v>35.466390524999994</v>
          </cell>
          <cell r="W21" t="str">
            <v xml:space="preserve"> Otros coparticipados</v>
          </cell>
          <cell r="Z21">
            <v>9.4679352800000007</v>
          </cell>
          <cell r="AB21">
            <v>6.386855624999999</v>
          </cell>
          <cell r="AD21">
            <v>8.9593926899999996</v>
          </cell>
          <cell r="AF21">
            <v>10.652206930000002</v>
          </cell>
          <cell r="AI21">
            <v>35.466390524999994</v>
          </cell>
        </row>
        <row r="22">
          <cell r="B22" t="str">
            <v xml:space="preserve"> Sellos</v>
          </cell>
          <cell r="C22">
            <v>5.3334077600000001</v>
          </cell>
          <cell r="D22">
            <v>3.1990789300000002</v>
          </cell>
          <cell r="E22">
            <v>3.14186692</v>
          </cell>
          <cell r="F22">
            <v>3.4348273499999999</v>
          </cell>
          <cell r="G22">
            <v>4.1801158000000003</v>
          </cell>
          <cell r="H22">
            <v>3.7844151400000001</v>
          </cell>
          <cell r="I22">
            <v>5.3346447000000001</v>
          </cell>
          <cell r="J22">
            <v>4.2715096800000003</v>
          </cell>
          <cell r="K22">
            <v>3.8240297399999998</v>
          </cell>
          <cell r="L22">
            <v>4.5830853300000003</v>
          </cell>
          <cell r="M22">
            <v>4.58297255</v>
          </cell>
          <cell r="N22">
            <v>4.4781256899999997</v>
          </cell>
          <cell r="O22">
            <v>50.148079590000002</v>
          </cell>
          <cell r="W22" t="str">
            <v xml:space="preserve"> Sellos</v>
          </cell>
          <cell r="Z22">
            <v>11.674353610000001</v>
          </cell>
          <cell r="AB22">
            <v>11.39935829</v>
          </cell>
          <cell r="AD22">
            <v>13.43018412</v>
          </cell>
          <cell r="AF22">
            <v>13.644183569999999</v>
          </cell>
          <cell r="AI22">
            <v>50.148079590000002</v>
          </cell>
        </row>
        <row r="23">
          <cell r="B23" t="str">
            <v xml:space="preserve"> Bienes personales</v>
          </cell>
          <cell r="C23">
            <v>8.3731950899999994</v>
          </cell>
          <cell r="D23">
            <v>4.1429105599999998</v>
          </cell>
          <cell r="E23">
            <v>5.4491122599999997</v>
          </cell>
          <cell r="F23">
            <v>57.378754610000001</v>
          </cell>
          <cell r="G23">
            <v>58.440684920000002</v>
          </cell>
          <cell r="H23">
            <v>89.83598843</v>
          </cell>
          <cell r="I23">
            <v>18.087029340000001</v>
          </cell>
          <cell r="J23">
            <v>88.539869749999994</v>
          </cell>
          <cell r="K23">
            <v>14.0448957</v>
          </cell>
          <cell r="L23">
            <v>96.809563929999996</v>
          </cell>
          <cell r="M23">
            <v>12.891826229999999</v>
          </cell>
          <cell r="N23">
            <v>91.538664449999999</v>
          </cell>
          <cell r="O23">
            <v>545.53249527000003</v>
          </cell>
          <cell r="W23" t="str">
            <v xml:space="preserve"> Bienes personales</v>
          </cell>
          <cell r="Z23">
            <v>17.96521791</v>
          </cell>
          <cell r="AB23">
            <v>205.65542796</v>
          </cell>
          <cell r="AD23">
            <v>120.67179478999999</v>
          </cell>
          <cell r="AF23">
            <v>201.24005460999999</v>
          </cell>
          <cell r="AI23">
            <v>545.53249527000003</v>
          </cell>
        </row>
        <row r="24">
          <cell r="B24" t="str">
            <v xml:space="preserve"> Combustibles - Naftas</v>
          </cell>
          <cell r="C24">
            <v>153.54764764000001</v>
          </cell>
          <cell r="D24">
            <v>208.52423831999999</v>
          </cell>
          <cell r="E24">
            <v>178.2431516</v>
          </cell>
          <cell r="F24">
            <v>170.98134275000001</v>
          </cell>
          <cell r="G24">
            <v>189.27952166</v>
          </cell>
          <cell r="H24">
            <v>168.50662316</v>
          </cell>
          <cell r="I24">
            <v>169.82151927999999</v>
          </cell>
          <cell r="J24">
            <v>178.93264692</v>
          </cell>
          <cell r="K24">
            <v>179.50032415000001</v>
          </cell>
          <cell r="L24">
            <v>175.73637421999999</v>
          </cell>
          <cell r="M24">
            <v>177.88181298999999</v>
          </cell>
          <cell r="N24">
            <v>225.55483599999999</v>
          </cell>
          <cell r="O24">
            <v>2176.5100386900003</v>
          </cell>
          <cell r="W24" t="str">
            <v xml:space="preserve"> Combustibles - Naftas</v>
          </cell>
          <cell r="Z24">
            <v>540.31503756000006</v>
          </cell>
          <cell r="AB24">
            <v>528.76748756999996</v>
          </cell>
          <cell r="AD24">
            <v>528.25449034999997</v>
          </cell>
          <cell r="AF24">
            <v>579.17302321</v>
          </cell>
          <cell r="AI24">
            <v>2176.5100386900003</v>
          </cell>
        </row>
        <row r="25">
          <cell r="B25" t="str">
            <v xml:space="preserve"> Combustibles - Otros</v>
          </cell>
          <cell r="C25">
            <v>63.294507930000002</v>
          </cell>
          <cell r="D25">
            <v>108.08562163000001</v>
          </cell>
          <cell r="E25">
            <v>78.816537729999993</v>
          </cell>
          <cell r="F25">
            <v>124.65286072000001</v>
          </cell>
          <cell r="G25">
            <v>138.00113934000001</v>
          </cell>
          <cell r="H25">
            <v>117.28596974</v>
          </cell>
          <cell r="I25">
            <v>124.39270974</v>
          </cell>
          <cell r="J25">
            <v>114.17654671</v>
          </cell>
          <cell r="K25">
            <v>116.98357872</v>
          </cell>
          <cell r="L25">
            <v>115.52614314</v>
          </cell>
          <cell r="M25">
            <v>117.06686829</v>
          </cell>
          <cell r="N25">
            <v>193.08228609</v>
          </cell>
          <cell r="O25">
            <v>1411.36476978</v>
          </cell>
          <cell r="W25" t="str">
            <v xml:space="preserve"> Combustibles - Otros</v>
          </cell>
          <cell r="Z25">
            <v>250.19666728999999</v>
          </cell>
          <cell r="AB25">
            <v>379.93996980000003</v>
          </cell>
          <cell r="AD25">
            <v>355.55283516999998</v>
          </cell>
          <cell r="AF25">
            <v>425.67529751999996</v>
          </cell>
          <cell r="AI25">
            <v>1411.36476978</v>
          </cell>
        </row>
        <row r="26">
          <cell r="B26" t="str">
            <v xml:space="preserve"> Internos seguros</v>
          </cell>
          <cell r="C26">
            <v>22.564476890000002</v>
          </cell>
          <cell r="D26">
            <v>21.370655639999999</v>
          </cell>
          <cell r="E26">
            <v>23.654253319999999</v>
          </cell>
          <cell r="F26">
            <v>25.959491199999999</v>
          </cell>
          <cell r="G26">
            <v>24.1244242</v>
          </cell>
          <cell r="H26">
            <v>23.11338099</v>
          </cell>
          <cell r="I26">
            <v>23.390021539999999</v>
          </cell>
          <cell r="J26">
            <v>17.591827819999999</v>
          </cell>
          <cell r="K26">
            <v>18.044989869999998</v>
          </cell>
          <cell r="L26">
            <v>17.90877244</v>
          </cell>
          <cell r="M26">
            <v>19.596516829999999</v>
          </cell>
          <cell r="N26">
            <v>18.001283560000001</v>
          </cell>
          <cell r="O26">
            <v>255.32009429999999</v>
          </cell>
          <cell r="W26" t="str">
            <v xml:space="preserve"> Internos seguros</v>
          </cell>
          <cell r="Z26">
            <v>67.589385849999999</v>
          </cell>
          <cell r="AB26">
            <v>73.197296389999991</v>
          </cell>
          <cell r="AD26">
            <v>59.026839229999993</v>
          </cell>
          <cell r="AF26">
            <v>55.506572829999996</v>
          </cell>
          <cell r="AI26">
            <v>255.32009429999999</v>
          </cell>
        </row>
        <row r="27">
          <cell r="B27" t="str">
            <v xml:space="preserve"> Internos automotores gasoleros</v>
          </cell>
          <cell r="C27">
            <v>12.526967580000001</v>
          </cell>
          <cell r="D27">
            <v>8.4568088400000008</v>
          </cell>
          <cell r="E27">
            <v>8.6977206099999993</v>
          </cell>
          <cell r="F27">
            <v>10.98024624</v>
          </cell>
          <cell r="G27">
            <v>8.3604681000000003</v>
          </cell>
          <cell r="H27">
            <v>6.5720830499999998</v>
          </cell>
          <cell r="I27">
            <v>12.41197391</v>
          </cell>
          <cell r="J27">
            <v>13.66535805</v>
          </cell>
          <cell r="K27">
            <v>4.7820535700000004</v>
          </cell>
          <cell r="L27">
            <v>5.7902974499999997</v>
          </cell>
          <cell r="M27">
            <v>5.9224450500000003</v>
          </cell>
          <cell r="N27">
            <v>1.58770674</v>
          </cell>
          <cell r="O27">
            <v>99.75412919</v>
          </cell>
          <cell r="W27" t="str">
            <v xml:space="preserve"> Internos automotores gasoleros</v>
          </cell>
          <cell r="Z27">
            <v>29.681497030000003</v>
          </cell>
          <cell r="AB27">
            <v>25.912797389999998</v>
          </cell>
          <cell r="AD27">
            <v>30.859385530000004</v>
          </cell>
          <cell r="AF27">
            <v>13.300449240000001</v>
          </cell>
          <cell r="AI27">
            <v>99.75412919</v>
          </cell>
        </row>
        <row r="28">
          <cell r="B28" t="str">
            <v xml:space="preserve"> Adicional s/cigarrillos</v>
          </cell>
          <cell r="C28">
            <v>14.583774999999999</v>
          </cell>
          <cell r="D28">
            <v>15.17854546</v>
          </cell>
          <cell r="E28">
            <v>19.947850809999998</v>
          </cell>
          <cell r="F28">
            <v>16.044148610000001</v>
          </cell>
          <cell r="G28">
            <v>16.336265999999998</v>
          </cell>
          <cell r="H28">
            <v>16.19096523</v>
          </cell>
          <cell r="I28">
            <v>15.288965060000001</v>
          </cell>
          <cell r="J28">
            <v>17.009517890000001</v>
          </cell>
          <cell r="K28">
            <v>15.595628939999999</v>
          </cell>
          <cell r="L28">
            <v>12.955415670000001</v>
          </cell>
          <cell r="M28">
            <v>20.7905753</v>
          </cell>
          <cell r="N28">
            <v>17.07081741</v>
          </cell>
          <cell r="O28">
            <v>196.99247138000001</v>
          </cell>
          <cell r="W28" t="str">
            <v xml:space="preserve"> Adicional s/cigarrillos</v>
          </cell>
          <cell r="Z28">
            <v>49.710171269999996</v>
          </cell>
          <cell r="AB28">
            <v>48.571379840000006</v>
          </cell>
          <cell r="AD28">
            <v>47.894111889999998</v>
          </cell>
          <cell r="AF28">
            <v>50.816808379999998</v>
          </cell>
          <cell r="AI28">
            <v>196.99247138000001</v>
          </cell>
        </row>
        <row r="29">
          <cell r="B29" t="str">
            <v xml:space="preserve"> Radiodifusión p/TV, AM y FM</v>
          </cell>
          <cell r="C29">
            <v>10.77572842</v>
          </cell>
          <cell r="D29">
            <v>9.0708328700000003</v>
          </cell>
          <cell r="E29">
            <v>9.7724049700000002</v>
          </cell>
          <cell r="F29">
            <v>11.043774750000001</v>
          </cell>
          <cell r="G29">
            <v>9.6312711600000007</v>
          </cell>
          <cell r="H29">
            <v>9.7930307699999997</v>
          </cell>
          <cell r="I29">
            <v>11.764573029999999</v>
          </cell>
          <cell r="J29">
            <v>11.8265972</v>
          </cell>
          <cell r="K29">
            <v>10.579588680000001</v>
          </cell>
          <cell r="L29">
            <v>10.689779379999999</v>
          </cell>
          <cell r="M29">
            <v>12.32252824</v>
          </cell>
          <cell r="N29">
            <v>6.8291977599999996</v>
          </cell>
          <cell r="O29">
            <v>124.09930722999999</v>
          </cell>
          <cell r="W29" t="str">
            <v xml:space="preserve"> Radiodifusión p/TV, AM y FM</v>
          </cell>
          <cell r="Z29">
            <v>29.618966260000001</v>
          </cell>
          <cell r="AB29">
            <v>30.468076680000003</v>
          </cell>
          <cell r="AD29">
            <v>34.170758910000004</v>
          </cell>
          <cell r="AF29">
            <v>29.841505380000001</v>
          </cell>
          <cell r="AI29">
            <v>124.09930722999999</v>
          </cell>
        </row>
        <row r="30">
          <cell r="B30" t="str">
            <v xml:space="preserve"> Otros impuestos (2)</v>
          </cell>
          <cell r="C30">
            <v>36.805590074999998</v>
          </cell>
          <cell r="D30">
            <v>38.059094259999995</v>
          </cell>
          <cell r="E30">
            <v>49.190046345000006</v>
          </cell>
          <cell r="F30">
            <v>47.242577310000001</v>
          </cell>
          <cell r="G30">
            <v>46.847232564999999</v>
          </cell>
          <cell r="H30">
            <v>284.22992570999997</v>
          </cell>
          <cell r="I30">
            <v>68.919116099999997</v>
          </cell>
          <cell r="J30">
            <v>47.916126840000004</v>
          </cell>
          <cell r="K30">
            <v>49.25772027</v>
          </cell>
          <cell r="L30">
            <v>45.486506859999992</v>
          </cell>
          <cell r="M30">
            <v>48.910150925000003</v>
          </cell>
          <cell r="N30">
            <v>42.690751435000003</v>
          </cell>
          <cell r="O30">
            <v>805.55483869500017</v>
          </cell>
          <cell r="W30" t="str">
            <v xml:space="preserve"> Otros impuestos (2)</v>
          </cell>
          <cell r="Z30">
            <v>124.05473068000001</v>
          </cell>
          <cell r="AB30">
            <v>378.31973558499999</v>
          </cell>
          <cell r="AD30">
            <v>166.09296320999999</v>
          </cell>
          <cell r="AF30">
            <v>137.08740922000001</v>
          </cell>
          <cell r="AI30">
            <v>805.55483869500017</v>
          </cell>
        </row>
        <row r="31">
          <cell r="B31">
            <v>805.5546875</v>
          </cell>
          <cell r="W31">
            <v>805.5546875</v>
          </cell>
        </row>
        <row r="32">
          <cell r="B32" t="str">
            <v xml:space="preserve"> 2-SISTEMA DE SEG. SOCIAL</v>
          </cell>
          <cell r="C32">
            <v>1145.1231064400004</v>
          </cell>
          <cell r="D32">
            <v>780.09458230000018</v>
          </cell>
          <cell r="E32">
            <v>737.90180076000001</v>
          </cell>
          <cell r="F32">
            <v>712.75665818999994</v>
          </cell>
          <cell r="G32">
            <v>690.7932015099999</v>
          </cell>
          <cell r="H32">
            <v>665.36254854000026</v>
          </cell>
          <cell r="I32">
            <v>1018.4695106799998</v>
          </cell>
          <cell r="J32">
            <v>690.7184242300001</v>
          </cell>
          <cell r="K32">
            <v>756.46287343999984</v>
          </cell>
          <cell r="L32">
            <v>605.0620234999999</v>
          </cell>
          <cell r="M32">
            <v>686.17800719999991</v>
          </cell>
          <cell r="N32">
            <v>652.47963787000003</v>
          </cell>
          <cell r="O32">
            <v>9141.4023746599996</v>
          </cell>
          <cell r="W32" t="str">
            <v xml:space="preserve"> 2-SISTEMA DE SEG. SOCIAL</v>
          </cell>
          <cell r="Z32">
            <v>2663.1194895000008</v>
          </cell>
          <cell r="AB32">
            <v>2068.9124082400003</v>
          </cell>
          <cell r="AD32">
            <v>2465.6508083499998</v>
          </cell>
          <cell r="AF32">
            <v>1943.7196685699998</v>
          </cell>
          <cell r="AI32">
            <v>9141.4023746599996</v>
          </cell>
        </row>
        <row r="33">
          <cell r="B33">
            <v>9141.3984375</v>
          </cell>
          <cell r="W33">
            <v>9141.3984375</v>
          </cell>
        </row>
        <row r="34">
          <cell r="B34" t="str">
            <v xml:space="preserve"> Aportes personales</v>
          </cell>
          <cell r="C34">
            <v>702.93974877000005</v>
          </cell>
          <cell r="D34">
            <v>496.03093596000002</v>
          </cell>
          <cell r="E34">
            <v>496.21269853000001</v>
          </cell>
          <cell r="F34">
            <v>471.32184842999999</v>
          </cell>
          <cell r="G34">
            <v>476.92492522999999</v>
          </cell>
          <cell r="H34">
            <v>471.05899232000002</v>
          </cell>
          <cell r="I34">
            <v>671.50123341999995</v>
          </cell>
          <cell r="J34">
            <v>479.62557004000001</v>
          </cell>
          <cell r="K34">
            <v>473.30772537000001</v>
          </cell>
          <cell r="L34">
            <v>466.05512693999998</v>
          </cell>
          <cell r="M34">
            <v>482.63714317</v>
          </cell>
          <cell r="N34">
            <v>464.32899264999998</v>
          </cell>
          <cell r="O34">
            <v>6151.9449408300006</v>
          </cell>
          <cell r="W34" t="str">
            <v xml:space="preserve"> Aportes personales</v>
          </cell>
          <cell r="Z34">
            <v>1695.18338326</v>
          </cell>
          <cell r="AB34">
            <v>1419.3057659799999</v>
          </cell>
          <cell r="AD34">
            <v>1624.4345288300001</v>
          </cell>
          <cell r="AF34">
            <v>1413.0212627599999</v>
          </cell>
          <cell r="AI34">
            <v>6151.9449408300006</v>
          </cell>
        </row>
        <row r="35">
          <cell r="B35" t="str">
            <v xml:space="preserve"> Contribuciones patronales</v>
          </cell>
          <cell r="C35">
            <v>916.14038773000004</v>
          </cell>
          <cell r="D35">
            <v>599.08962242000007</v>
          </cell>
          <cell r="E35">
            <v>576.61496289000013</v>
          </cell>
          <cell r="F35">
            <v>551.64160140000001</v>
          </cell>
          <cell r="G35">
            <v>523.64487922000001</v>
          </cell>
          <cell r="H35">
            <v>523.28511277000007</v>
          </cell>
          <cell r="I35">
            <v>775.72563639999987</v>
          </cell>
          <cell r="J35">
            <v>529.64469451000002</v>
          </cell>
          <cell r="K35">
            <v>523.41036569000005</v>
          </cell>
          <cell r="L35">
            <v>443.77686550999999</v>
          </cell>
          <cell r="M35">
            <v>525.11070902000006</v>
          </cell>
          <cell r="N35">
            <v>506.77891202000006</v>
          </cell>
          <cell r="O35">
            <v>6994.8637495800003</v>
          </cell>
          <cell r="W35" t="str">
            <v xml:space="preserve"> Contribuciones patronales</v>
          </cell>
          <cell r="Z35">
            <v>2091.8449730400002</v>
          </cell>
          <cell r="AB35">
            <v>1598.5715933900001</v>
          </cell>
          <cell r="AD35">
            <v>1828.7806965999998</v>
          </cell>
          <cell r="AF35">
            <v>1475.6664865500002</v>
          </cell>
          <cell r="AI35">
            <v>6994.8637495800003</v>
          </cell>
        </row>
        <row r="36">
          <cell r="B36" t="str">
            <v xml:space="preserve"> Facilidades de pago</v>
          </cell>
          <cell r="W36" t="str">
            <v xml:space="preserve"> Facilidades de pago</v>
          </cell>
        </row>
        <row r="37">
          <cell r="B37" t="str">
            <v xml:space="preserve"> Otros ingresos (3)</v>
          </cell>
          <cell r="C37">
            <v>38.343122699999995</v>
          </cell>
          <cell r="D37">
            <v>35.602095980000001</v>
          </cell>
          <cell r="E37">
            <v>40.112948500000002</v>
          </cell>
          <cell r="F37">
            <v>35.304697539999999</v>
          </cell>
          <cell r="G37">
            <v>34.406697000000001</v>
          </cell>
          <cell r="H37">
            <v>30.729828120000001</v>
          </cell>
          <cell r="I37">
            <v>31.547733270000002</v>
          </cell>
          <cell r="J37">
            <v>32.857277519999997</v>
          </cell>
          <cell r="K37">
            <v>29.30924109</v>
          </cell>
          <cell r="L37">
            <v>30.48014427</v>
          </cell>
          <cell r="M37">
            <v>34.581200080000002</v>
          </cell>
          <cell r="N37">
            <v>29.426185639999996</v>
          </cell>
          <cell r="O37">
            <v>402.70117171000004</v>
          </cell>
          <cell r="W37" t="str">
            <v xml:space="preserve"> Otros ingresos (3)</v>
          </cell>
          <cell r="Z37">
            <v>114.05816718</v>
          </cell>
          <cell r="AB37">
            <v>100.44122265999999</v>
          </cell>
          <cell r="AD37">
            <v>93.714251880000006</v>
          </cell>
          <cell r="AF37">
            <v>94.487529989999999</v>
          </cell>
          <cell r="AI37">
            <v>402.70117171000004</v>
          </cell>
        </row>
        <row r="38">
          <cell r="B38" t="str">
            <v xml:space="preserve"> Capitalización (-)</v>
          </cell>
          <cell r="C38">
            <v>480.51916040999998</v>
          </cell>
          <cell r="D38">
            <v>342.23095024999998</v>
          </cell>
          <cell r="E38">
            <v>351.33282702999998</v>
          </cell>
          <cell r="F38">
            <v>344.38214539000001</v>
          </cell>
          <cell r="G38">
            <v>336.44545319999997</v>
          </cell>
          <cell r="H38">
            <v>325.54368168000002</v>
          </cell>
          <cell r="I38">
            <v>478.13134377</v>
          </cell>
          <cell r="J38">
            <v>338.59473580999997</v>
          </cell>
          <cell r="K38">
            <v>352.15121536999999</v>
          </cell>
          <cell r="L38">
            <v>333.10977829000001</v>
          </cell>
          <cell r="M38">
            <v>339.69092423000001</v>
          </cell>
          <cell r="N38">
            <v>329.63636638000003</v>
          </cell>
          <cell r="O38">
            <v>4351.7685818100008</v>
          </cell>
          <cell r="W38" t="str">
            <v xml:space="preserve"> Capitalización (-)</v>
          </cell>
          <cell r="Z38">
            <v>1174.0829376900001</v>
          </cell>
          <cell r="AB38">
            <v>1006.3712802699999</v>
          </cell>
          <cell r="AD38">
            <v>1168.8772949500001</v>
          </cell>
          <cell r="AF38">
            <v>1002.4370689</v>
          </cell>
          <cell r="AI38">
            <v>4351.7685818100008</v>
          </cell>
        </row>
        <row r="39">
          <cell r="B39" t="str">
            <v xml:space="preserve"> Rezagos, transitorios y otros (-)</v>
          </cell>
          <cell r="C39">
            <v>31.780992349999998</v>
          </cell>
          <cell r="D39">
            <v>8.3971218099999998</v>
          </cell>
          <cell r="E39">
            <v>23.705982129999999</v>
          </cell>
          <cell r="F39">
            <v>1.1293437900000001</v>
          </cell>
          <cell r="G39">
            <v>7.7378467400000002</v>
          </cell>
          <cell r="H39">
            <v>34.167702990000002</v>
          </cell>
          <cell r="I39">
            <v>-17.826251360000001</v>
          </cell>
          <cell r="J39">
            <v>12.814382030000001</v>
          </cell>
          <cell r="K39">
            <v>-82.586756660000006</v>
          </cell>
          <cell r="L39">
            <v>2.1403349299999999</v>
          </cell>
          <cell r="M39">
            <v>16.460120839999998</v>
          </cell>
          <cell r="N39">
            <v>18.41808606</v>
          </cell>
          <cell r="O39">
            <v>56.338905649999994</v>
          </cell>
          <cell r="W39" t="str">
            <v xml:space="preserve"> Rezagos, transitorios y otros (-)</v>
          </cell>
          <cell r="Z39">
            <v>63.884096290000002</v>
          </cell>
          <cell r="AB39">
            <v>43.034893520000004</v>
          </cell>
          <cell r="AD39">
            <v>-87.598625990000002</v>
          </cell>
          <cell r="AF39">
            <v>37.018541829999997</v>
          </cell>
          <cell r="AI39">
            <v>56.338905649999994</v>
          </cell>
        </row>
        <row r="40">
          <cell r="B40">
            <v>56.338897705078125</v>
          </cell>
          <cell r="W40">
            <v>56.338897705078125</v>
          </cell>
        </row>
        <row r="41">
          <cell r="B41" t="str">
            <v xml:space="preserve"> 3-COMERCIO EXTERIOR</v>
          </cell>
          <cell r="C41">
            <v>189.75932001000001</v>
          </cell>
          <cell r="D41">
            <v>165.58271429000001</v>
          </cell>
          <cell r="E41">
            <v>205.82796614999998</v>
          </cell>
          <cell r="F41">
            <v>180.55259097000001</v>
          </cell>
          <cell r="G41">
            <v>171.98858965000002</v>
          </cell>
          <cell r="H41">
            <v>190.0073893</v>
          </cell>
          <cell r="I41">
            <v>205.18224969000002</v>
          </cell>
          <cell r="J41">
            <v>196.83126699000002</v>
          </cell>
          <cell r="K41">
            <v>190.89900495999998</v>
          </cell>
          <cell r="L41">
            <v>189.86650822000001</v>
          </cell>
          <cell r="M41">
            <v>213.82880664999999</v>
          </cell>
          <cell r="N41">
            <v>202.49717573000001</v>
          </cell>
          <cell r="O41">
            <v>2302.8235826099999</v>
          </cell>
          <cell r="W41" t="str">
            <v xml:space="preserve"> 3-COMERCIO EXTERIOR</v>
          </cell>
          <cell r="Z41">
            <v>561.17000044999997</v>
          </cell>
          <cell r="AB41">
            <v>542.54856992000009</v>
          </cell>
          <cell r="AD41">
            <v>592.91252164000002</v>
          </cell>
          <cell r="AF41">
            <v>606.19249060000004</v>
          </cell>
          <cell r="AI41">
            <v>2302.8235826099999</v>
          </cell>
        </row>
        <row r="42">
          <cell r="B42">
            <v>2302.822265625</v>
          </cell>
          <cell r="W42">
            <v>2302.822265625</v>
          </cell>
        </row>
        <row r="43">
          <cell r="B43" t="str">
            <v xml:space="preserve"> Derechos de importación</v>
          </cell>
          <cell r="C43">
            <v>185.26380351</v>
          </cell>
          <cell r="D43">
            <v>159.54815608000001</v>
          </cell>
          <cell r="E43">
            <v>198.29346391999999</v>
          </cell>
          <cell r="F43">
            <v>173.37091842999999</v>
          </cell>
          <cell r="G43">
            <v>162.50039065000001</v>
          </cell>
          <cell r="H43">
            <v>181.22875658000001</v>
          </cell>
          <cell r="I43">
            <v>198.60854763</v>
          </cell>
          <cell r="J43">
            <v>190.20533087000001</v>
          </cell>
          <cell r="K43">
            <v>184.97662462</v>
          </cell>
          <cell r="L43">
            <v>185.45563489</v>
          </cell>
          <cell r="M43">
            <v>209.33001809000001</v>
          </cell>
          <cell r="N43">
            <v>198.37549652000001</v>
          </cell>
          <cell r="O43">
            <v>2227.15714179</v>
          </cell>
          <cell r="W43" t="str">
            <v xml:space="preserve"> Derechos de importación</v>
          </cell>
          <cell r="Z43">
            <v>543.10542351000004</v>
          </cell>
          <cell r="AB43">
            <v>517.10006566000004</v>
          </cell>
          <cell r="AD43">
            <v>573.79050312000004</v>
          </cell>
          <cell r="AF43">
            <v>593.16114949999996</v>
          </cell>
          <cell r="AI43">
            <v>2227.15714179</v>
          </cell>
        </row>
        <row r="44">
          <cell r="B44" t="str">
            <v xml:space="preserve"> Derechos de exportación</v>
          </cell>
          <cell r="C44">
            <v>6.7394679999999998E-2</v>
          </cell>
          <cell r="D44">
            <v>0.21361881999999999</v>
          </cell>
          <cell r="E44">
            <v>2.6378600400000001</v>
          </cell>
          <cell r="F44">
            <v>2.9760081500000002</v>
          </cell>
          <cell r="G44">
            <v>5.4923151299999997</v>
          </cell>
          <cell r="H44">
            <v>5.2615034100000004</v>
          </cell>
          <cell r="I44">
            <v>2.8436313900000001</v>
          </cell>
          <cell r="J44">
            <v>2.7161349800000001</v>
          </cell>
          <cell r="K44">
            <v>2.3378180400000002</v>
          </cell>
          <cell r="L44">
            <v>0.25645896000000001</v>
          </cell>
          <cell r="M44">
            <v>0.13662688000000001</v>
          </cell>
          <cell r="N44">
            <v>0.13959566000000001</v>
          </cell>
          <cell r="O44">
            <v>25.078966139999999</v>
          </cell>
          <cell r="W44" t="str">
            <v xml:space="preserve"> Derechos de exportación</v>
          </cell>
          <cell r="Z44">
            <v>2.9188735399999999</v>
          </cell>
          <cell r="AB44">
            <v>13.729826689999999</v>
          </cell>
          <cell r="AD44">
            <v>7.8975844100000003</v>
          </cell>
          <cell r="AF44">
            <v>0.53268150000000003</v>
          </cell>
          <cell r="AI44">
            <v>25.078966139999999</v>
          </cell>
        </row>
        <row r="45">
          <cell r="B45" t="str">
            <v xml:space="preserve"> Tasa de estadística</v>
          </cell>
          <cell r="C45">
            <v>4.4281218200000003</v>
          </cell>
          <cell r="D45">
            <v>5.8209393900000004</v>
          </cell>
          <cell r="E45">
            <v>4.8966421899999997</v>
          </cell>
          <cell r="F45">
            <v>4.2056643899999999</v>
          </cell>
          <cell r="G45">
            <v>3.9958838700000001</v>
          </cell>
          <cell r="H45">
            <v>3.5171293100000001</v>
          </cell>
          <cell r="I45">
            <v>3.7300706699999999</v>
          </cell>
          <cell r="J45">
            <v>3.9098011399999999</v>
          </cell>
          <cell r="K45">
            <v>3.5845623</v>
          </cell>
          <cell r="L45">
            <v>4.1544143699999996</v>
          </cell>
          <cell r="M45">
            <v>4.3621616799999998</v>
          </cell>
          <cell r="N45">
            <v>3.98208355</v>
          </cell>
          <cell r="O45">
            <v>50.58747468</v>
          </cell>
          <cell r="W45" t="str">
            <v xml:space="preserve"> Tasa de estadística</v>
          </cell>
          <cell r="Z45">
            <v>15.1457034</v>
          </cell>
          <cell r="AB45">
            <v>11.718677569999999</v>
          </cell>
          <cell r="AD45">
            <v>11.224434110000001</v>
          </cell>
          <cell r="AF45">
            <v>12.4986596</v>
          </cell>
          <cell r="AI45">
            <v>50.58747468</v>
          </cell>
        </row>
        <row r="46">
          <cell r="B46">
            <v>50.58746337890625</v>
          </cell>
          <cell r="W46">
            <v>50.58746337890625</v>
          </cell>
        </row>
        <row r="47">
          <cell r="B47">
            <v>50.58746337890625</v>
          </cell>
          <cell r="W47">
            <v>50.58746337890625</v>
          </cell>
        </row>
        <row r="48">
          <cell r="B48" t="str">
            <v xml:space="preserve"> TOTAL REC. TRIBUTARIOS</v>
          </cell>
          <cell r="C48">
            <v>4179.7166092700008</v>
          </cell>
          <cell r="D48">
            <v>3753.3791592600001</v>
          </cell>
          <cell r="E48">
            <v>3904.7960953499996</v>
          </cell>
          <cell r="F48">
            <v>3807.6217490800004</v>
          </cell>
          <cell r="G48">
            <v>4166.50943456</v>
          </cell>
          <cell r="H48">
            <v>4179.081979810001</v>
          </cell>
          <cell r="I48">
            <v>4074.5277891299993</v>
          </cell>
          <cell r="J48">
            <v>3990.1056930899999</v>
          </cell>
          <cell r="K48">
            <v>3921.4833979300001</v>
          </cell>
          <cell r="L48">
            <v>3795.4193454099996</v>
          </cell>
          <cell r="M48">
            <v>3984.1708582900001</v>
          </cell>
          <cell r="N48">
            <v>3886.2244478000002</v>
          </cell>
          <cell r="O48">
            <v>47643.036558980006</v>
          </cell>
          <cell r="W48" t="str">
            <v xml:space="preserve"> TOTAL REC. TRIBUTARIOS</v>
          </cell>
          <cell r="Z48">
            <v>11837.891863880001</v>
          </cell>
          <cell r="AB48">
            <v>12153.21316345</v>
          </cell>
          <cell r="AD48">
            <v>11986.116880149999</v>
          </cell>
          <cell r="AF48">
            <v>11665.814651500001</v>
          </cell>
          <cell r="AI48">
            <v>47643.036558980006</v>
          </cell>
        </row>
        <row r="49">
          <cell r="B49">
            <v>47643.03125</v>
          </cell>
          <cell r="W49">
            <v>47643.03125</v>
          </cell>
        </row>
        <row r="50">
          <cell r="B50">
            <v>47643.03125</v>
          </cell>
          <cell r="W50">
            <v>47643.03125</v>
          </cell>
        </row>
        <row r="51">
          <cell r="B51" t="str">
            <v xml:space="preserve"> TOTAL CON CAP.Y TRANSIT.</v>
          </cell>
          <cell r="C51">
            <v>4692.0167620300008</v>
          </cell>
          <cell r="D51">
            <v>4104.0072313199998</v>
          </cell>
          <cell r="E51">
            <v>4279.8349045099994</v>
          </cell>
          <cell r="F51">
            <v>4153.1332382600012</v>
          </cell>
          <cell r="G51">
            <v>4510.6927345000004</v>
          </cell>
          <cell r="H51">
            <v>4538.7933644800014</v>
          </cell>
          <cell r="I51">
            <v>4534.8328815399991</v>
          </cell>
          <cell r="J51">
            <v>4341.5148109299998</v>
          </cell>
          <cell r="K51">
            <v>4191.0478566399997</v>
          </cell>
          <cell r="L51">
            <v>4130.6694586299991</v>
          </cell>
          <cell r="M51">
            <v>4340.3219033599999</v>
          </cell>
          <cell r="N51">
            <v>4234.2789002400004</v>
          </cell>
          <cell r="O51">
            <v>52051.14404644</v>
          </cell>
          <cell r="W51" t="str">
            <v xml:space="preserve"> TOTAL CON CAP.Y TRANSIT.</v>
          </cell>
          <cell r="Z51">
            <v>13075.858897860002</v>
          </cell>
          <cell r="AB51">
            <v>13202.619337240003</v>
          </cell>
          <cell r="AD51">
            <v>13067.395549109999</v>
          </cell>
          <cell r="AF51">
            <v>12705.27026223</v>
          </cell>
          <cell r="AI51">
            <v>52051.14404644</v>
          </cell>
        </row>
        <row r="52">
          <cell r="B52">
            <v>52051.125</v>
          </cell>
          <cell r="W52">
            <v>52051.125</v>
          </cell>
        </row>
        <row r="53">
          <cell r="B53">
            <v>52051.125</v>
          </cell>
          <cell r="W53">
            <v>52051.125</v>
          </cell>
        </row>
        <row r="54">
          <cell r="B54" t="str">
            <v xml:space="preserve"> COPARTICIPADO (Bruto)</v>
          </cell>
          <cell r="C54">
            <v>2045.5995287285741</v>
          </cell>
          <cell r="D54">
            <v>1963.3528792882164</v>
          </cell>
          <cell r="E54">
            <v>2138.0915886673442</v>
          </cell>
          <cell r="F54">
            <v>2008.0880462361858</v>
          </cell>
          <cell r="G54">
            <v>2213.1033418346356</v>
          </cell>
          <cell r="H54">
            <v>2112.9666038755636</v>
          </cell>
          <cell r="I54">
            <v>1942.7576822253279</v>
          </cell>
          <cell r="J54">
            <v>2119.4749806538075</v>
          </cell>
          <cell r="K54">
            <v>2099.3683014740336</v>
          </cell>
          <cell r="L54">
            <v>2042.0213760301669</v>
          </cell>
          <cell r="M54">
            <v>2156.2198346034174</v>
          </cell>
          <cell r="N54">
            <v>1976.1536681123523</v>
          </cell>
          <cell r="O54">
            <v>24817.197831729623</v>
          </cell>
          <cell r="W54" t="str">
            <v xml:space="preserve"> COPARTICIPADO (Bruto)</v>
          </cell>
          <cell r="Z54">
            <v>6147.043996684135</v>
          </cell>
          <cell r="AB54">
            <v>6334.1579919463857</v>
          </cell>
          <cell r="AD54">
            <v>6161.6009643531688</v>
          </cell>
          <cell r="AF54">
            <v>6174.3948787459367</v>
          </cell>
          <cell r="AI54">
            <v>24817.197831729623</v>
          </cell>
        </row>
        <row r="55">
          <cell r="B55" t="str">
            <v xml:space="preserve"> COPARTICIPADO (Neto) (4)</v>
          </cell>
          <cell r="C55">
            <v>1692.959599419288</v>
          </cell>
          <cell r="D55">
            <v>1623.049947394984</v>
          </cell>
          <cell r="E55">
            <v>1771.5778503672425</v>
          </cell>
          <cell r="F55">
            <v>1661.074839300758</v>
          </cell>
          <cell r="G55">
            <v>1835.3378405594401</v>
          </cell>
          <cell r="H55">
            <v>1750.221613294229</v>
          </cell>
          <cell r="I55">
            <v>1605.5440298915287</v>
          </cell>
          <cell r="J55">
            <v>1755.7537335557363</v>
          </cell>
          <cell r="K55">
            <v>1738.6630562529285</v>
          </cell>
          <cell r="L55">
            <v>1689.9181696256419</v>
          </cell>
          <cell r="M55">
            <v>1786.9868594129048</v>
          </cell>
          <cell r="N55">
            <v>1633.9306178954994</v>
          </cell>
          <cell r="O55">
            <v>20545.018156970182</v>
          </cell>
          <cell r="W55" t="str">
            <v xml:space="preserve"> COPARTICIPADO (Neto) (4)</v>
          </cell>
          <cell r="Z55">
            <v>5087.5873971815145</v>
          </cell>
          <cell r="AB55">
            <v>5246.6342931544277</v>
          </cell>
          <cell r="AD55">
            <v>5099.9608197001935</v>
          </cell>
          <cell r="AF55">
            <v>5110.8356469340461</v>
          </cell>
          <cell r="AI55">
            <v>20545.018156970182</v>
          </cell>
        </row>
        <row r="56">
          <cell r="B56">
            <v>20545.015625</v>
          </cell>
          <cell r="W56">
            <v>20545.015625</v>
          </cell>
        </row>
        <row r="57">
          <cell r="B57">
            <v>20545.015625</v>
          </cell>
          <cell r="W57">
            <v>20545.015625</v>
          </cell>
        </row>
        <row r="58">
          <cell r="B58" t="str">
            <v xml:space="preserve"> CLASIF. PRESUPUEST.</v>
          </cell>
          <cell r="C58">
            <v>4179.7166092700008</v>
          </cell>
          <cell r="D58">
            <v>3753.3791592599996</v>
          </cell>
          <cell r="E58">
            <v>3904.7960953499996</v>
          </cell>
          <cell r="F58">
            <v>3807.62174908</v>
          </cell>
          <cell r="G58">
            <v>4166.50943456</v>
          </cell>
          <cell r="H58">
            <v>4179.081979810001</v>
          </cell>
          <cell r="I58">
            <v>4074.5277891299993</v>
          </cell>
          <cell r="J58">
            <v>3990.1056930899999</v>
          </cell>
          <cell r="K58">
            <v>3921.4833979300001</v>
          </cell>
          <cell r="L58">
            <v>3795.4193454099996</v>
          </cell>
          <cell r="M58">
            <v>3984.1708582900001</v>
          </cell>
          <cell r="N58">
            <v>3886.2244478000002</v>
          </cell>
          <cell r="O58">
            <v>47643.036558980006</v>
          </cell>
          <cell r="W58" t="str">
            <v xml:space="preserve"> CLASIF. PRESUPUEST.</v>
          </cell>
          <cell r="Z58">
            <v>11837.891863879999</v>
          </cell>
          <cell r="AB58">
            <v>12153.21316345</v>
          </cell>
          <cell r="AD58">
            <v>11986.116880149999</v>
          </cell>
          <cell r="AF58">
            <v>11665.814651500001</v>
          </cell>
          <cell r="AI58">
            <v>47643.036558980006</v>
          </cell>
        </row>
        <row r="59">
          <cell r="B59">
            <v>47643.03125</v>
          </cell>
          <cell r="W59">
            <v>47643.03125</v>
          </cell>
        </row>
        <row r="60">
          <cell r="B60" t="str">
            <v xml:space="preserve"> Administración Nacional</v>
          </cell>
          <cell r="C60">
            <v>1978.4754774879634</v>
          </cell>
          <cell r="D60">
            <v>1959.2436329288701</v>
          </cell>
          <cell r="E60">
            <v>2067.0844753870456</v>
          </cell>
          <cell r="F60">
            <v>2031.1240998135975</v>
          </cell>
          <cell r="G60">
            <v>2312.7406813218277</v>
          </cell>
          <cell r="H60">
            <v>2382.8569699858722</v>
          </cell>
          <cell r="I60">
            <v>2044.4893922054164</v>
          </cell>
          <cell r="J60">
            <v>2165.5330926388651</v>
          </cell>
          <cell r="K60">
            <v>2080.2890400823608</v>
          </cell>
          <cell r="L60">
            <v>2089.8551366001616</v>
          </cell>
          <cell r="M60">
            <v>2186.5120623821813</v>
          </cell>
          <cell r="N60">
            <v>2167.6819947186641</v>
          </cell>
          <cell r="O60">
            <v>25465.886055552823</v>
          </cell>
          <cell r="W60" t="str">
            <v xml:space="preserve"> Administración Nacional</v>
          </cell>
          <cell r="Z60">
            <v>6004.8035858038784</v>
          </cell>
          <cell r="AB60">
            <v>6726.7217511212966</v>
          </cell>
          <cell r="AD60">
            <v>6290.3115249266421</v>
          </cell>
          <cell r="AF60">
            <v>6444.0491937010074</v>
          </cell>
          <cell r="AI60">
            <v>25465.886055552823</v>
          </cell>
        </row>
        <row r="61">
          <cell r="B61" t="str">
            <v xml:space="preserve"> Contribuciones Seguridad Social (4)</v>
          </cell>
          <cell r="C61">
            <v>1116.3889074100005</v>
          </cell>
          <cell r="D61">
            <v>761.9286471700002</v>
          </cell>
          <cell r="E61">
            <v>730.31683853000004</v>
          </cell>
          <cell r="F61">
            <v>696.97604476999993</v>
          </cell>
          <cell r="G61">
            <v>676.17135007999991</v>
          </cell>
          <cell r="H61">
            <v>651.11920243000031</v>
          </cell>
          <cell r="I61">
            <v>992.01386981999974</v>
          </cell>
          <cell r="J61">
            <v>675.50314681000009</v>
          </cell>
          <cell r="K61">
            <v>739.3105934099998</v>
          </cell>
          <cell r="L61">
            <v>589.80981522999991</v>
          </cell>
          <cell r="M61">
            <v>670.31682764999994</v>
          </cell>
          <cell r="N61">
            <v>636.84395827000003</v>
          </cell>
          <cell r="O61">
            <v>8936.6992015799988</v>
          </cell>
          <cell r="W61" t="str">
            <v xml:space="preserve"> Contribuciones Seguridad Social (4)</v>
          </cell>
          <cell r="Z61">
            <v>2608.6343931100009</v>
          </cell>
          <cell r="AB61">
            <v>2024.26659728</v>
          </cell>
          <cell r="AD61">
            <v>2406.8276100399999</v>
          </cell>
          <cell r="AF61">
            <v>1896.97060115</v>
          </cell>
          <cell r="AI61">
            <v>8936.6992015799988</v>
          </cell>
        </row>
        <row r="62">
          <cell r="B62" t="str">
            <v xml:space="preserve"> Provincias (5)</v>
          </cell>
          <cell r="C62">
            <v>1056.1180253420368</v>
          </cell>
          <cell r="D62">
            <v>1014.0409440311298</v>
          </cell>
          <cell r="E62">
            <v>1099.8098192029538</v>
          </cell>
          <cell r="F62">
            <v>1063.7409910764029</v>
          </cell>
          <cell r="G62">
            <v>1162.9755517281726</v>
          </cell>
          <cell r="H62">
            <v>1130.8624612841286</v>
          </cell>
          <cell r="I62">
            <v>1011.5688862445832</v>
          </cell>
          <cell r="J62">
            <v>1133.8541762211348</v>
          </cell>
          <cell r="K62">
            <v>1084.7314844076393</v>
          </cell>
          <cell r="L62">
            <v>1100.5021853098378</v>
          </cell>
          <cell r="M62">
            <v>1111.4807887078184</v>
          </cell>
          <cell r="N62">
            <v>1066.0628152113356</v>
          </cell>
          <cell r="O62">
            <v>13035.748128767174</v>
          </cell>
          <cell r="W62" t="str">
            <v xml:space="preserve"> Provincias (5)</v>
          </cell>
          <cell r="Z62">
            <v>3169.9687885761205</v>
          </cell>
          <cell r="AB62">
            <v>3357.5790040887041</v>
          </cell>
          <cell r="AD62">
            <v>3230.1545468733575</v>
          </cell>
          <cell r="AF62">
            <v>3278.0457892289924</v>
          </cell>
          <cell r="AI62">
            <v>13035.748128767174</v>
          </cell>
        </row>
        <row r="63">
          <cell r="B63" t="str">
            <v xml:space="preserve"> No presupuestarios (7)</v>
          </cell>
          <cell r="C63">
            <v>28.734199030000003</v>
          </cell>
          <cell r="D63">
            <v>18.165935129999998</v>
          </cell>
          <cell r="E63">
            <v>7.5849622299999986</v>
          </cell>
          <cell r="F63">
            <v>15.780613419999998</v>
          </cell>
          <cell r="G63">
            <v>14.62185143</v>
          </cell>
          <cell r="H63">
            <v>14.243346110000001</v>
          </cell>
          <cell r="I63">
            <v>26.455640859999999</v>
          </cell>
          <cell r="J63">
            <v>15.21527742</v>
          </cell>
          <cell r="K63">
            <v>17.15228003</v>
          </cell>
          <cell r="L63">
            <v>15.252208270000001</v>
          </cell>
          <cell r="M63">
            <v>15.861179549999999</v>
          </cell>
          <cell r="N63">
            <v>15.6356796</v>
          </cell>
          <cell r="O63">
            <v>204.70317308</v>
          </cell>
          <cell r="W63" t="str">
            <v xml:space="preserve"> No presupuestarios (7)</v>
          </cell>
          <cell r="Z63">
            <v>54.485096389999995</v>
          </cell>
          <cell r="AB63">
            <v>44.645810959999999</v>
          </cell>
          <cell r="AD63">
            <v>58.823198309999995</v>
          </cell>
          <cell r="AF63">
            <v>46.749067420000003</v>
          </cell>
          <cell r="AI63">
            <v>204.70317308</v>
          </cell>
        </row>
        <row r="64">
          <cell r="B64">
            <v>204.703125</v>
          </cell>
          <cell r="W64">
            <v>204.703125</v>
          </cell>
        </row>
        <row r="65">
          <cell r="B65">
            <v>204.703125</v>
          </cell>
          <cell r="W65">
            <v>204.703125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las cajas previsionales de las Fuerzas Armadas y de Seguridad y las Asignaciones Familiares Compensables.</v>
          </cell>
          <cell r="W67" t="str">
            <v xml:space="preserve">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 y otros menores.</v>
          </cell>
          <cell r="W68" t="str">
            <v>(2)  : Entradas de Cine, Monotributo Impositivo, Emerg. s/Automotores, Motos, Embarcaciones y Aeronaves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netos de Asignaciones Familiares Compensables.</v>
          </cell>
          <cell r="W71" t="str">
            <v>(4)  : Datos netos de Asignaciones Familiares Compensables.</v>
          </cell>
        </row>
        <row r="72">
          <cell r="B72" t="str">
            <v>(5)  : 56,66% de Coparticipados (neto), 56,66% del 93,73% de Bienes Personales, 30% de Monotributo impositivo, y sumas fijas por Pacto Fiscal y Ganancias.</v>
          </cell>
          <cell r="W72" t="str">
            <v>(5)  : 56,66% de Coparticipados (neto), 56,66% del 93,73% de Bienes Personales, 30% de Monotributo impositivo, y sumas fijas por Pacto Fiscal y Ganancias.</v>
          </cell>
        </row>
        <row r="73">
          <cell r="B73" t="str">
            <v>(6)  : Fondo Solidario de Redistribución.</v>
          </cell>
          <cell r="W73" t="str">
            <v>(6)  : Fondo Solidario de Redistribución.</v>
          </cell>
        </row>
        <row r="74">
          <cell r="W74">
            <v>204.703125</v>
          </cell>
        </row>
        <row r="274">
          <cell r="W274">
            <v>204.703125</v>
          </cell>
        </row>
      </sheetData>
      <sheetData sheetId="2" refreshError="1">
        <row r="1">
          <cell r="B1" t="str">
            <v>(L:\Y\MENSUAL\RECIMP2000)</v>
          </cell>
          <cell r="D1" t="str">
            <v xml:space="preserve">                      Dirección Nacional de Investigaciones y Análisis Fiscal</v>
          </cell>
          <cell r="O1">
            <v>37075.568050925925</v>
          </cell>
          <cell r="W1" t="str">
            <v>(L:\Y\MENSUAL\RECIMP2000)</v>
          </cell>
          <cell r="Y1" t="str">
            <v xml:space="preserve">                                    Dirección Nacional de Investigaciones y Análisis Fiscal</v>
          </cell>
          <cell r="AI1">
            <v>37075.568050925925</v>
          </cell>
        </row>
        <row r="5">
          <cell r="B5" t="str">
            <v>RECURSOS TRIBUTARIOS AÑO 2000 (1)</v>
          </cell>
          <cell r="W5" t="str">
            <v>RECURSOS TRIBUTARIOS AÑO 2000 (1)</v>
          </cell>
        </row>
        <row r="6">
          <cell r="B6" t="str">
            <v>en millones de pesos de julio de 1999</v>
          </cell>
          <cell r="W6" t="str">
            <v>en millones de pesos de julio de 1999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Diciembre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2957.6760339860011</v>
          </cell>
          <cell r="D11">
            <v>2771.1221759304572</v>
          </cell>
          <cell r="E11">
            <v>2885.7778859465839</v>
          </cell>
          <cell r="F11">
            <v>3077.8289044969442</v>
          </cell>
          <cell r="G11">
            <v>3466.2527440903182</v>
          </cell>
          <cell r="H11">
            <v>3908.4934524540809</v>
          </cell>
          <cell r="I11">
            <v>3038.8917503237763</v>
          </cell>
          <cell r="J11">
            <v>3324.7859140529786</v>
          </cell>
          <cell r="K11">
            <v>3057.6212758320112</v>
          </cell>
          <cell r="L11">
            <v>3143.6928939258387</v>
          </cell>
          <cell r="M11">
            <v>3072.6882992267101</v>
          </cell>
          <cell r="N11">
            <v>3131.0161508800002</v>
          </cell>
          <cell r="O11">
            <v>37835.847481145705</v>
          </cell>
          <cell r="W11" t="str">
            <v xml:space="preserve"> 1- DGI (Excl. Sist. Seg. Social)</v>
          </cell>
          <cell r="Z11">
            <v>8614.5760958630417</v>
          </cell>
          <cell r="AB11">
            <v>10452.575101041342</v>
          </cell>
          <cell r="AD11">
            <v>9421.298940208766</v>
          </cell>
          <cell r="AF11">
            <v>9347.3973440325499</v>
          </cell>
          <cell r="AI11">
            <v>37835.847481145705</v>
          </cell>
        </row>
        <row r="12">
          <cell r="B12">
            <v>37835.84375</v>
          </cell>
          <cell r="W12">
            <v>37835.84375</v>
          </cell>
        </row>
        <row r="13">
          <cell r="B13" t="str">
            <v xml:space="preserve"> Ganancias</v>
          </cell>
          <cell r="C13">
            <v>728.09214022685444</v>
          </cell>
          <cell r="D13">
            <v>695.74000832114984</v>
          </cell>
          <cell r="E13">
            <v>688.37035961558115</v>
          </cell>
          <cell r="F13">
            <v>766.86139237126349</v>
          </cell>
          <cell r="G13">
            <v>1182.8214198426192</v>
          </cell>
          <cell r="H13">
            <v>1356.760955072619</v>
          </cell>
          <cell r="I13">
            <v>796.00853439602668</v>
          </cell>
          <cell r="J13">
            <v>895.2280369973862</v>
          </cell>
          <cell r="K13">
            <v>728.92158713784954</v>
          </cell>
          <cell r="L13">
            <v>855.34616112593187</v>
          </cell>
          <cell r="M13">
            <v>816.76865581793993</v>
          </cell>
          <cell r="N13">
            <v>875.75183126000002</v>
          </cell>
          <cell r="O13">
            <v>10386.671082185221</v>
          </cell>
          <cell r="W13" t="str">
            <v xml:space="preserve"> Ganancias</v>
          </cell>
          <cell r="Z13">
            <v>2112.2025081635852</v>
          </cell>
          <cell r="AB13">
            <v>3306.4437672865015</v>
          </cell>
          <cell r="AD13">
            <v>2420.1581585312624</v>
          </cell>
          <cell r="AF13">
            <v>2547.8666482038716</v>
          </cell>
          <cell r="AI13">
            <v>10386.671082185221</v>
          </cell>
        </row>
        <row r="14">
          <cell r="B14" t="str">
            <v xml:space="preserve"> IVA      </v>
          </cell>
          <cell r="C14">
            <v>1624.9819272046288</v>
          </cell>
          <cell r="D14">
            <v>1357.4253563320028</v>
          </cell>
          <cell r="E14">
            <v>1598.6246185491545</v>
          </cell>
          <cell r="F14">
            <v>1545.2002340319605</v>
          </cell>
          <cell r="G14">
            <v>1539.4687180112048</v>
          </cell>
          <cell r="H14">
            <v>1703.9170801965399</v>
          </cell>
          <cell r="I14">
            <v>1617.549658782983</v>
          </cell>
          <cell r="J14">
            <v>1630.7127290446222</v>
          </cell>
          <cell r="K14">
            <v>1659.9836193339631</v>
          </cell>
          <cell r="L14">
            <v>1499.3301358134197</v>
          </cell>
          <cell r="M14">
            <v>1556.3516433471</v>
          </cell>
          <cell r="N14">
            <v>1542.7499218400001</v>
          </cell>
          <cell r="O14">
            <v>18876.295642487581</v>
          </cell>
          <cell r="W14" t="str">
            <v xml:space="preserve"> IVA      </v>
          </cell>
          <cell r="Z14">
            <v>4581.031902085786</v>
          </cell>
          <cell r="AB14">
            <v>4788.5860322397057</v>
          </cell>
          <cell r="AD14">
            <v>4908.2460071615687</v>
          </cell>
          <cell r="AF14">
            <v>4598.4317010005198</v>
          </cell>
          <cell r="AI14">
            <v>18876.295642487581</v>
          </cell>
        </row>
        <row r="15">
          <cell r="B15" t="str">
            <v xml:space="preserve"> Reintegros (-)         </v>
          </cell>
          <cell r="C15">
            <v>33.841380760516302</v>
          </cell>
          <cell r="D15">
            <v>41.73003606927255</v>
          </cell>
          <cell r="E15">
            <v>64.587816303363198</v>
          </cell>
          <cell r="F15">
            <v>42.902602968978435</v>
          </cell>
          <cell r="G15">
            <v>52.096490657172559</v>
          </cell>
          <cell r="H15">
            <v>50.187947963558585</v>
          </cell>
          <cell r="I15">
            <v>45.092816000394066</v>
          </cell>
          <cell r="J15">
            <v>52.664251934191832</v>
          </cell>
          <cell r="K15">
            <v>53.79124170609289</v>
          </cell>
          <cell r="L15">
            <v>49.155109968306355</v>
          </cell>
          <cell r="M15">
            <v>48.224671006049995</v>
          </cell>
          <cell r="N15">
            <v>44.427730930000003</v>
          </cell>
          <cell r="O15">
            <v>578.70209626789676</v>
          </cell>
          <cell r="W15" t="str">
            <v xml:space="preserve"> Reintegros (-)         </v>
          </cell>
          <cell r="Z15">
            <v>140.15923313315204</v>
          </cell>
          <cell r="AB15">
            <v>145.18704158970957</v>
          </cell>
          <cell r="AD15">
            <v>151.54830964067878</v>
          </cell>
          <cell r="AF15">
            <v>141.80751190435635</v>
          </cell>
          <cell r="AI15">
            <v>578.70209626789676</v>
          </cell>
        </row>
        <row r="16">
          <cell r="B16" t="str">
            <v xml:space="preserve"> Internos coparticipados</v>
          </cell>
          <cell r="C16">
            <v>176.28976202825183</v>
          </cell>
          <cell r="D16">
            <v>88.631606228295922</v>
          </cell>
          <cell r="E16">
            <v>117.96108956760649</v>
          </cell>
          <cell r="F16">
            <v>129.55936548448929</v>
          </cell>
          <cell r="G16">
            <v>110.76704980929063</v>
          </cell>
          <cell r="H16">
            <v>114.63455389995427</v>
          </cell>
          <cell r="I16">
            <v>124.5349779131879</v>
          </cell>
          <cell r="J16">
            <v>128.29155403769067</v>
          </cell>
          <cell r="K16">
            <v>124.0155080767256</v>
          </cell>
          <cell r="L16">
            <v>148.23830747864181</v>
          </cell>
          <cell r="M16">
            <v>116.26920191249999</v>
          </cell>
          <cell r="N16">
            <v>138.36836915999999</v>
          </cell>
          <cell r="O16">
            <v>1517.5613455966345</v>
          </cell>
          <cell r="W16" t="str">
            <v xml:space="preserve"> Internos coparticipados</v>
          </cell>
          <cell r="Z16">
            <v>382.88245782415424</v>
          </cell>
          <cell r="AB16">
            <v>354.96096919373417</v>
          </cell>
          <cell r="AD16">
            <v>376.84204002760418</v>
          </cell>
          <cell r="AF16">
            <v>402.8758785511418</v>
          </cell>
          <cell r="AI16">
            <v>1517.5613455966345</v>
          </cell>
        </row>
        <row r="17">
          <cell r="B17" t="str">
            <v xml:space="preserve"> Premios de juegos</v>
          </cell>
          <cell r="C17">
            <v>8.1783764750212544</v>
          </cell>
          <cell r="D17">
            <v>7.2640901486440947</v>
          </cell>
          <cell r="E17">
            <v>13.28232442518024</v>
          </cell>
          <cell r="F17">
            <v>3.9241545854841409</v>
          </cell>
          <cell r="G17">
            <v>5.8364855706244478</v>
          </cell>
          <cell r="H17">
            <v>3.9566217583808587</v>
          </cell>
          <cell r="I17">
            <v>2.9150529534159744</v>
          </cell>
          <cell r="J17">
            <v>9.0524378175759264</v>
          </cell>
          <cell r="K17">
            <v>3.2262918752401957</v>
          </cell>
          <cell r="L17">
            <v>11.660217559049151</v>
          </cell>
          <cell r="M17">
            <v>7.3676060889299988</v>
          </cell>
          <cell r="N17">
            <v>5.0310916299999997</v>
          </cell>
          <cell r="O17">
            <v>81.694750887546292</v>
          </cell>
          <cell r="W17" t="str">
            <v xml:space="preserve"> Premios de juegos</v>
          </cell>
          <cell r="Z17">
            <v>28.724791048845589</v>
          </cell>
          <cell r="AB17">
            <v>13.717261914489448</v>
          </cell>
          <cell r="AD17">
            <v>15.193782646232098</v>
          </cell>
          <cell r="AF17">
            <v>24.05891527797915</v>
          </cell>
          <cell r="AI17">
            <v>81.694750887546292</v>
          </cell>
        </row>
        <row r="18">
          <cell r="B18" t="str">
            <v xml:space="preserve"> Transferencias de inmuebles</v>
          </cell>
          <cell r="C18">
            <v>5.7343453692204003</v>
          </cell>
          <cell r="D18">
            <v>2.723570185853418</v>
          </cell>
          <cell r="E18">
            <v>3.8789245719973886</v>
          </cell>
          <cell r="F18">
            <v>4.4675938460464213</v>
          </cell>
          <cell r="G18">
            <v>3.907036917668453</v>
          </cell>
          <cell r="H18">
            <v>4.6328955298093959</v>
          </cell>
          <cell r="I18">
            <v>4.8653365962600006</v>
          </cell>
          <cell r="J18">
            <v>4.5321103723765361</v>
          </cell>
          <cell r="K18">
            <v>5.1279746910631543</v>
          </cell>
          <cell r="L18">
            <v>4.7063004891895845</v>
          </cell>
          <cell r="M18">
            <v>4.5349535469599997</v>
          </cell>
          <cell r="N18">
            <v>4.9120901300000002</v>
          </cell>
          <cell r="O18">
            <v>54.023132246444746</v>
          </cell>
          <cell r="W18" t="str">
            <v xml:space="preserve"> Transferencias de inmuebles</v>
          </cell>
          <cell r="Z18">
            <v>12.336840127071206</v>
          </cell>
          <cell r="AB18">
            <v>13.00752629352427</v>
          </cell>
          <cell r="AD18">
            <v>14.525421659699692</v>
          </cell>
          <cell r="AF18">
            <v>14.153344166149584</v>
          </cell>
          <cell r="AI18">
            <v>54.023132246444746</v>
          </cell>
        </row>
        <row r="19">
          <cell r="B19" t="str">
            <v xml:space="preserve"> Ganancia mínima presunta</v>
          </cell>
          <cell r="C19">
            <v>47.577764268395192</v>
          </cell>
          <cell r="D19">
            <v>49.674379509997564</v>
          </cell>
          <cell r="E19">
            <v>46.439178427914179</v>
          </cell>
          <cell r="F19">
            <v>47.742197215775867</v>
          </cell>
          <cell r="G19">
            <v>54.981786263094797</v>
          </cell>
          <cell r="H19">
            <v>48.240587338480779</v>
          </cell>
          <cell r="I19">
            <v>44.587984770966507</v>
          </cell>
          <cell r="J19">
            <v>47.289659519399343</v>
          </cell>
          <cell r="K19">
            <v>45.487853379628902</v>
          </cell>
          <cell r="L19">
            <v>48.906616165748943</v>
          </cell>
          <cell r="M19">
            <v>51.144640044119996</v>
          </cell>
          <cell r="N19">
            <v>63.967491780000003</v>
          </cell>
          <cell r="O19">
            <v>596.04013868352217</v>
          </cell>
          <cell r="W19" t="str">
            <v xml:space="preserve"> Ganancia mínima presunta</v>
          </cell>
          <cell r="Z19">
            <v>143.69132220630695</v>
          </cell>
          <cell r="AB19">
            <v>150.96457081735144</v>
          </cell>
          <cell r="AD19">
            <v>137.36549766999474</v>
          </cell>
          <cell r="AF19">
            <v>164.01874798986893</v>
          </cell>
          <cell r="AI19">
            <v>596.04013868352217</v>
          </cell>
        </row>
        <row r="20">
          <cell r="B20" t="str">
            <v xml:space="preserve"> Intereses pagados</v>
          </cell>
          <cell r="C20">
            <v>60.712505547857887</v>
          </cell>
          <cell r="D20">
            <v>68.405201869687005</v>
          </cell>
          <cell r="E20">
            <v>89.321297998759846</v>
          </cell>
          <cell r="F20">
            <v>72.886478343497572</v>
          </cell>
          <cell r="G20">
            <v>74.215963219450629</v>
          </cell>
          <cell r="H20">
            <v>73.516835643021423</v>
          </cell>
          <cell r="I20">
            <v>65.613608759042933</v>
          </cell>
          <cell r="J20">
            <v>70.546171624303156</v>
          </cell>
          <cell r="K20">
            <v>72.038570117281608</v>
          </cell>
          <cell r="L20">
            <v>61.078962182910885</v>
          </cell>
          <cell r="M20">
            <v>79.185554001179995</v>
          </cell>
          <cell r="N20">
            <v>61.60634718</v>
          </cell>
          <cell r="O20">
            <v>849.12749648699287</v>
          </cell>
          <cell r="W20" t="str">
            <v xml:space="preserve"> Intereses pagados</v>
          </cell>
          <cell r="Z20">
            <v>218.43900541630472</v>
          </cell>
          <cell r="AB20">
            <v>220.61927720596964</v>
          </cell>
          <cell r="AD20">
            <v>208.1983505006277</v>
          </cell>
          <cell r="AF20">
            <v>201.87086336409089</v>
          </cell>
          <cell r="AI20">
            <v>849.12749648699287</v>
          </cell>
        </row>
        <row r="21">
          <cell r="B21" t="str">
            <v xml:space="preserve"> Otros coparticipados</v>
          </cell>
          <cell r="C21">
            <v>4.4031187277064578</v>
          </cell>
          <cell r="D21">
            <v>5.396956229979005</v>
          </cell>
          <cell r="E21">
            <v>7.389491634525549</v>
          </cell>
          <cell r="F21">
            <v>43.081209757422648</v>
          </cell>
          <cell r="G21">
            <v>30.841424089341235</v>
          </cell>
          <cell r="H21">
            <v>29.478274751721905</v>
          </cell>
          <cell r="I21">
            <v>27.103422389211332</v>
          </cell>
          <cell r="J21">
            <v>25.556791609523092</v>
          </cell>
          <cell r="K21">
            <v>24.202797188191017</v>
          </cell>
          <cell r="L21">
            <v>15.153095933777966</v>
          </cell>
          <cell r="M21">
            <v>6.2375911699949977</v>
          </cell>
          <cell r="N21">
            <v>6.5602509500000004</v>
          </cell>
          <cell r="O21">
            <v>225.40442443139523</v>
          </cell>
          <cell r="W21" t="str">
            <v xml:space="preserve"> Otros coparticipados</v>
          </cell>
          <cell r="Z21">
            <v>17.189566592211012</v>
          </cell>
          <cell r="AB21">
            <v>103.40090859848578</v>
          </cell>
          <cell r="AD21">
            <v>76.863011186925434</v>
          </cell>
          <cell r="AF21">
            <v>27.950938053772962</v>
          </cell>
          <cell r="AI21">
            <v>225.40442443139523</v>
          </cell>
        </row>
        <row r="22">
          <cell r="B22" t="str">
            <v xml:space="preserve"> Sellos</v>
          </cell>
          <cell r="C22">
            <v>4.172685066979577</v>
          </cell>
          <cell r="D22">
            <v>3.0317648956610954</v>
          </cell>
          <cell r="E22">
            <v>3.1706447061952292</v>
          </cell>
          <cell r="F22">
            <v>4.9654379632422989</v>
          </cell>
          <cell r="G22">
            <v>3.0389559989832557</v>
          </cell>
          <cell r="H22">
            <v>3.7145110329955089</v>
          </cell>
          <cell r="I22">
            <v>3.7275774470002565</v>
          </cell>
          <cell r="J22">
            <v>3.6335677734337501</v>
          </cell>
          <cell r="K22">
            <v>3.6501756256168938</v>
          </cell>
          <cell r="L22">
            <v>4.0718224716141105</v>
          </cell>
          <cell r="M22">
            <v>3.7536772053599998</v>
          </cell>
          <cell r="N22">
            <v>4.6633258499999997</v>
          </cell>
          <cell r="O22">
            <v>45.594146037081977</v>
          </cell>
          <cell r="W22" t="str">
            <v xml:space="preserve"> Sellos</v>
          </cell>
          <cell r="Z22">
            <v>10.375094668835901</v>
          </cell>
          <cell r="AB22">
            <v>11.718904995221063</v>
          </cell>
          <cell r="AD22">
            <v>11.0113208460509</v>
          </cell>
          <cell r="AF22">
            <v>12.488825526974111</v>
          </cell>
          <cell r="AI22">
            <v>45.594146037081977</v>
          </cell>
        </row>
        <row r="23">
          <cell r="B23" t="str">
            <v xml:space="preserve"> Bienes personales</v>
          </cell>
          <cell r="C23">
            <v>9.7399851520382974</v>
          </cell>
          <cell r="D23">
            <v>87.211560368862195</v>
          </cell>
          <cell r="E23">
            <v>10.503712911448048</v>
          </cell>
          <cell r="F23">
            <v>78.229445801496581</v>
          </cell>
          <cell r="G23">
            <v>89.156296147196599</v>
          </cell>
          <cell r="H23">
            <v>180.7971152516653</v>
          </cell>
          <cell r="I23">
            <v>42.460853743380248</v>
          </cell>
          <cell r="J23">
            <v>167.9602903029492</v>
          </cell>
          <cell r="K23">
            <v>36.39793904920522</v>
          </cell>
          <cell r="L23">
            <v>158.91028118071682</v>
          </cell>
          <cell r="M23">
            <v>12.382416678509999</v>
          </cell>
          <cell r="N23">
            <v>144.56633934999999</v>
          </cell>
          <cell r="O23">
            <v>1018.3162359374686</v>
          </cell>
          <cell r="W23" t="str">
            <v xml:space="preserve"> Bienes personales</v>
          </cell>
          <cell r="Z23">
            <v>107.45525843234854</v>
          </cell>
          <cell r="AB23">
            <v>348.18285720035851</v>
          </cell>
          <cell r="AD23">
            <v>246.81908309553467</v>
          </cell>
          <cell r="AF23">
            <v>315.85903720922681</v>
          </cell>
          <cell r="AI23">
            <v>1018.3162359374686</v>
          </cell>
        </row>
        <row r="24">
          <cell r="B24" t="str">
            <v xml:space="preserve"> Combustibles - Naftas</v>
          </cell>
          <cell r="C24">
            <v>158.58335528856244</v>
          </cell>
          <cell r="D24">
            <v>195.81856405110136</v>
          </cell>
          <cell r="E24">
            <v>179.31908743543474</v>
          </cell>
          <cell r="F24">
            <v>197.17368161316426</v>
          </cell>
          <cell r="G24">
            <v>161.39773069746983</v>
          </cell>
          <cell r="H24">
            <v>177.43059167047824</v>
          </cell>
          <cell r="I24">
            <v>169.81189425998556</v>
          </cell>
          <cell r="J24">
            <v>171.25191455534187</v>
          </cell>
          <cell r="K24">
            <v>197.87718617105571</v>
          </cell>
          <cell r="L24">
            <v>171.15883399203162</v>
          </cell>
          <cell r="M24">
            <v>161.73018055736998</v>
          </cell>
          <cell r="N24">
            <v>196.91746465</v>
          </cell>
          <cell r="O24">
            <v>2138.4704849419954</v>
          </cell>
          <cell r="W24" t="str">
            <v xml:space="preserve"> Combustibles - Naftas</v>
          </cell>
          <cell r="Z24">
            <v>533.72100677509854</v>
          </cell>
          <cell r="AB24">
            <v>536.00200398111224</v>
          </cell>
          <cell r="AD24">
            <v>538.9409949863832</v>
          </cell>
          <cell r="AF24">
            <v>529.80647919940156</v>
          </cell>
          <cell r="AI24">
            <v>2138.4704849419954</v>
          </cell>
        </row>
        <row r="25">
          <cell r="B25" t="str">
            <v xml:space="preserve"> Combustibles - Otros</v>
          </cell>
          <cell r="C25">
            <v>57.043692667116261</v>
          </cell>
          <cell r="D25">
            <v>106.45538832291001</v>
          </cell>
          <cell r="E25">
            <v>77.690576593653262</v>
          </cell>
          <cell r="F25">
            <v>113.88025881841035</v>
          </cell>
          <cell r="G25">
            <v>103.03523961792243</v>
          </cell>
          <cell r="H25">
            <v>120.08589616351819</v>
          </cell>
          <cell r="I25">
            <v>116.78168975745028</v>
          </cell>
          <cell r="J25">
            <v>124.94764027494911</v>
          </cell>
          <cell r="K25">
            <v>123.76778353220085</v>
          </cell>
          <cell r="L25">
            <v>105.13453437151394</v>
          </cell>
          <cell r="M25">
            <v>89.672004084149989</v>
          </cell>
          <cell r="N25">
            <v>177.77194155000001</v>
          </cell>
          <cell r="O25">
            <v>1316.2666457537948</v>
          </cell>
          <cell r="W25" t="str">
            <v xml:space="preserve"> Combustibles - Otros</v>
          </cell>
          <cell r="Z25">
            <v>241.18965758367955</v>
          </cell>
          <cell r="AB25">
            <v>337.00139459985098</v>
          </cell>
          <cell r="AD25">
            <v>365.49711356460023</v>
          </cell>
          <cell r="AF25">
            <v>372.57848000566395</v>
          </cell>
          <cell r="AI25">
            <v>1316.2666457537948</v>
          </cell>
        </row>
        <row r="26">
          <cell r="B26" t="str">
            <v xml:space="preserve"> Internos seguros</v>
          </cell>
          <cell r="C26">
            <v>19.90319379018225</v>
          </cell>
          <cell r="D26">
            <v>15.831234532472921</v>
          </cell>
          <cell r="E26">
            <v>19.148025235400276</v>
          </cell>
          <cell r="F26">
            <v>18.682984426845387</v>
          </cell>
          <cell r="G26">
            <v>17.651830873468057</v>
          </cell>
          <cell r="H26">
            <v>19.135048907965505</v>
          </cell>
          <cell r="I26">
            <v>19.831051745136847</v>
          </cell>
          <cell r="J26">
            <v>13.358418158829007</v>
          </cell>
          <cell r="K26">
            <v>13.485177331929991</v>
          </cell>
          <cell r="L26">
            <v>11.981292244234739</v>
          </cell>
          <cell r="M26">
            <v>12.203767406609998</v>
          </cell>
          <cell r="N26">
            <v>11.41717427</v>
          </cell>
          <cell r="O26">
            <v>192.62919892307499</v>
          </cell>
          <cell r="W26" t="str">
            <v xml:space="preserve"> Internos seguros</v>
          </cell>
          <cell r="Z26">
            <v>54.882453558055445</v>
          </cell>
          <cell r="AB26">
            <v>55.469864208278949</v>
          </cell>
          <cell r="AD26">
            <v>46.674647235895847</v>
          </cell>
          <cell r="AF26">
            <v>35.602233920844739</v>
          </cell>
          <cell r="AI26">
            <v>192.62919892307499</v>
          </cell>
        </row>
        <row r="27">
          <cell r="B27" t="str">
            <v xml:space="preserve"> Internos automotores gasoleros</v>
          </cell>
          <cell r="C27">
            <v>0.47891532839089096</v>
          </cell>
          <cell r="D27">
            <v>1.4969511434558944</v>
          </cell>
          <cell r="E27">
            <v>1.7563795006937406</v>
          </cell>
          <cell r="F27">
            <v>1.4237368963044548</v>
          </cell>
          <cell r="G27">
            <v>1.5789427626403145</v>
          </cell>
          <cell r="H27">
            <v>1.6402975412687131</v>
          </cell>
          <cell r="I27">
            <v>1.7535470478579556</v>
          </cell>
          <cell r="J27">
            <v>1.2698427994710857</v>
          </cell>
          <cell r="K27">
            <v>1.0453558604529953</v>
          </cell>
          <cell r="L27">
            <v>1.0492339555482539</v>
          </cell>
          <cell r="M27">
            <v>0.99051618230999994</v>
          </cell>
          <cell r="N27">
            <v>1.0104833499999999</v>
          </cell>
          <cell r="O27">
            <v>15.494202368394296</v>
          </cell>
          <cell r="W27" t="str">
            <v xml:space="preserve"> Internos automotores gasoleros</v>
          </cell>
          <cell r="Z27">
            <v>3.7322459725405261</v>
          </cell>
          <cell r="AB27">
            <v>4.6429772002134824</v>
          </cell>
          <cell r="AD27">
            <v>4.0687457077820373</v>
          </cell>
          <cell r="AF27">
            <v>3.0502334878582538</v>
          </cell>
          <cell r="AI27">
            <v>15.494202368394296</v>
          </cell>
        </row>
        <row r="28">
          <cell r="B28" t="str">
            <v xml:space="preserve"> Adicional s/cigarrillos</v>
          </cell>
          <cell r="C28">
            <v>30.564454923957989</v>
          </cell>
          <cell r="D28">
            <v>48.502575519399628</v>
          </cell>
          <cell r="E28">
            <v>39.781967393121612</v>
          </cell>
          <cell r="F28">
            <v>50.362285103984789</v>
          </cell>
          <cell r="G28">
            <v>56.869829137772214</v>
          </cell>
          <cell r="H28">
            <v>47.404176236526389</v>
          </cell>
          <cell r="I28">
            <v>41.123500654256809</v>
          </cell>
          <cell r="J28">
            <v>39.171683076874515</v>
          </cell>
          <cell r="K28">
            <v>28.72994212024966</v>
          </cell>
          <cell r="L28">
            <v>55.862068436556321</v>
          </cell>
          <cell r="M28">
            <v>18.645365390579997</v>
          </cell>
          <cell r="N28">
            <v>26.601916150000001</v>
          </cell>
          <cell r="O28">
            <v>483.61976414327995</v>
          </cell>
          <cell r="W28" t="str">
            <v xml:space="preserve"> Adicional s/cigarrillos</v>
          </cell>
          <cell r="Z28">
            <v>118.84899783647924</v>
          </cell>
          <cell r="AB28">
            <v>154.6362904782834</v>
          </cell>
          <cell r="AD28">
            <v>109.02512585138098</v>
          </cell>
          <cell r="AF28">
            <v>101.1093499771363</v>
          </cell>
          <cell r="AI28">
            <v>483.61976414327995</v>
          </cell>
        </row>
        <row r="29">
          <cell r="B29" t="str">
            <v xml:space="preserve"> Radiodifusión p/TV, AM y FM</v>
          </cell>
          <cell r="C29">
            <v>12.515375887265186</v>
          </cell>
          <cell r="D29">
            <v>10.993691459499608</v>
          </cell>
          <cell r="E29">
            <v>10.384469551225752</v>
          </cell>
          <cell r="F29">
            <v>9.724914100922982</v>
          </cell>
          <cell r="G29">
            <v>11.275998101896317</v>
          </cell>
          <cell r="H29">
            <v>12.346927421059613</v>
          </cell>
          <cell r="I29">
            <v>10.635564166355158</v>
          </cell>
          <cell r="J29">
            <v>12.393593331955534</v>
          </cell>
          <cell r="K29">
            <v>13.939094154720102</v>
          </cell>
          <cell r="L29">
            <v>12.678713331689645</v>
          </cell>
          <cell r="M29">
            <v>11.004402042539999</v>
          </cell>
          <cell r="N29">
            <v>9.6467378799999999</v>
          </cell>
          <cell r="O29">
            <v>137.53948142912989</v>
          </cell>
          <cell r="W29" t="str">
            <v xml:space="preserve"> Radiodifusión p/TV, AM y FM</v>
          </cell>
          <cell r="Z29">
            <v>33.893536897990543</v>
          </cell>
          <cell r="AB29">
            <v>33.347839623878912</v>
          </cell>
          <cell r="AD29">
            <v>36.968251653030791</v>
          </cell>
          <cell r="AF29">
            <v>33.329853254229647</v>
          </cell>
          <cell r="AI29">
            <v>137.53948142912989</v>
          </cell>
        </row>
        <row r="30">
          <cell r="B30" t="str">
            <v xml:space="preserve"> Otros impuestos (2)</v>
          </cell>
          <cell r="C30">
            <v>42.54581679408836</v>
          </cell>
          <cell r="D30">
            <v>68.249312880757557</v>
          </cell>
          <cell r="E30">
            <v>43.34355413205504</v>
          </cell>
          <cell r="F30">
            <v>32.566137105611652</v>
          </cell>
          <cell r="G30">
            <v>71.504527686847652</v>
          </cell>
          <cell r="H30">
            <v>60.989032001634953</v>
          </cell>
          <cell r="I30">
            <v>-5.3196890583475902</v>
          </cell>
          <cell r="J30">
            <v>32.253724690489719</v>
          </cell>
          <cell r="K30">
            <v>29.515661892729149</v>
          </cell>
          <cell r="L30">
            <v>27.581427161569568</v>
          </cell>
          <cell r="M30">
            <v>172.67079475660501</v>
          </cell>
          <cell r="N30">
            <v>-96.098895170000006</v>
          </cell>
          <cell r="O30">
            <v>479.80140487404117</v>
          </cell>
          <cell r="W30" t="str">
            <v xml:space="preserve"> Otros impuestos (2)</v>
          </cell>
          <cell r="Z30">
            <v>154.13868380690096</v>
          </cell>
          <cell r="AB30">
            <v>165.05969679409424</v>
          </cell>
          <cell r="AD30">
            <v>56.449697524871276</v>
          </cell>
          <cell r="AF30">
            <v>104.15332674817456</v>
          </cell>
          <cell r="AI30">
            <v>479.80140487404117</v>
          </cell>
        </row>
        <row r="31">
          <cell r="B31">
            <v>479.80126953125</v>
          </cell>
          <cell r="W31">
            <v>479.80126953125</v>
          </cell>
        </row>
        <row r="32">
          <cell r="B32" t="str">
            <v xml:space="preserve"> 2-SISTEMA DE SEG. SOCIAL</v>
          </cell>
          <cell r="C32">
            <v>923.7454631039476</v>
          </cell>
          <cell r="D32">
            <v>755.33288352303236</v>
          </cell>
          <cell r="E32">
            <v>710.99827151890031</v>
          </cell>
          <cell r="F32">
            <v>627.22320513484078</v>
          </cell>
          <cell r="G32">
            <v>670.19868291764885</v>
          </cell>
          <cell r="H32">
            <v>726.60851277381175</v>
          </cell>
          <cell r="I32">
            <v>986.43181598807564</v>
          </cell>
          <cell r="J32">
            <v>686.51687485000423</v>
          </cell>
          <cell r="K32">
            <v>831.54772269963041</v>
          </cell>
          <cell r="L32">
            <v>683.12000466319455</v>
          </cell>
          <cell r="M32">
            <v>674.08968194361</v>
          </cell>
          <cell r="N32">
            <v>656.63556430999984</v>
          </cell>
          <cell r="O32">
            <v>8932.4486834266972</v>
          </cell>
          <cell r="W32" t="str">
            <v xml:space="preserve"> 2-SISTEMA DE SEG. SOCIAL</v>
          </cell>
          <cell r="Z32">
            <v>2390.0766181458803</v>
          </cell>
          <cell r="AB32">
            <v>2024.0304008263013</v>
          </cell>
          <cell r="AD32">
            <v>2504.4964135377104</v>
          </cell>
          <cell r="AF32">
            <v>2013.8452509168044</v>
          </cell>
          <cell r="AI32">
            <v>8932.4486834266972</v>
          </cell>
        </row>
        <row r="33">
          <cell r="B33">
            <v>8932.4453125</v>
          </cell>
          <cell r="W33">
            <v>8932.4453125</v>
          </cell>
        </row>
        <row r="34">
          <cell r="B34" t="str">
            <v xml:space="preserve"> Aportes personales</v>
          </cell>
          <cell r="C34">
            <v>671.93544071099495</v>
          </cell>
          <cell r="D34">
            <v>490.76820361515752</v>
          </cell>
          <cell r="E34">
            <v>501.71802337344599</v>
          </cell>
          <cell r="F34">
            <v>483.79250154938194</v>
          </cell>
          <cell r="G34">
            <v>485.76308665359852</v>
          </cell>
          <cell r="H34">
            <v>496.78024237276423</v>
          </cell>
          <cell r="I34">
            <v>684.71740317063109</v>
          </cell>
          <cell r="J34">
            <v>492.65198548020203</v>
          </cell>
          <cell r="K34">
            <v>474.9962487664385</v>
          </cell>
          <cell r="L34">
            <v>479.50313390797982</v>
          </cell>
          <cell r="M34">
            <v>464.37029969516999</v>
          </cell>
          <cell r="N34">
            <v>487.21864364999999</v>
          </cell>
          <cell r="O34">
            <v>6214.2152129457636</v>
          </cell>
          <cell r="W34" t="str">
            <v xml:space="preserve"> Aportes personales</v>
          </cell>
          <cell r="Z34">
            <v>1664.4216676995984</v>
          </cell>
          <cell r="AB34">
            <v>1466.3358305757447</v>
          </cell>
          <cell r="AD34">
            <v>1652.3656374172715</v>
          </cell>
          <cell r="AF34">
            <v>1431.0920772531499</v>
          </cell>
          <cell r="AI34">
            <v>6214.2152129457636</v>
          </cell>
        </row>
        <row r="35">
          <cell r="B35" t="str">
            <v xml:space="preserve"> Contribuciones patronales</v>
          </cell>
          <cell r="C35">
            <v>708.47889163033346</v>
          </cell>
          <cell r="D35">
            <v>519.81165599052986</v>
          </cell>
          <cell r="E35">
            <v>490.335942015282</v>
          </cell>
          <cell r="F35">
            <v>461.75191726126656</v>
          </cell>
          <cell r="G35">
            <v>495.94432191456514</v>
          </cell>
          <cell r="H35">
            <v>536.53886761975446</v>
          </cell>
          <cell r="I35">
            <v>751.99167626409553</v>
          </cell>
          <cell r="J35">
            <v>507.98570980270426</v>
          </cell>
          <cell r="K35">
            <v>515.95960736994346</v>
          </cell>
          <cell r="L35">
            <v>515.25648766642178</v>
          </cell>
          <cell r="M35">
            <v>472.26046631048996</v>
          </cell>
          <cell r="N35">
            <v>502.50508524999998</v>
          </cell>
          <cell r="O35">
            <v>6478.8206290953867</v>
          </cell>
          <cell r="W35" t="str">
            <v xml:space="preserve"> Contribuciones patronales</v>
          </cell>
          <cell r="Z35">
            <v>1718.6264896361454</v>
          </cell>
          <cell r="AB35">
            <v>1494.235106795586</v>
          </cell>
          <cell r="AD35">
            <v>1775.9369934367433</v>
          </cell>
          <cell r="AF35">
            <v>1490.0220392269116</v>
          </cell>
          <cell r="AI35">
            <v>6478.8206290953867</v>
          </cell>
        </row>
        <row r="36">
          <cell r="B36" t="str">
            <v xml:space="preserve"> Facilidades de pago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W36" t="str">
            <v xml:space="preserve"> Facilidades de pago</v>
          </cell>
          <cell r="Z36">
            <v>0</v>
          </cell>
          <cell r="AB36">
            <v>0</v>
          </cell>
          <cell r="AD36">
            <v>0</v>
          </cell>
          <cell r="AF36">
            <v>0</v>
          </cell>
          <cell r="AI36">
            <v>0</v>
          </cell>
        </row>
        <row r="37">
          <cell r="B37" t="str">
            <v xml:space="preserve"> Otros ingresos (3)</v>
          </cell>
          <cell r="C37">
            <v>27.362876416535276</v>
          </cell>
          <cell r="D37">
            <v>24.239788180059378</v>
          </cell>
          <cell r="E37">
            <v>41.52067725551349</v>
          </cell>
          <cell r="F37">
            <v>31.116462917562334</v>
          </cell>
          <cell r="G37">
            <v>34.879397146443139</v>
          </cell>
          <cell r="H37">
            <v>45.009316110077812</v>
          </cell>
          <cell r="I37">
            <v>40.382189432767419</v>
          </cell>
          <cell r="J37">
            <v>39.568590268356971</v>
          </cell>
          <cell r="K37">
            <v>36.265107238243864</v>
          </cell>
          <cell r="L37">
            <v>35.424065957920682</v>
          </cell>
          <cell r="M37">
            <v>31.59913780143</v>
          </cell>
          <cell r="N37">
            <v>33.760975330000001</v>
          </cell>
          <cell r="O37">
            <v>421.12858405491033</v>
          </cell>
          <cell r="W37" t="str">
            <v xml:space="preserve"> Otros ingresos (3)</v>
          </cell>
          <cell r="Z37">
            <v>93.12334185210814</v>
          </cell>
          <cell r="AB37">
            <v>111.00517617408329</v>
          </cell>
          <cell r="AD37">
            <v>116.21588693936826</v>
          </cell>
          <cell r="AF37">
            <v>100.78417908935069</v>
          </cell>
          <cell r="AI37">
            <v>421.12858405491033</v>
          </cell>
        </row>
        <row r="38">
          <cell r="B38" t="str">
            <v xml:space="preserve"> Capitalización (-)</v>
          </cell>
          <cell r="C38">
            <v>470.04843864162774</v>
          </cell>
          <cell r="D38">
            <v>360.41013314665184</v>
          </cell>
          <cell r="E38">
            <v>337.78203371175766</v>
          </cell>
          <cell r="F38">
            <v>330.12761190329627</v>
          </cell>
          <cell r="G38">
            <v>330.66431743797438</v>
          </cell>
          <cell r="H38">
            <v>329.72389711133974</v>
          </cell>
          <cell r="I38">
            <v>457.99198705565539</v>
          </cell>
          <cell r="J38">
            <v>334.03304247086101</v>
          </cell>
          <cell r="K38">
            <v>321.53816888065575</v>
          </cell>
          <cell r="L38">
            <v>325.69274609237158</v>
          </cell>
          <cell r="M38">
            <v>364.12327077146995</v>
          </cell>
          <cell r="N38">
            <v>314.16430431999999</v>
          </cell>
          <cell r="O38">
            <v>4276.2999515436613</v>
          </cell>
          <cell r="W38" t="str">
            <v xml:space="preserve"> Capitalización (-)</v>
          </cell>
          <cell r="Z38">
            <v>1168.2406055000374</v>
          </cell>
          <cell r="AB38">
            <v>990.51582645261033</v>
          </cell>
          <cell r="AD38">
            <v>1113.5631984071722</v>
          </cell>
          <cell r="AF38">
            <v>1003.9803211838414</v>
          </cell>
          <cell r="AI38">
            <v>4276.2999515436613</v>
          </cell>
        </row>
        <row r="39">
          <cell r="B39" t="str">
            <v xml:space="preserve"> Rezagos, transitorios y otros (-)</v>
          </cell>
          <cell r="C39">
            <v>13.983307012288433</v>
          </cell>
          <cell r="D39">
            <v>-80.923368883937542</v>
          </cell>
          <cell r="E39">
            <v>-15.205662586416588</v>
          </cell>
          <cell r="F39">
            <v>19.310064690073876</v>
          </cell>
          <cell r="G39">
            <v>15.723805358983538</v>
          </cell>
          <cell r="H39">
            <v>21.996016217445163</v>
          </cell>
          <cell r="I39">
            <v>32.667465823763102</v>
          </cell>
          <cell r="J39">
            <v>19.656368230397963</v>
          </cell>
          <cell r="K39">
            <v>-125.86492820566026</v>
          </cell>
          <cell r="L39">
            <v>21.370936776756057</v>
          </cell>
          <cell r="M39">
            <v>-69.983048907989996</v>
          </cell>
          <cell r="N39">
            <v>52.6848356</v>
          </cell>
          <cell r="O39">
            <v>-94.584208874296266</v>
          </cell>
          <cell r="W39" t="str">
            <v xml:space="preserve"> Rezagos, transitorios y otros (-)</v>
          </cell>
          <cell r="Z39">
            <v>-82.1457244580657</v>
          </cell>
          <cell r="AB39">
            <v>57.029886266502572</v>
          </cell>
          <cell r="AD39">
            <v>-73.541094151499195</v>
          </cell>
          <cell r="AF39">
            <v>4.072723468766057</v>
          </cell>
          <cell r="AI39">
            <v>-94.584208874296266</v>
          </cell>
        </row>
        <row r="40">
          <cell r="B40">
            <v>-94.58416748046875</v>
          </cell>
          <cell r="W40">
            <v>-94.58416748046875</v>
          </cell>
        </row>
        <row r="41">
          <cell r="B41" t="str">
            <v xml:space="preserve"> 3-COMERCIO EXTERIOR</v>
          </cell>
          <cell r="C41">
            <v>165.29131131634264</v>
          </cell>
          <cell r="D41">
            <v>154.63419868070059</v>
          </cell>
          <cell r="E41">
            <v>176.66194078166552</v>
          </cell>
          <cell r="F41">
            <v>151.57294745780658</v>
          </cell>
          <cell r="G41">
            <v>181.56416878357015</v>
          </cell>
          <cell r="H41">
            <v>172.16132737453177</v>
          </cell>
          <cell r="I41">
            <v>167.44890437509068</v>
          </cell>
          <cell r="J41">
            <v>173.4335368413868</v>
          </cell>
          <cell r="K41">
            <v>165.72943441461913</v>
          </cell>
          <cell r="L41">
            <v>171.95418448098246</v>
          </cell>
          <cell r="M41">
            <v>170.10112089771002</v>
          </cell>
          <cell r="N41">
            <v>143.64861069</v>
          </cell>
          <cell r="O41">
            <v>1994.2016860944063</v>
          </cell>
          <cell r="W41" t="str">
            <v xml:space="preserve"> 3-COMERCIO EXTERIOR</v>
          </cell>
          <cell r="Z41">
            <v>496.58745077870879</v>
          </cell>
          <cell r="AB41">
            <v>505.29844361590847</v>
          </cell>
          <cell r="AD41">
            <v>506.61187563109661</v>
          </cell>
          <cell r="AF41">
            <v>485.70391606869248</v>
          </cell>
          <cell r="AI41">
            <v>1994.2016860944063</v>
          </cell>
        </row>
        <row r="42">
          <cell r="B42">
            <v>1994.201171875</v>
          </cell>
          <cell r="W42">
            <v>1994.201171875</v>
          </cell>
        </row>
        <row r="43">
          <cell r="B43" t="str">
            <v xml:space="preserve"> Derechos de importación</v>
          </cell>
          <cell r="C43">
            <v>161.49935600371629</v>
          </cell>
          <cell r="D43">
            <v>151.49034209381932</v>
          </cell>
          <cell r="E43">
            <v>171.91550326677029</v>
          </cell>
          <cell r="F43">
            <v>144.3111711176177</v>
          </cell>
          <cell r="G43">
            <v>166.38003619822359</v>
          </cell>
          <cell r="H43">
            <v>163.43055943018442</v>
          </cell>
          <cell r="I43">
            <v>160.13658716838646</v>
          </cell>
          <cell r="J43">
            <v>168.39488267106628</v>
          </cell>
          <cell r="K43">
            <v>162.35325623962956</v>
          </cell>
          <cell r="L43">
            <v>168.15508553841639</v>
          </cell>
          <cell r="M43">
            <v>166.54054634639999</v>
          </cell>
          <cell r="N43">
            <v>139.57704742000001</v>
          </cell>
          <cell r="O43">
            <v>1924.1843734942306</v>
          </cell>
          <cell r="W43" t="str">
            <v xml:space="preserve"> Derechos de importación</v>
          </cell>
          <cell r="Z43">
            <v>484.90520136430587</v>
          </cell>
          <cell r="AB43">
            <v>474.12176674602574</v>
          </cell>
          <cell r="AD43">
            <v>490.88472607908227</v>
          </cell>
          <cell r="AF43">
            <v>474.27267930481639</v>
          </cell>
          <cell r="AI43">
            <v>1924.1843734942306</v>
          </cell>
        </row>
        <row r="44">
          <cell r="B44" t="str">
            <v xml:space="preserve"> Derechos de exportación</v>
          </cell>
          <cell r="C44">
            <v>0.57505055212684641</v>
          </cell>
          <cell r="D44">
            <v>0.17277802533210163</v>
          </cell>
          <cell r="E44">
            <v>1.2966894372426236</v>
          </cell>
          <cell r="F44">
            <v>4.3635405240578269</v>
          </cell>
          <cell r="G44">
            <v>11.89967408005449</v>
          </cell>
          <cell r="H44">
            <v>5.5407003556648373</v>
          </cell>
          <cell r="I44">
            <v>4.286204478367897</v>
          </cell>
          <cell r="J44">
            <v>1.5856238717022231</v>
          </cell>
          <cell r="K44">
            <v>0.39138675776113341</v>
          </cell>
          <cell r="L44">
            <v>0.44268412841236049</v>
          </cell>
          <cell r="M44">
            <v>0.20619586772999998</v>
          </cell>
          <cell r="N44">
            <v>1.1145900399999999</v>
          </cell>
          <cell r="O44">
            <v>31.875118118452335</v>
          </cell>
          <cell r="W44" t="str">
            <v xml:space="preserve"> Derechos de exportación</v>
          </cell>
          <cell r="Z44">
            <v>2.0445180147015716</v>
          </cell>
          <cell r="AB44">
            <v>21.803914959777153</v>
          </cell>
          <cell r="AD44">
            <v>6.2632151078312539</v>
          </cell>
          <cell r="AF44">
            <v>1.7634700361423605</v>
          </cell>
          <cell r="AI44">
            <v>31.875118118452335</v>
          </cell>
        </row>
        <row r="45">
          <cell r="B45" t="str">
            <v xml:space="preserve"> Tasa de estadística</v>
          </cell>
          <cell r="C45">
            <v>3.2169047604994683</v>
          </cell>
          <cell r="D45">
            <v>2.9710785615491706</v>
          </cell>
          <cell r="E45">
            <v>3.4497480776526119</v>
          </cell>
          <cell r="F45">
            <v>2.8982358161310513</v>
          </cell>
          <cell r="G45">
            <v>3.2844585052920627</v>
          </cell>
          <cell r="H45">
            <v>3.190067588682489</v>
          </cell>
          <cell r="I45">
            <v>3.0261127283363503</v>
          </cell>
          <cell r="J45">
            <v>3.4530302986183039</v>
          </cell>
          <cell r="K45">
            <v>2.9847914172284566</v>
          </cell>
          <cell r="L45">
            <v>3.3564148141537031</v>
          </cell>
          <cell r="M45">
            <v>3.3543786835799998</v>
          </cell>
          <cell r="N45">
            <v>2.95697323</v>
          </cell>
          <cell r="O45">
            <v>38.142194481723678</v>
          </cell>
          <cell r="W45" t="str">
            <v xml:space="preserve"> Tasa de estadística</v>
          </cell>
          <cell r="Z45">
            <v>9.6377313997012521</v>
          </cell>
          <cell r="AB45">
            <v>9.3727619101056021</v>
          </cell>
          <cell r="AD45">
            <v>9.4639344441831099</v>
          </cell>
          <cell r="AF45">
            <v>9.6677667277337029</v>
          </cell>
          <cell r="AI45">
            <v>38.142194481723678</v>
          </cell>
        </row>
        <row r="46">
          <cell r="B46">
            <v>38.142181396484375</v>
          </cell>
          <cell r="W46">
            <v>38.142181396484375</v>
          </cell>
        </row>
        <row r="47">
          <cell r="B47">
            <v>38.142181396484375</v>
          </cell>
          <cell r="W47">
            <v>38.142181396484375</v>
          </cell>
        </row>
        <row r="48">
          <cell r="B48" t="str">
            <v xml:space="preserve"> TOTAL REC. TRIBUTARIOS</v>
          </cell>
          <cell r="C48">
            <v>4046.7128084062906</v>
          </cell>
          <cell r="D48">
            <v>3681.0892581341905</v>
          </cell>
          <cell r="E48">
            <v>3773.4380982471498</v>
          </cell>
          <cell r="F48">
            <v>3856.6250570895918</v>
          </cell>
          <cell r="G48">
            <v>4318.0155957915376</v>
          </cell>
          <cell r="H48">
            <v>4807.2632926024244</v>
          </cell>
          <cell r="I48">
            <v>4192.7724706869421</v>
          </cell>
          <cell r="J48">
            <v>4184.7363257443694</v>
          </cell>
          <cell r="K48">
            <v>4054.8984329462605</v>
          </cell>
          <cell r="L48">
            <v>3998.7670830700154</v>
          </cell>
          <cell r="M48">
            <v>3916.8791020680296</v>
          </cell>
          <cell r="N48">
            <v>3931.3003258799999</v>
          </cell>
          <cell r="O48">
            <v>48762.497850666805</v>
          </cell>
          <cell r="W48" t="str">
            <v xml:space="preserve"> TOTAL REC. TRIBUTARIOS</v>
          </cell>
          <cell r="Z48">
            <v>11501.24016478763</v>
          </cell>
          <cell r="AB48">
            <v>12981.903945483555</v>
          </cell>
          <cell r="AD48">
            <v>12432.407229377572</v>
          </cell>
          <cell r="AF48">
            <v>11846.946511018044</v>
          </cell>
          <cell r="AI48">
            <v>48762.497850666805</v>
          </cell>
        </row>
        <row r="49">
          <cell r="B49">
            <v>48762.46875</v>
          </cell>
          <cell r="W49">
            <v>48762.46875</v>
          </cell>
        </row>
        <row r="50">
          <cell r="B50">
            <v>48762.46875</v>
          </cell>
          <cell r="W50">
            <v>48762.46875</v>
          </cell>
        </row>
        <row r="51">
          <cell r="B51" t="str">
            <v xml:space="preserve"> TOTAL CON CAP.Y TRANSIT.</v>
          </cell>
          <cell r="C51">
            <v>4530.7445540602066</v>
          </cell>
          <cell r="D51">
            <v>3960.5760223969041</v>
          </cell>
          <cell r="E51">
            <v>4096.0144693724906</v>
          </cell>
          <cell r="F51">
            <v>4206.0627336829621</v>
          </cell>
          <cell r="G51">
            <v>4664.4037185884954</v>
          </cell>
          <cell r="H51">
            <v>5158.9832059312103</v>
          </cell>
          <cell r="I51">
            <v>4683.4319235663606</v>
          </cell>
          <cell r="J51">
            <v>4538.4257364456289</v>
          </cell>
          <cell r="K51">
            <v>4250.5716736212562</v>
          </cell>
          <cell r="L51">
            <v>4345.830765939143</v>
          </cell>
          <cell r="M51">
            <v>4211.0193239315104</v>
          </cell>
          <cell r="N51">
            <v>4298.1494658000001</v>
          </cell>
          <cell r="O51">
            <v>52944.213593336171</v>
          </cell>
          <cell r="W51" t="str">
            <v xml:space="preserve"> TOTAL CON CAP.Y TRANSIT.</v>
          </cell>
          <cell r="Z51">
            <v>12587.335045829601</v>
          </cell>
          <cell r="AB51">
            <v>14029.449658202668</v>
          </cell>
          <cell r="AD51">
            <v>13472.429333633245</v>
          </cell>
          <cell r="AF51">
            <v>12854.999555670653</v>
          </cell>
          <cell r="AI51">
            <v>52944.213593336171</v>
          </cell>
        </row>
        <row r="52">
          <cell r="B52">
            <v>52944.1875</v>
          </cell>
          <cell r="W52">
            <v>52944.1875</v>
          </cell>
        </row>
        <row r="53">
          <cell r="B53">
            <v>52944.1875</v>
          </cell>
          <cell r="W53">
            <v>52944.1875</v>
          </cell>
        </row>
        <row r="54">
          <cell r="B54" t="str">
            <v xml:space="preserve"> COPARTICIPADO (Bruto)</v>
          </cell>
          <cell r="C54">
            <v>2152.9542909992706</v>
          </cell>
          <cell r="D54">
            <v>1806.4808132365104</v>
          </cell>
          <cell r="E54">
            <v>2050.9380863981091</v>
          </cell>
          <cell r="F54">
            <v>2098.0899916473941</v>
          </cell>
          <cell r="G54">
            <v>2329.4198211028165</v>
          </cell>
          <cell r="H54">
            <v>2583.0156503798985</v>
          </cell>
          <cell r="I54">
            <v>2147.2972673430268</v>
          </cell>
          <cell r="J54">
            <v>2230.1685841211138</v>
          </cell>
          <cell r="K54">
            <v>2138.6911402766491</v>
          </cell>
          <cell r="L54">
            <v>2094.8160931136917</v>
          </cell>
          <cell r="M54">
            <v>2097.376091712189</v>
          </cell>
          <cell r="N54">
            <v>2142.5264616279801</v>
          </cell>
          <cell r="O54">
            <v>25871.774291958653</v>
          </cell>
          <cell r="W54" t="str">
            <v xml:space="preserve"> COPARTICIPADO (Bruto)</v>
          </cell>
          <cell r="Z54">
            <v>6010.3731906338908</v>
          </cell>
          <cell r="AB54">
            <v>7010.5254631301086</v>
          </cell>
          <cell r="AD54">
            <v>6516.1569917407896</v>
          </cell>
          <cell r="AF54">
            <v>6334.7186464538609</v>
          </cell>
          <cell r="AI54">
            <v>25871.774291958653</v>
          </cell>
        </row>
        <row r="55">
          <cell r="B55" t="str">
            <v xml:space="preserve"> COPARTICIPADO (Neto) (4)</v>
          </cell>
          <cell r="C55">
            <v>1784.9227558706714</v>
          </cell>
          <cell r="D55">
            <v>1490.4221447283658</v>
          </cell>
          <cell r="E55">
            <v>1697.9713484269075</v>
          </cell>
          <cell r="F55">
            <v>1737.9994466776591</v>
          </cell>
          <cell r="G55">
            <v>1934.4527307223018</v>
          </cell>
          <cell r="H55">
            <v>2149.9248070461158</v>
          </cell>
          <cell r="I55">
            <v>1779.7615365826687</v>
          </cell>
          <cell r="J55">
            <v>1850.1041840223572</v>
          </cell>
          <cell r="K55">
            <v>1772.2783119383184</v>
          </cell>
          <cell r="L55">
            <v>1735.06825057628</v>
          </cell>
          <cell r="M55">
            <v>1737.0154779553607</v>
          </cell>
          <cell r="N55">
            <v>1775.347492383783</v>
          </cell>
          <cell r="O55">
            <v>21445.268486930789</v>
          </cell>
          <cell r="W55" t="str">
            <v xml:space="preserve"> COPARTICIPADO (Neto) (4)</v>
          </cell>
          <cell r="Z55">
            <v>4973.3162490259447</v>
          </cell>
          <cell r="AB55">
            <v>5822.3769844460767</v>
          </cell>
          <cell r="AD55">
            <v>5402.1440325433441</v>
          </cell>
          <cell r="AF55">
            <v>5247.4312209154232</v>
          </cell>
          <cell r="AI55">
            <v>21445.268486930789</v>
          </cell>
        </row>
        <row r="56">
          <cell r="B56">
            <v>21445.265625</v>
          </cell>
          <cell r="W56">
            <v>21445.265625</v>
          </cell>
        </row>
        <row r="57">
          <cell r="B57">
            <v>21445.265625</v>
          </cell>
          <cell r="W57">
            <v>21445.265625</v>
          </cell>
        </row>
        <row r="58">
          <cell r="B58" t="str">
            <v xml:space="preserve"> CLASIF. PRESUPUEST.</v>
          </cell>
          <cell r="C58">
            <v>4046.7128084062906</v>
          </cell>
          <cell r="D58">
            <v>3681.08925813419</v>
          </cell>
          <cell r="E58">
            <v>3773.4380982471498</v>
          </cell>
          <cell r="F58">
            <v>3856.6250570895918</v>
          </cell>
          <cell r="G58">
            <v>4318.0155957915385</v>
          </cell>
          <cell r="H58">
            <v>4807.2632926024235</v>
          </cell>
          <cell r="I58">
            <v>4192.7724706869421</v>
          </cell>
          <cell r="J58">
            <v>4184.7363257443694</v>
          </cell>
          <cell r="K58">
            <v>4054.8984329462605</v>
          </cell>
          <cell r="L58">
            <v>3998.7670830700154</v>
          </cell>
          <cell r="M58">
            <v>3916.8791020680301</v>
          </cell>
          <cell r="N58">
            <v>3931.3003258799999</v>
          </cell>
          <cell r="O58">
            <v>48762.497850666805</v>
          </cell>
          <cell r="W58" t="str">
            <v xml:space="preserve"> CLASIF. PRESUPUEST.</v>
          </cell>
          <cell r="Z58">
            <v>11501.24016478763</v>
          </cell>
          <cell r="AB58">
            <v>12981.903945483555</v>
          </cell>
          <cell r="AD58">
            <v>12432.407229377572</v>
          </cell>
          <cell r="AF58">
            <v>11846.946511018046</v>
          </cell>
          <cell r="AI58">
            <v>48762.497850666805</v>
          </cell>
        </row>
        <row r="59">
          <cell r="B59">
            <v>48762.46875</v>
          </cell>
          <cell r="W59">
            <v>48762.46875</v>
          </cell>
        </row>
        <row r="60">
          <cell r="B60" t="str">
            <v xml:space="preserve"> Administración Nacional</v>
          </cell>
          <cell r="C60">
            <v>2042.5195363966084</v>
          </cell>
          <cell r="D60">
            <v>1845.352776169492</v>
          </cell>
          <cell r="E60">
            <v>1976.2976334945122</v>
          </cell>
          <cell r="F60">
            <v>2142.0370434540546</v>
          </cell>
          <cell r="G60">
            <v>2556.2089730580942</v>
          </cell>
          <cell r="H60">
            <v>2987.0248864872328</v>
          </cell>
          <cell r="I60">
            <v>2117.4399587786261</v>
          </cell>
          <cell r="J60">
            <v>2406.9710677623402</v>
          </cell>
          <cell r="K60">
            <v>2130.4238514415038</v>
          </cell>
          <cell r="L60">
            <v>2224.7266012022797</v>
          </cell>
          <cell r="M60">
            <v>2146.3869201244197</v>
          </cell>
          <cell r="N60">
            <v>2177.1647615700003</v>
          </cell>
          <cell r="O60">
            <v>26752.554009939166</v>
          </cell>
          <cell r="W60" t="str">
            <v xml:space="preserve"> Administración Nacional</v>
          </cell>
          <cell r="Z60">
            <v>5864.1699460606123</v>
          </cell>
          <cell r="AB60">
            <v>7685.2709029993812</v>
          </cell>
          <cell r="AD60">
            <v>6654.8348779824701</v>
          </cell>
          <cell r="AF60">
            <v>6548.2782828966992</v>
          </cell>
          <cell r="AI60">
            <v>26752.554009939166</v>
          </cell>
        </row>
        <row r="61">
          <cell r="B61" t="str">
            <v xml:space="preserve"> Contribuciones Seguridad Social (4)</v>
          </cell>
          <cell r="C61">
            <v>884.6524494441328</v>
          </cell>
          <cell r="D61">
            <v>736.09333188025892</v>
          </cell>
          <cell r="E61">
            <v>708.91505574053394</v>
          </cell>
          <cell r="F61">
            <v>598.34339028018303</v>
          </cell>
          <cell r="G61">
            <v>652.4405342548049</v>
          </cell>
          <cell r="H61">
            <v>704.90132954233241</v>
          </cell>
          <cell r="I61">
            <v>967.47849480888272</v>
          </cell>
          <cell r="J61">
            <v>659.18744153905504</v>
          </cell>
          <cell r="K61">
            <v>828.65980662625009</v>
          </cell>
          <cell r="L61">
            <v>662.09779311658963</v>
          </cell>
          <cell r="M61">
            <v>644.95484594361005</v>
          </cell>
          <cell r="N61">
            <v>643.94456430999981</v>
          </cell>
          <cell r="O61">
            <v>8691.6690374866339</v>
          </cell>
          <cell r="W61" t="str">
            <v xml:space="preserve"> Contribuciones Seguridad Social (4)</v>
          </cell>
          <cell r="Z61">
            <v>2329.6608370649255</v>
          </cell>
          <cell r="AB61">
            <v>1955.6852540773202</v>
          </cell>
          <cell r="AD61">
            <v>2455.325742974188</v>
          </cell>
          <cell r="AF61">
            <v>1950.9972033701995</v>
          </cell>
          <cell r="AI61">
            <v>8691.6690374866339</v>
          </cell>
        </row>
        <row r="62">
          <cell r="B62" t="str">
            <v xml:space="preserve"> Provincias (5)</v>
          </cell>
          <cell r="C62">
            <v>1080.4478089057347</v>
          </cell>
          <cell r="D62">
            <v>1080.403598441666</v>
          </cell>
          <cell r="E62">
            <v>1086.1421932337373</v>
          </cell>
          <cell r="F62">
            <v>1087.3648085006962</v>
          </cell>
          <cell r="G62">
            <v>1091.6079398157949</v>
          </cell>
          <cell r="H62">
            <v>1093.6298933413796</v>
          </cell>
          <cell r="I62">
            <v>1088.9006959202402</v>
          </cell>
          <cell r="J62">
            <v>1091.2483831320246</v>
          </cell>
          <cell r="K62">
            <v>1092.9268588051266</v>
          </cell>
          <cell r="L62">
            <v>1090.9204772045414</v>
          </cell>
          <cell r="M62">
            <v>1096.4024999999999</v>
          </cell>
          <cell r="N62">
            <v>1097.5</v>
          </cell>
          <cell r="O62">
            <v>13077.495157300942</v>
          </cell>
          <cell r="W62" t="str">
            <v xml:space="preserve"> Provincias (5)</v>
          </cell>
          <cell r="Z62">
            <v>3246.9936005811378</v>
          </cell>
          <cell r="AB62">
            <v>3272.6026416578707</v>
          </cell>
          <cell r="AD62">
            <v>3273.0759378573912</v>
          </cell>
          <cell r="AF62">
            <v>3284.8229772045415</v>
          </cell>
          <cell r="AI62">
            <v>13077.495157300942</v>
          </cell>
        </row>
        <row r="63">
          <cell r="B63" t="str">
            <v xml:space="preserve"> No presupuestarios (6)</v>
          </cell>
          <cell r="C63">
            <v>39.093013659814787</v>
          </cell>
          <cell r="D63">
            <v>19.239551642773502</v>
          </cell>
          <cell r="E63">
            <v>2.0832157783663026</v>
          </cell>
          <cell r="F63">
            <v>28.879814854657674</v>
          </cell>
          <cell r="G63">
            <v>17.758148662843919</v>
          </cell>
          <cell r="H63">
            <v>21.707183231479373</v>
          </cell>
          <cell r="I63">
            <v>18.953321179193033</v>
          </cell>
          <cell r="J63">
            <v>27.329433310949277</v>
          </cell>
          <cell r="K63">
            <v>2.8879160733802887</v>
          </cell>
          <cell r="L63">
            <v>21.022211546604872</v>
          </cell>
          <cell r="M63">
            <v>29.134836</v>
          </cell>
          <cell r="N63">
            <v>12.691000000000001</v>
          </cell>
          <cell r="O63">
            <v>240.77964594006303</v>
          </cell>
          <cell r="W63" t="str">
            <v xml:space="preserve"> No presupuestarios (6)</v>
          </cell>
          <cell r="Z63">
            <v>60.415781080954595</v>
          </cell>
          <cell r="AB63">
            <v>68.345146748980966</v>
          </cell>
          <cell r="AD63">
            <v>49.170670563522599</v>
          </cell>
          <cell r="AF63">
            <v>62.848047546604874</v>
          </cell>
          <cell r="AI63">
            <v>240.77964594006303</v>
          </cell>
        </row>
        <row r="64">
          <cell r="B64">
            <v>240.779541015625</v>
          </cell>
          <cell r="W64">
            <v>240.779541015625</v>
          </cell>
        </row>
        <row r="65">
          <cell r="B65">
            <v>240.779541015625</v>
          </cell>
          <cell r="W65">
            <v>240.779541015625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 las cajas previsionales de las Fuerzas Armadas y de Seguridad y las Asignaciones Familiares Compensables.</v>
          </cell>
          <cell r="W67" t="str">
            <v xml:space="preserve"> 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Aeronaves, Fac. Pago Dto. 93/2000 Pend. de Distribución y otros menores.</v>
          </cell>
          <cell r="W68" t="str">
            <v>(2)  : Entradas de Cine, Monotributo Impositivo, Emerg. s/Automotores, Motos, Embarcaciones y Aeronaves, Fac. Pago Dto. 93/2000 Pend. de Distribución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provisorios (a partir de abril de 1999), netos de Asignaciones Familiares Compensables.</v>
          </cell>
          <cell r="W71" t="str">
            <v>(4)  : Datos provisorios (a partir de abril de 1999), netos de Asignaciones Familiares Compensables.</v>
          </cell>
        </row>
        <row r="72">
          <cell r="B72" t="str">
            <v>(5)  : 56,66% de Coparticipados (neto), 56,66% del 93, 73% de Bienes Personales, 30% de Monotributo impositivo, y sumas fijas por Pacto Fiscal y Ganancias.</v>
          </cell>
          <cell r="W72" t="str">
            <v>(5)  : 56,66% de Coparticipados (neto), 56,66% del 93, 73% de Bienes Personales, 30% de Monotributo impositivo, y sumas fijas por Pacto Fiscal y Ganancias.</v>
          </cell>
        </row>
        <row r="73">
          <cell r="B73" t="str">
            <v xml:space="preserve">         Durante el año 2000, la distribución mensual por estos conceptos es de $ 1097,5 millones.</v>
          </cell>
          <cell r="W73" t="str">
            <v xml:space="preserve">         Durante el año 2000, la distribución mensual por estos conceptos es de $ 1097,5 millones.</v>
          </cell>
        </row>
        <row r="74">
          <cell r="B74" t="str">
            <v>(6)  : Fondo Solidario de Redistribución.</v>
          </cell>
          <cell r="W74" t="str">
            <v>(6)  : Fondo Solidario de Redistribución.</v>
          </cell>
        </row>
      </sheetData>
      <sheetData sheetId="3" refreshError="1">
        <row r="1">
          <cell r="A1" t="str">
            <v>MACROS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Panel1"/>
      <sheetName val="Interest-Data"/>
      <sheetName val="RGDP data"/>
      <sheetName val="CA data (exact quarters)"/>
      <sheetName val="CA data"/>
      <sheetName val="K data"/>
      <sheetName val="DataAnnual"/>
      <sheetName val="Ex Rate Daily"/>
      <sheetName val="DataDaily"/>
      <sheetName val="data"/>
      <sheetName val="RealInterest (Country) (other)"/>
      <sheetName val="RealInterest (Country) (Defaul)"/>
      <sheetName val="RealInterest (Country)"/>
      <sheetName val="RealInterest (avg)"/>
      <sheetName val="RGDP (country) (%Seas)"/>
      <sheetName val="RGDP (avg) (%Seas)"/>
      <sheetName val="RGDP (country)"/>
      <sheetName val="RGDP (average)"/>
      <sheetName val="CA (avg) (%GDP) (newQ) (adj)"/>
      <sheetName val="CA (% of GDP) (newQ) (MAvg)"/>
      <sheetName val="CA (avg) (%GDP) (newQ) Mavg"/>
      <sheetName val="CA (avg) (change%GDP) (newQ)"/>
      <sheetName val="CA (% of GDP) (newQ)"/>
      <sheetName val="CA (avg) (%GDP) (newQ)"/>
      <sheetName val="CA (avg) (change%GDP)"/>
      <sheetName val="CA (change% of GDP)"/>
      <sheetName val="CA (avg) (%GDP)"/>
      <sheetName val="CA (% of GDP)"/>
      <sheetName val="K Liab (avg)"/>
      <sheetName val="K Liab (country)"/>
      <sheetName val="K Liab less FDI (country)"/>
      <sheetName val="K Liab less FDI (avg)"/>
      <sheetName val="Interest"/>
      <sheetName val="Primary Balance (avg)"/>
      <sheetName val="Interest (% of GDP)"/>
      <sheetName val="Interest (avg) (%GDP)"/>
      <sheetName val="Interest (Change%GDP)"/>
      <sheetName val="Interest (avg) (Change%GDP)"/>
      <sheetName val="PrimBal (Change%GDP)"/>
      <sheetName val="PrimBal (avg) (Change%GDP)"/>
      <sheetName val="PrimBal (% of GDP)"/>
      <sheetName val="PrimBal (avg) (%GDP)"/>
      <sheetName val="PrimBal"/>
      <sheetName val="PrimBal (avg)"/>
      <sheetName val="NomExRate Daily Default"/>
      <sheetName val="NomExRate Daily"/>
      <sheetName val="Ex rate bloom"/>
      <sheetName val="REER (avg)"/>
      <sheetName val="REER"/>
      <sheetName val="NomExRate (avg)"/>
      <sheetName val="NomExRate"/>
      <sheetName val="Inflation (avg)"/>
      <sheetName val="Inflation"/>
      <sheetName val="New Data"/>
      <sheetName val="bop"/>
      <sheetName val="ex rate"/>
      <sheetName val="gdp"/>
      <sheetName val="Deposits"/>
      <sheetName val="Reserves"/>
      <sheetName val="Int Reserves"/>
      <sheetName val="Int Reserves (scale t-24)"/>
      <sheetName val="Int Reserves (scale t)"/>
      <sheetName val="Int Reserves (scale t) res only"/>
      <sheetName val="Int Reserves (scale t) (%gdp)"/>
      <sheetName val="Int Reserves scale t %gdp restr"/>
      <sheetName val="Int Reserves (scale t) (avg)"/>
      <sheetName val="Int Reserves (scale t) (avg gdp"/>
      <sheetName val="Deposits (scale t) (avg (2)"/>
      <sheetName val="Deposits (scale t)"/>
      <sheetName val="Sheet13"/>
      <sheetName val="Int Reserves USD"/>
      <sheetName val="RECIMP99"/>
      <sheetName val="RECIMP2000"/>
      <sheetName val="RECIMP2000real"/>
      <sheetName val="MACROS"/>
      <sheetName val="RGDP_data"/>
      <sheetName val="CA_data_(exact_quarters)"/>
      <sheetName val="CA_data"/>
      <sheetName val="K_data"/>
      <sheetName val="Ex_Rate_Daily"/>
      <sheetName val="RealInterest_(Country)_(other)"/>
      <sheetName val="RealInterest_(Country)_(Defaul)"/>
      <sheetName val="RealInterest_(Country)"/>
      <sheetName val="RealInterest_(avg)"/>
      <sheetName val="RGDP_(country)_(%Seas)"/>
      <sheetName val="RGDP_(avg)_(%Seas)"/>
      <sheetName val="RGDP_(country)"/>
      <sheetName val="RGDP_(average)"/>
      <sheetName val="CA_(avg)_(%GDP)_(newQ)_(adj)"/>
      <sheetName val="CA_(%_of_GDP)_(newQ)_(MAvg)"/>
      <sheetName val="CA_(avg)_(%GDP)_(newQ)_Mavg"/>
      <sheetName val="CA_(avg)_(change%GDP)_(newQ)"/>
      <sheetName val="CA_(%_of_GDP)_(newQ)"/>
      <sheetName val="CA_(avg)_(%GDP)_(newQ)"/>
      <sheetName val="CA_(avg)_(change%GDP)"/>
      <sheetName val="CA_(change%_of_GDP)"/>
      <sheetName val="CA_(avg)_(%GDP)"/>
      <sheetName val="CA_(%_of_GDP)"/>
      <sheetName val="K_Liab_(avg)"/>
      <sheetName val="K_Liab_(country)"/>
      <sheetName val="K_Liab_less_FDI_(country)"/>
      <sheetName val="K_Liab_less_FDI_(avg)"/>
      <sheetName val="Primary_Balance_(avg)"/>
      <sheetName val="Interest_(%_of_GDP)"/>
      <sheetName val="Interest_(avg)_(%GDP)"/>
      <sheetName val="Interest_(Change%GDP)"/>
      <sheetName val="Interest_(avg)_(Change%GDP)"/>
      <sheetName val="PrimBal_(Change%GDP)"/>
      <sheetName val="PrimBal_(avg)_(Change%GDP)"/>
      <sheetName val="PrimBal_(%_of_GDP)"/>
      <sheetName val="PrimBal_(avg)_(%GDP)"/>
      <sheetName val="PrimBal_(avg)"/>
      <sheetName val="NomExRate_Daily_Default"/>
      <sheetName val="NomExRate_Daily"/>
      <sheetName val="Ex_rate_bloom"/>
      <sheetName val="REER_(avg)"/>
      <sheetName val="NomExRate_(avg)"/>
      <sheetName val="Inflation_(avg)"/>
      <sheetName val="New_Data"/>
      <sheetName val="ex_rate"/>
      <sheetName val="Int_Reserves"/>
      <sheetName val="Int_Reserves_(scale_t-24)"/>
      <sheetName val="Int_Reserves_(scale_t)"/>
      <sheetName val="Int_Reserves_(scale_t)_res_only"/>
      <sheetName val="Int_Reserves_(scale_t)_(%gdp)"/>
      <sheetName val="Int_Reserves_scale_t_%gdp_restr"/>
      <sheetName val="Int_Reserves_(scale_t)_(avg)"/>
      <sheetName val="Int_Reserves_(scale_t)_(avg_gdp"/>
      <sheetName val="Deposits_(scale_t)_(avg_(2)"/>
      <sheetName val="Deposits_(scale_t)"/>
      <sheetName val="Int_Reserves_USD"/>
      <sheetName val="debt restructuring comparison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4">
          <cell r="A4" t="e">
            <v>#NAME?</v>
          </cell>
          <cell r="D4" t="e">
            <v>#NAME?</v>
          </cell>
          <cell r="G4" t="e">
            <v>#NAME?</v>
          </cell>
          <cell r="J4" t="e">
            <v>#NAME?</v>
          </cell>
          <cell r="M4" t="e">
            <v>#NAME?</v>
          </cell>
          <cell r="P4" t="e">
            <v>#NAME?</v>
          </cell>
          <cell r="S4" t="e">
            <v>#NAME?</v>
          </cell>
          <cell r="V4" t="e">
            <v>#NAME?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6"/>
      <sheetName val="Q5"/>
      <sheetName val="GeoBo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 CUADRO 16"/>
    </sheetNames>
    <definedNames>
      <definedName name="BORRA_CUADROS"/>
      <definedName name="TRANSFERENCIA"/>
    </definedNames>
    <sheetDataSet>
      <sheetData sheetId="0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4"/>
      <sheetName val="Hoja5"/>
      <sheetName val="Hoja3"/>
      <sheetName val="Codigos"/>
      <sheetName val="Consolidado"/>
      <sheetName val="Base Datos"/>
      <sheetName val="bop1actual"/>
      <sheetName val="Serie Precios"/>
      <sheetName val="Precios Niquel"/>
    </sheetNames>
    <sheetDataSet>
      <sheetData sheetId="0" refreshError="1">
        <row r="2">
          <cell r="B2" t="str">
            <v>Sistema de Análisis y Calificación de Riesgo Bancario</v>
          </cell>
        </row>
        <row r="3">
          <cell r="B3" t="str">
            <v>MDBC-97</v>
          </cell>
        </row>
        <row r="4">
          <cell r="B4" t="str">
            <v>Banco Del Caribe, C.A.</v>
          </cell>
        </row>
        <row r="5">
          <cell r="B5" t="str">
            <v>Módulo de Rentabilidad y Beneficios</v>
          </cell>
        </row>
        <row r="9">
          <cell r="B9" t="str">
            <v>Descomposición de la Rentabilidad Patrimonial</v>
          </cell>
          <cell r="F9" t="str">
            <v xml:space="preserve">Estrato de </v>
          </cell>
        </row>
        <row r="10">
          <cell r="B10" t="str">
            <v>Módulo I</v>
          </cell>
          <cell r="F10" t="str">
            <v>Comparación</v>
          </cell>
        </row>
        <row r="11">
          <cell r="F11" t="str">
            <v>Medianos</v>
          </cell>
          <cell r="G11" t="str">
            <v>Privada</v>
          </cell>
        </row>
        <row r="12">
          <cell r="C12" t="str">
            <v>Dic-97</v>
          </cell>
          <cell r="D12">
            <v>35796</v>
          </cell>
          <cell r="E12">
            <v>35827</v>
          </cell>
          <cell r="F12">
            <v>35765</v>
          </cell>
        </row>
        <row r="14">
          <cell r="B14" t="str">
            <v>1.- Margen de Beneficio Neto s/</v>
          </cell>
        </row>
        <row r="15">
          <cell r="B15" t="str">
            <v xml:space="preserve">    Ingresos Ordinarios</v>
          </cell>
          <cell r="C15">
            <v>0.25336624760865417</v>
          </cell>
          <cell r="D15">
            <v>0.22026846883764847</v>
          </cell>
          <cell r="E15">
            <v>0.23861228584459271</v>
          </cell>
          <cell r="F15">
            <v>0.27354807841473588</v>
          </cell>
          <cell r="G15">
            <v>0.23491598804769567</v>
          </cell>
        </row>
        <row r="16">
          <cell r="B16" t="str">
            <v>2.- Ingresos Ordinario s/</v>
          </cell>
        </row>
        <row r="17">
          <cell r="B17" t="str">
            <v xml:space="preserve">    Activo Total Promedio</v>
          </cell>
          <cell r="C17">
            <v>0.22606305209805885</v>
          </cell>
          <cell r="D17">
            <v>0.22377335463277703</v>
          </cell>
          <cell r="E17">
            <v>0.2306517182511115</v>
          </cell>
          <cell r="F17">
            <v>0.22732543438318489</v>
          </cell>
          <cell r="G17">
            <v>0.21705756787147382</v>
          </cell>
        </row>
        <row r="18">
          <cell r="B18" t="str">
            <v>3.-Margen de Beneficio Neto s/</v>
          </cell>
        </row>
        <row r="19">
          <cell r="B19" t="str">
            <v xml:space="preserve">    Activo Total Promedio (1)*(2)</v>
          </cell>
          <cell r="C19">
            <v>5.7276747233044864E-2</v>
          </cell>
          <cell r="D19">
            <v>4.9290214191625908E-2</v>
          </cell>
          <cell r="E19">
            <v>5.5036333725880675E-2</v>
          </cell>
          <cell r="F19">
            <v>6.2184435750315362E-2</v>
          </cell>
          <cell r="G19">
            <v>5.0990293019757035E-2</v>
          </cell>
        </row>
        <row r="20">
          <cell r="B20" t="str">
            <v>4.-Apalancamiento Financiero</v>
          </cell>
          <cell r="C20">
            <v>8.8364482614785675</v>
          </cell>
          <cell r="D20">
            <v>9.5538651306099158</v>
          </cell>
          <cell r="E20">
            <v>9.3155947868143514</v>
          </cell>
          <cell r="F20">
            <v>8.1990483341031286</v>
          </cell>
          <cell r="G20">
            <v>10.53043398836321</v>
          </cell>
        </row>
        <row r="21">
          <cell r="B21" t="str">
            <v xml:space="preserve">5.-Utilidad Líquida s/ </v>
          </cell>
        </row>
        <row r="22">
          <cell r="B22" t="str">
            <v xml:space="preserve">   Margen de Beneficio</v>
          </cell>
          <cell r="C22">
            <v>0.9699012308891628</v>
          </cell>
          <cell r="D22">
            <v>1</v>
          </cell>
          <cell r="E22">
            <v>1</v>
          </cell>
          <cell r="F22">
            <v>0.98397773916135867</v>
          </cell>
          <cell r="G22">
            <v>0.94256048625898037</v>
          </cell>
        </row>
        <row r="23">
          <cell r="B23" t="str">
            <v xml:space="preserve">6.-Rentabilidad </v>
          </cell>
        </row>
        <row r="24">
          <cell r="B24" t="str">
            <v xml:space="preserve">    Patrimonial (ROE)</v>
          </cell>
          <cell r="C24">
            <v>0.49088933378525035</v>
          </cell>
          <cell r="D24">
            <v>0.47091205864566876</v>
          </cell>
          <cell r="E24">
            <v>0.51269618354218893</v>
          </cell>
          <cell r="F24">
            <v>0.5016841934765438</v>
          </cell>
          <cell r="G24">
            <v>0.50610777268866702</v>
          </cell>
        </row>
        <row r="26">
          <cell r="F26" t="str">
            <v xml:space="preserve">Estrato de </v>
          </cell>
        </row>
        <row r="27">
          <cell r="F27" t="str">
            <v>Comparación</v>
          </cell>
        </row>
        <row r="28">
          <cell r="F28" t="str">
            <v>Medianos</v>
          </cell>
          <cell r="G28" t="str">
            <v>Privada</v>
          </cell>
        </row>
        <row r="29">
          <cell r="C29" t="str">
            <v>Dic-97</v>
          </cell>
          <cell r="D29">
            <v>35796</v>
          </cell>
          <cell r="E29">
            <v>35827</v>
          </cell>
          <cell r="F29">
            <v>35765</v>
          </cell>
        </row>
        <row r="31">
          <cell r="B31" t="str">
            <v>1.- Margen de Utilidad Neta</v>
          </cell>
          <cell r="C31">
            <v>0.24574023542140205</v>
          </cell>
          <cell r="D31">
            <v>0.22026846883764847</v>
          </cell>
          <cell r="E31">
            <v>0.23861228584459271</v>
          </cell>
          <cell r="F31">
            <v>0.26916521975046587</v>
          </cell>
          <cell r="G31">
            <v>0.22142252792424486</v>
          </cell>
        </row>
        <row r="32">
          <cell r="B32" t="str">
            <v>2.- Intensidad del Activo</v>
          </cell>
          <cell r="C32">
            <v>0.22606305209805885</v>
          </cell>
          <cell r="D32">
            <v>0.22377335463277703</v>
          </cell>
          <cell r="E32">
            <v>0.2306517182511115</v>
          </cell>
          <cell r="F32">
            <v>0.22732543438318489</v>
          </cell>
          <cell r="G32">
            <v>0.21705756787147382</v>
          </cell>
        </row>
        <row r="33">
          <cell r="B33" t="str">
            <v>3.- Retorno de la Inversión (1)*(2)</v>
          </cell>
          <cell r="C33">
            <v>5.5552787642657663E-2</v>
          </cell>
          <cell r="D33">
            <v>4.9290214191625908E-2</v>
          </cell>
          <cell r="E33">
            <v>5.5036333725880675E-2</v>
          </cell>
          <cell r="F33">
            <v>6.1188100500620068E-2</v>
          </cell>
          <cell r="G33">
            <v>4.8061435383190083E-2</v>
          </cell>
        </row>
        <row r="34">
          <cell r="B34" t="str">
            <v>4.- Apalancamiento Financiero</v>
          </cell>
          <cell r="C34">
            <v>8.8364482614785675</v>
          </cell>
          <cell r="D34">
            <v>9.5538651306099158</v>
          </cell>
          <cell r="E34">
            <v>9.3155947868143514</v>
          </cell>
          <cell r="F34">
            <v>8.1990483341031286</v>
          </cell>
          <cell r="G34">
            <v>10.53043398836321</v>
          </cell>
        </row>
        <row r="35">
          <cell r="B35" t="str">
            <v>5.- Rentabilidad Patrimonial (3)*(4)</v>
          </cell>
          <cell r="C35">
            <v>0.49088933378525035</v>
          </cell>
          <cell r="D35">
            <v>0.47091205864566876</v>
          </cell>
          <cell r="E35">
            <v>0.51269618354218893</v>
          </cell>
          <cell r="F35">
            <v>0.5016841934765438</v>
          </cell>
          <cell r="G35">
            <v>0.50610777268866702</v>
          </cell>
        </row>
        <row r="37">
          <cell r="B37" t="str">
            <v xml:space="preserve">Descomposición de la Rentabilidad </v>
          </cell>
        </row>
        <row r="38">
          <cell r="B38" t="str">
            <v>Sin Ingresos Extraordinarios</v>
          </cell>
          <cell r="F38" t="str">
            <v xml:space="preserve">Estrato de </v>
          </cell>
        </row>
        <row r="39">
          <cell r="F39" t="str">
            <v>Comparación</v>
          </cell>
        </row>
        <row r="40">
          <cell r="F40" t="str">
            <v>Medianos</v>
          </cell>
          <cell r="G40" t="str">
            <v>Privada</v>
          </cell>
        </row>
        <row r="41">
          <cell r="C41" t="str">
            <v>Dic-97</v>
          </cell>
          <cell r="D41">
            <v>35796</v>
          </cell>
          <cell r="E41">
            <v>35827</v>
          </cell>
          <cell r="F41">
            <v>35765</v>
          </cell>
        </row>
        <row r="42">
          <cell r="B42" t="str">
            <v>1.- Margen Total del Negocio s/</v>
          </cell>
        </row>
        <row r="43">
          <cell r="B43" t="str">
            <v xml:space="preserve">    Ingresos Ordinarios</v>
          </cell>
          <cell r="C43">
            <v>0.25669571877353525</v>
          </cell>
          <cell r="D43">
            <v>0.22167728835383735</v>
          </cell>
          <cell r="E43">
            <v>0.2400365828427104</v>
          </cell>
          <cell r="F43">
            <v>0.27394727869890678</v>
          </cell>
          <cell r="G43">
            <v>0.23361163628922754</v>
          </cell>
        </row>
        <row r="44">
          <cell r="B44" t="str">
            <v>2.- Ingresos Ordinarios s/</v>
          </cell>
        </row>
        <row r="45">
          <cell r="B45" t="str">
            <v xml:space="preserve">    Activo Total Promedio</v>
          </cell>
          <cell r="C45">
            <v>0.22606305209805885</v>
          </cell>
          <cell r="D45">
            <v>0.22377335463277703</v>
          </cell>
          <cell r="E45">
            <v>0.2306517182511115</v>
          </cell>
          <cell r="F45">
            <v>0.22732543438318489</v>
          </cell>
          <cell r="G45">
            <v>0.21705756787147382</v>
          </cell>
        </row>
        <row r="46">
          <cell r="B46" t="str">
            <v>3.- Margen Total del Negocio s/</v>
          </cell>
        </row>
        <row r="47">
          <cell r="B47" t="str">
            <v xml:space="preserve">    Activo Total Promedio (1)*(2)</v>
          </cell>
          <cell r="C47">
            <v>5.8029417646450365E-2</v>
          </cell>
          <cell r="D47">
            <v>4.9605470460835618E-2</v>
          </cell>
          <cell r="E47">
            <v>5.5364850275796421E-2</v>
          </cell>
          <cell r="F47">
            <v>6.22751841283204E-2</v>
          </cell>
          <cell r="G47">
            <v>5.070717359941506E-2</v>
          </cell>
        </row>
        <row r="49">
          <cell r="B49" t="str">
            <v>4.-Apalancamiento Financiero</v>
          </cell>
          <cell r="C49">
            <v>8.8364482614785675</v>
          </cell>
          <cell r="D49">
            <v>9.5538651306099158</v>
          </cell>
          <cell r="E49">
            <v>9.3155947868143514</v>
          </cell>
          <cell r="F49">
            <v>8.1990483341031286</v>
          </cell>
          <cell r="G49">
            <v>10.53043398836321</v>
          </cell>
        </row>
        <row r="50">
          <cell r="B50" t="str">
            <v>5.- Utilidad Líquida sin Ing. Ext.</v>
          </cell>
        </row>
        <row r="51">
          <cell r="B51" t="str">
            <v xml:space="preserve">    Margen Total del Negocio</v>
          </cell>
          <cell r="C51">
            <v>0.9569797802435992</v>
          </cell>
          <cell r="D51">
            <v>0.9936447277632694</v>
          </cell>
          <cell r="E51">
            <v>0.99406633363444019</v>
          </cell>
          <cell r="F51">
            <v>0.96849927388329471</v>
          </cell>
          <cell r="G51">
            <v>0.92269812979195165</v>
          </cell>
        </row>
        <row r="52">
          <cell r="B52" t="str">
            <v>6.- Rentabilidad Patrimonial</v>
          </cell>
        </row>
        <row r="53">
          <cell r="B53" t="str">
            <v xml:space="preserve">    Sin Ing. Extraord. (3*4*5)</v>
          </cell>
          <cell r="C53">
            <v>0.49071429880520617</v>
          </cell>
          <cell r="D53">
            <v>0.47091205864566882</v>
          </cell>
          <cell r="E53">
            <v>0.51269618354218893</v>
          </cell>
          <cell r="F53">
            <v>0.49451306072255885</v>
          </cell>
          <cell r="G53">
            <v>0.49269177721651353</v>
          </cell>
        </row>
        <row r="55">
          <cell r="B55" t="str">
            <v>Evolución de la Cuenta de Resultados</v>
          </cell>
        </row>
        <row r="56">
          <cell r="B56" t="str">
            <v>( % ATP)</v>
          </cell>
          <cell r="F56" t="str">
            <v xml:space="preserve">Estrato de </v>
          </cell>
        </row>
        <row r="57">
          <cell r="F57" t="str">
            <v>Comparación</v>
          </cell>
        </row>
        <row r="58">
          <cell r="F58" t="str">
            <v>Medianos</v>
          </cell>
          <cell r="G58" t="str">
            <v>Privada</v>
          </cell>
        </row>
        <row r="59">
          <cell r="C59" t="str">
            <v>Dic-97</v>
          </cell>
          <cell r="D59">
            <v>35796</v>
          </cell>
          <cell r="E59">
            <v>35827</v>
          </cell>
          <cell r="F59">
            <v>35765</v>
          </cell>
        </row>
        <row r="61">
          <cell r="B61" t="str">
            <v>1.-Margen Financiero Bruto</v>
          </cell>
          <cell r="C61">
            <v>0.17427387856428647</v>
          </cell>
          <cell r="D61">
            <v>0.15627607687336273</v>
          </cell>
          <cell r="E61">
            <v>0.16379779248655468</v>
          </cell>
          <cell r="F61">
            <v>0.14931109387022176</v>
          </cell>
          <cell r="G61">
            <v>0.1498012439973079</v>
          </cell>
        </row>
        <row r="62">
          <cell r="B62" t="str">
            <v>2.-Ingresos por Op. Acc. y Conexas</v>
          </cell>
          <cell r="C62">
            <v>1.3234403337585767E-2</v>
          </cell>
          <cell r="D62">
            <v>8.6240876875336089E-3</v>
          </cell>
          <cell r="E62">
            <v>1.0122991729181113E-2</v>
          </cell>
          <cell r="F62">
            <v>3.0169037002136873E-2</v>
          </cell>
          <cell r="G62">
            <v>2.0195818639643866E-2</v>
          </cell>
        </row>
        <row r="63">
          <cell r="B63" t="str">
            <v>3.-Ingresos Extraordinarios</v>
          </cell>
          <cell r="C63">
            <v>-8.2750060338585669E-4</v>
          </cell>
          <cell r="D63">
            <v>-3.1525626920970708E-4</v>
          </cell>
          <cell r="E63">
            <v>-3.2851654991572146E-4</v>
          </cell>
          <cell r="F63">
            <v>-9.0748378005016901E-5</v>
          </cell>
          <cell r="G63">
            <v>2.8312942376642036E-4</v>
          </cell>
        </row>
        <row r="64">
          <cell r="B64" t="str">
            <v>4.-Transferencias y Apartados</v>
          </cell>
          <cell r="C64">
            <v>1.3961590180326172E-2</v>
          </cell>
          <cell r="D64">
            <v>1.4609989225296872E-2</v>
          </cell>
          <cell r="E64">
            <v>1.3335604657719807E-2</v>
          </cell>
          <cell r="F64">
            <v>1.435583984163437E-2</v>
          </cell>
          <cell r="G64">
            <v>1.8443299449311303E-2</v>
          </cell>
        </row>
        <row r="65">
          <cell r="B65" t="str">
            <v>5.-ISLR</v>
          </cell>
          <cell r="C65">
            <v>1.7239595903872013E-3</v>
          </cell>
          <cell r="D65">
            <v>0</v>
          </cell>
          <cell r="E65">
            <v>0</v>
          </cell>
          <cell r="F65">
            <v>1.1580660795612631E-3</v>
          </cell>
          <cell r="G65">
            <v>2.8618296908735339E-3</v>
          </cell>
        </row>
        <row r="66">
          <cell r="B66" t="str">
            <v xml:space="preserve">6.-Productos Totales </v>
          </cell>
          <cell r="C66">
            <v>0.17099523152777302</v>
          </cell>
          <cell r="D66">
            <v>0.14997491906638977</v>
          </cell>
          <cell r="E66">
            <v>0.16025666300810026</v>
          </cell>
          <cell r="F66">
            <v>0.16387547657315799</v>
          </cell>
          <cell r="G66">
            <v>0.14897506292053336</v>
          </cell>
        </row>
        <row r="67">
          <cell r="B67" t="str">
            <v>7.-Costos de Transformación</v>
          </cell>
          <cell r="C67">
            <v>0.11544244388511532</v>
          </cell>
          <cell r="D67">
            <v>0.10068470487476382</v>
          </cell>
          <cell r="E67">
            <v>0.10522032928221957</v>
          </cell>
          <cell r="F67">
            <v>0.1026873429295294</v>
          </cell>
          <cell r="G67">
            <v>0.10091364829444906</v>
          </cell>
        </row>
        <row r="68">
          <cell r="B68" t="str">
            <v xml:space="preserve">8.-R.O.A. </v>
          </cell>
          <cell r="C68">
            <v>5.5552787642657697E-2</v>
          </cell>
          <cell r="D68">
            <v>4.929021419162595E-2</v>
          </cell>
          <cell r="E68">
            <v>5.5036333725880696E-2</v>
          </cell>
          <cell r="F68">
            <v>6.1188133643628587E-2</v>
          </cell>
          <cell r="G68">
            <v>4.8061414626084306E-2</v>
          </cell>
        </row>
        <row r="69">
          <cell r="B69" t="str">
            <v xml:space="preserve">9.-Apalancamiento (veces) </v>
          </cell>
          <cell r="C69">
            <v>8.8364482614785675</v>
          </cell>
          <cell r="D69">
            <v>9.5538651306099158</v>
          </cell>
          <cell r="E69">
            <v>9.3155947868143514</v>
          </cell>
          <cell r="F69">
            <v>8.1990483341031286</v>
          </cell>
          <cell r="G69">
            <v>10.53043398836321</v>
          </cell>
        </row>
        <row r="70">
          <cell r="B70" t="str">
            <v xml:space="preserve">10.-R.O.E. ( % sobre Patrimonio ) </v>
          </cell>
          <cell r="C70">
            <v>0.49088933378525068</v>
          </cell>
          <cell r="D70">
            <v>0.47091205864566921</v>
          </cell>
          <cell r="E70">
            <v>0.51269618354218904</v>
          </cell>
          <cell r="F70">
            <v>0.50168446521767252</v>
          </cell>
          <cell r="G70">
            <v>0.50610755410733488</v>
          </cell>
        </row>
        <row r="71">
          <cell r="B71" t="str">
            <v>11.- Inflación ( Variación IPC )</v>
          </cell>
          <cell r="C71">
            <v>0.376</v>
          </cell>
          <cell r="D71">
            <v>0.36799999999999999</v>
          </cell>
          <cell r="E71">
            <v>0.36699999999999999</v>
          </cell>
          <cell r="F71">
            <v>0.376</v>
          </cell>
          <cell r="G71">
            <v>0.376</v>
          </cell>
        </row>
        <row r="72">
          <cell r="B72" t="str">
            <v xml:space="preserve">12.- R.O.E.  Real </v>
          </cell>
          <cell r="C72">
            <v>0.11488933378525068</v>
          </cell>
          <cell r="D72">
            <v>0.10291205864566921</v>
          </cell>
          <cell r="E72">
            <v>0.14569618354218905</v>
          </cell>
          <cell r="F72">
            <v>0.12568446521767251</v>
          </cell>
          <cell r="G72">
            <v>0.13010755410733488</v>
          </cell>
        </row>
        <row r="73">
          <cell r="B73" t="str">
            <v>13.- Rentabilidad Operativa</v>
          </cell>
          <cell r="C73">
            <v>0.62949388278700613</v>
          </cell>
          <cell r="D73">
            <v>0.61049392526381918</v>
          </cell>
          <cell r="E73">
            <v>0.63692527277066069</v>
          </cell>
          <cell r="F73">
            <v>0.62827005730333274</v>
          </cell>
          <cell r="G73">
            <v>0.72817531918827771</v>
          </cell>
        </row>
        <row r="74">
          <cell r="B74" t="str">
            <v xml:space="preserve">14.- Eficiencia Media </v>
          </cell>
          <cell r="C74">
            <v>0.67512083731039707</v>
          </cell>
          <cell r="D74">
            <v>0.67134361866328773</v>
          </cell>
          <cell r="E74">
            <v>0.6565738191921614</v>
          </cell>
          <cell r="F74">
            <v>0.62661811929918187</v>
          </cell>
          <cell r="G74">
            <v>0.67738617669373735</v>
          </cell>
        </row>
      </sheetData>
      <sheetData sheetId="1" refreshError="1">
        <row r="2">
          <cell r="B2" t="str">
            <v>Sistema de Análisis y Calificación de Riesgo Bancario</v>
          </cell>
        </row>
        <row r="3">
          <cell r="B3" t="str">
            <v>MDBC-98</v>
          </cell>
        </row>
        <row r="4">
          <cell r="B4" t="str">
            <v>Banco Del Caribe, C.A.</v>
          </cell>
        </row>
        <row r="6">
          <cell r="B6" t="str">
            <v>Módulo de Gestión Administrativa</v>
          </cell>
        </row>
        <row r="8">
          <cell r="F8" t="str">
            <v>Estrato de Comparación</v>
          </cell>
        </row>
        <row r="9">
          <cell r="F9" t="str">
            <v>Medianos</v>
          </cell>
          <cell r="G9" t="str">
            <v>Privada</v>
          </cell>
        </row>
        <row r="10">
          <cell r="C10" t="str">
            <v>Dic-97</v>
          </cell>
          <cell r="D10">
            <v>35796</v>
          </cell>
          <cell r="E10">
            <v>35827</v>
          </cell>
          <cell r="F10">
            <v>35765</v>
          </cell>
        </row>
        <row r="12">
          <cell r="B12" t="str">
            <v>1.- Costo Medio de Pasivo Oneroso</v>
          </cell>
          <cell r="C12">
            <v>7.9428936068693709E-2</v>
          </cell>
          <cell r="D12">
            <v>0.111187753056771</v>
          </cell>
          <cell r="E12">
            <v>0.10775144596507111</v>
          </cell>
          <cell r="F12">
            <v>8.9756297980370631E-2</v>
          </cell>
          <cell r="G12">
            <v>8.7147674832039973E-2</v>
          </cell>
        </row>
        <row r="13">
          <cell r="B13" t="str">
            <v>2.- Grado de Absorción del</v>
          </cell>
        </row>
        <row r="14">
          <cell r="B14" t="str">
            <v xml:space="preserve">     Margen Financiero</v>
          </cell>
          <cell r="C14">
            <v>0.65718625219207105</v>
          </cell>
          <cell r="D14">
            <v>0.64427458693087747</v>
          </cell>
          <cell r="E14">
            <v>0.64063559569085426</v>
          </cell>
          <cell r="F14">
            <v>0.71665754540581927</v>
          </cell>
          <cell r="G14">
            <v>0.66273768477185169</v>
          </cell>
        </row>
        <row r="15">
          <cell r="B15" t="str">
            <v>3.- Gastos de Personal como %</v>
          </cell>
        </row>
        <row r="16">
          <cell r="B16" t="str">
            <v xml:space="preserve">     Activo Total Promedio</v>
          </cell>
          <cell r="C16">
            <v>5.198822880391684E-2</v>
          </cell>
          <cell r="D16">
            <v>4.7094148063365517E-2</v>
          </cell>
          <cell r="E16">
            <v>4.650481795607754E-2</v>
          </cell>
          <cell r="F16">
            <v>3.9516345591179697E-2</v>
          </cell>
          <cell r="G16">
            <v>3.9281054593239169E-2</v>
          </cell>
        </row>
        <row r="17">
          <cell r="B17" t="str">
            <v>4.- Gastos Operativos como %</v>
          </cell>
        </row>
        <row r="18">
          <cell r="B18" t="str">
            <v xml:space="preserve">     Activo Total Promedio</v>
          </cell>
          <cell r="C18">
            <v>5.3443254146122818E-2</v>
          </cell>
          <cell r="D18">
            <v>4.2717110573910817E-2</v>
          </cell>
          <cell r="E18">
            <v>4.7632756970602375E-2</v>
          </cell>
          <cell r="F18">
            <v>5.1599680050457702E-2</v>
          </cell>
          <cell r="G18">
            <v>5.0993076472617145E-2</v>
          </cell>
        </row>
        <row r="19">
          <cell r="B19" t="str">
            <v xml:space="preserve">5.- Gastos por Aporte a FOGADE </v>
          </cell>
        </row>
        <row r="20">
          <cell r="B20" t="str">
            <v xml:space="preserve">     como % Activo Total Promedio</v>
          </cell>
          <cell r="C20">
            <v>9.7990380305485649E-3</v>
          </cell>
          <cell r="D20">
            <v>1.0721822454205046E-2</v>
          </cell>
          <cell r="E20">
            <v>1.0837483204315778E-2</v>
          </cell>
          <cell r="F20">
            <v>1.1315608399616473E-2</v>
          </cell>
          <cell r="G20">
            <v>1.0423413249663612E-2</v>
          </cell>
        </row>
        <row r="21">
          <cell r="B21" t="str">
            <v>6.- Gastos por Aporte a SUDEBAN</v>
          </cell>
        </row>
        <row r="22">
          <cell r="B22" t="str">
            <v xml:space="preserve">     como % Activo Total Promedio</v>
          </cell>
          <cell r="C22">
            <v>2.1192290452711789E-4</v>
          </cell>
          <cell r="D22">
            <v>1.5162378328243634E-4</v>
          </cell>
          <cell r="E22">
            <v>2.4527115122387276E-4</v>
          </cell>
          <cell r="F22">
            <v>2.557582502031204E-4</v>
          </cell>
          <cell r="G22">
            <v>2.161314883464385E-4</v>
          </cell>
        </row>
        <row r="23">
          <cell r="B23" t="str">
            <v xml:space="preserve">7.- Gastos de Transformación </v>
          </cell>
        </row>
        <row r="24">
          <cell r="B24" t="str">
            <v xml:space="preserve">     como % Activo Total Promedio</v>
          </cell>
          <cell r="C24">
            <v>0.11544244388511532</v>
          </cell>
          <cell r="D24">
            <v>0.10068470487476382</v>
          </cell>
          <cell r="E24">
            <v>0.10522032928221957</v>
          </cell>
          <cell r="F24">
            <v>0.1026873429295294</v>
          </cell>
          <cell r="G24">
            <v>0.10091364829444906</v>
          </cell>
        </row>
        <row r="25">
          <cell r="B25" t="str">
            <v xml:space="preserve">8.- Ingresos Ordinario s/ </v>
          </cell>
        </row>
        <row r="26">
          <cell r="B26" t="str">
            <v xml:space="preserve">     Gastos de Transformación </v>
          </cell>
          <cell r="C26">
            <v>1.9582316909630713</v>
          </cell>
          <cell r="D26">
            <v>2.2225158718110802</v>
          </cell>
          <cell r="E26">
            <v>2.1920832202726026</v>
          </cell>
          <cell r="F26">
            <v>2.2137629419352112</v>
          </cell>
          <cell r="G26">
            <v>2.1509238001002235</v>
          </cell>
        </row>
        <row r="27">
          <cell r="B27" t="str">
            <v>9.- Intensidad de los Activos</v>
          </cell>
        </row>
        <row r="28">
          <cell r="B28" t="str">
            <v xml:space="preserve">      Fijos</v>
          </cell>
          <cell r="C28">
            <v>5.5549846330464705</v>
          </cell>
          <cell r="D28">
            <v>6.1783544327629691</v>
          </cell>
          <cell r="E28">
            <v>6.2549821841765629</v>
          </cell>
          <cell r="F28">
            <v>3.6845232074339318</v>
          </cell>
          <cell r="G28">
            <v>5.0877955706736993</v>
          </cell>
        </row>
        <row r="31">
          <cell r="B31" t="str">
            <v>Módulo de Intermediación</v>
          </cell>
        </row>
        <row r="32">
          <cell r="F32" t="str">
            <v>Estrato de Comparación</v>
          </cell>
        </row>
        <row r="33">
          <cell r="F33" t="str">
            <v>Medianos</v>
          </cell>
          <cell r="G33" t="str">
            <v>Privada</v>
          </cell>
        </row>
        <row r="34">
          <cell r="C34" t="str">
            <v>Dic-97</v>
          </cell>
          <cell r="D34">
            <v>35796</v>
          </cell>
          <cell r="E34">
            <v>35827</v>
          </cell>
          <cell r="F34">
            <v>35827</v>
          </cell>
        </row>
        <row r="35">
          <cell r="B35" t="str">
            <v>1.- Coeficiente de Intermediación</v>
          </cell>
        </row>
        <row r="36">
          <cell r="B36" t="str">
            <v xml:space="preserve">    en Operaciones Activas</v>
          </cell>
          <cell r="C36">
            <v>0.86993364506930981</v>
          </cell>
          <cell r="D36">
            <v>0.84723479834144344</v>
          </cell>
          <cell r="E36">
            <v>0.88385736866363851</v>
          </cell>
          <cell r="F36">
            <v>0.84912183910558947</v>
          </cell>
          <cell r="G36">
            <v>0.8478424030231807</v>
          </cell>
        </row>
        <row r="37">
          <cell r="B37" t="str">
            <v>2.- Coeficiente de Intermediación</v>
          </cell>
        </row>
        <row r="38">
          <cell r="B38" t="str">
            <v xml:space="preserve">     en Créditos</v>
          </cell>
          <cell r="C38">
            <v>0.80304878838584481</v>
          </cell>
          <cell r="D38">
            <v>0.7768716280300918</v>
          </cell>
          <cell r="E38">
            <v>0.80436226775265995</v>
          </cell>
          <cell r="F38">
            <v>0.65204901466779508</v>
          </cell>
          <cell r="G38">
            <v>0.67855475985163582</v>
          </cell>
        </row>
        <row r="39">
          <cell r="B39" t="str">
            <v>3.- Coeficiente de Intermediación</v>
          </cell>
        </row>
        <row r="40">
          <cell r="B40" t="str">
            <v xml:space="preserve">     Inversiones</v>
          </cell>
          <cell r="C40">
            <v>6.6884856683465055E-2</v>
          </cell>
          <cell r="D40">
            <v>7.0363170311351531E-2</v>
          </cell>
          <cell r="E40">
            <v>7.9495100910978569E-2</v>
          </cell>
          <cell r="F40">
            <v>0.19707282443779436</v>
          </cell>
          <cell r="G40">
            <v>0.16928764317154493</v>
          </cell>
        </row>
        <row r="41">
          <cell r="B41" t="str">
            <v>4.- Coeficiente de Intermediación</v>
          </cell>
        </row>
        <row r="42">
          <cell r="B42" t="str">
            <v xml:space="preserve">     Inversiones Temporales</v>
          </cell>
          <cell r="C42">
            <v>0</v>
          </cell>
          <cell r="D42">
            <v>1.5600599349475912E-7</v>
          </cell>
          <cell r="E42">
            <v>2.7694675546169078E-3</v>
          </cell>
          <cell r="F42">
            <v>7.8742415426164253E-2</v>
          </cell>
          <cell r="G42">
            <v>9.092026033060549E-2</v>
          </cell>
        </row>
        <row r="43">
          <cell r="B43" t="str">
            <v>5.- Coeficiente de Intermediación</v>
          </cell>
        </row>
        <row r="44">
          <cell r="B44" t="str">
            <v xml:space="preserve">     Inversiones Permanentes</v>
          </cell>
          <cell r="C44">
            <v>6.6884856683465055E-2</v>
          </cell>
          <cell r="D44">
            <v>7.0363014305358032E-2</v>
          </cell>
          <cell r="E44">
            <v>7.6725633356361678E-2</v>
          </cell>
          <cell r="F44">
            <v>0.11833040901163011</v>
          </cell>
          <cell r="G44">
            <v>7.8367382840939442E-2</v>
          </cell>
        </row>
        <row r="45">
          <cell r="B45" t="str">
            <v>6.- Coeficiente de Intermediación</v>
          </cell>
        </row>
        <row r="46">
          <cell r="B46" t="str">
            <v xml:space="preserve">     Valores de la Nación</v>
          </cell>
          <cell r="C46">
            <v>5.0251416929769935E-2</v>
          </cell>
          <cell r="D46">
            <v>5.3285865368166055E-2</v>
          </cell>
          <cell r="E46">
            <v>5.7864346783589343E-2</v>
          </cell>
          <cell r="F46">
            <v>9.9338589287740503E-2</v>
          </cell>
          <cell r="G46">
            <v>8.9372943361617302E-2</v>
          </cell>
        </row>
        <row r="47">
          <cell r="B47" t="str">
            <v>7.- Coeficiente de Intermediación</v>
          </cell>
        </row>
        <row r="48">
          <cell r="B48" t="str">
            <v xml:space="preserve">     Valores Privados</v>
          </cell>
          <cell r="C48">
            <v>1.663343975369512E-2</v>
          </cell>
          <cell r="D48">
            <v>1.7077304943185476E-2</v>
          </cell>
          <cell r="E48">
            <v>2.1630754127389226E-2</v>
          </cell>
          <cell r="F48">
            <v>9.7734235150053861E-2</v>
          </cell>
          <cell r="G48">
            <v>7.9914699809927631E-2</v>
          </cell>
        </row>
        <row r="50">
          <cell r="B50" t="str">
            <v>Módulo de Liquidez</v>
          </cell>
        </row>
        <row r="51">
          <cell r="F51" t="str">
            <v>Estrato de Comparación</v>
          </cell>
        </row>
        <row r="52">
          <cell r="F52" t="str">
            <v>Medianos</v>
          </cell>
          <cell r="G52" t="str">
            <v>Privada</v>
          </cell>
        </row>
        <row r="53">
          <cell r="C53" t="str">
            <v>Dic-97</v>
          </cell>
          <cell r="D53">
            <v>35796</v>
          </cell>
          <cell r="E53">
            <v>35827</v>
          </cell>
          <cell r="F53">
            <v>35827</v>
          </cell>
        </row>
        <row r="55">
          <cell r="B55" t="str">
            <v>1.- Coef. de Liquidez Total</v>
          </cell>
          <cell r="C55">
            <v>0.47292209026773974</v>
          </cell>
          <cell r="D55">
            <v>0.47322517172380946</v>
          </cell>
          <cell r="E55">
            <v>0.48418152608480997</v>
          </cell>
          <cell r="F55">
            <v>0.49640275158053537</v>
          </cell>
          <cell r="G55">
            <v>0.46170845672495192</v>
          </cell>
        </row>
        <row r="57">
          <cell r="B57" t="str">
            <v>2.- Coef. de Liquidez Mínima</v>
          </cell>
          <cell r="C57">
            <v>0.23747090288715408</v>
          </cell>
          <cell r="D57">
            <v>0.22477854220492283</v>
          </cell>
          <cell r="E57">
            <v>0.21319286014622202</v>
          </cell>
          <cell r="F57">
            <v>0.21228938371399977</v>
          </cell>
          <cell r="G57">
            <v>0.19238826400006445</v>
          </cell>
        </row>
        <row r="59">
          <cell r="B59" t="str">
            <v xml:space="preserve">3.- Coef. de Liquidez Adicional </v>
          </cell>
          <cell r="C59">
            <v>0.23545118738058565</v>
          </cell>
          <cell r="D59">
            <v>0.24844662951888663</v>
          </cell>
          <cell r="E59">
            <v>0.27098866593858795</v>
          </cell>
          <cell r="F59">
            <v>0.28411336786653563</v>
          </cell>
          <cell r="G59">
            <v>0.2693201927248875</v>
          </cell>
        </row>
        <row r="61">
          <cell r="B61" t="str">
            <v>4.- Coef. de Liquidez Restringida</v>
          </cell>
          <cell r="C61">
            <v>0.28672448867265143</v>
          </cell>
          <cell r="D61">
            <v>0.31078414300572776</v>
          </cell>
          <cell r="E61">
            <v>0.29852400119681644</v>
          </cell>
          <cell r="F61">
            <v>0.34834265647052032</v>
          </cell>
          <cell r="G61">
            <v>0.31670788775722186</v>
          </cell>
        </row>
        <row r="63">
          <cell r="B63" t="str">
            <v>5.- Prueba Acida de Liquidez</v>
          </cell>
          <cell r="C63">
            <v>0.21652890426282037</v>
          </cell>
          <cell r="D63">
            <v>0.24032814807876218</v>
          </cell>
          <cell r="E63">
            <v>0.22595773301277966</v>
          </cell>
          <cell r="F63">
            <v>0.22429249235926987</v>
          </cell>
          <cell r="G63">
            <v>0.21556491468711805</v>
          </cell>
        </row>
        <row r="65">
          <cell r="B65" t="str">
            <v>Mezcla de Depósitos</v>
          </cell>
        </row>
        <row r="66">
          <cell r="B66" t="str">
            <v>Cifras como % del Total de los Depósitos</v>
          </cell>
        </row>
        <row r="67">
          <cell r="F67" t="str">
            <v>Estrato de Comparación</v>
          </cell>
        </row>
        <row r="68">
          <cell r="F68" t="str">
            <v>Medianos</v>
          </cell>
          <cell r="G68" t="str">
            <v>Privada</v>
          </cell>
        </row>
        <row r="69">
          <cell r="C69" t="str">
            <v>Dic-97</v>
          </cell>
          <cell r="D69">
            <v>35796</v>
          </cell>
          <cell r="E69">
            <v>35827</v>
          </cell>
          <cell r="F69">
            <v>35827</v>
          </cell>
        </row>
        <row r="71">
          <cell r="B71" t="str">
            <v>% Dep. a la Vista</v>
          </cell>
          <cell r="C71">
            <v>0.42187434337929214</v>
          </cell>
          <cell r="D71">
            <v>0.45724441372906482</v>
          </cell>
          <cell r="E71">
            <v>0.46672827992052834</v>
          </cell>
          <cell r="F71">
            <v>0.5265056708142728</v>
          </cell>
          <cell r="G71">
            <v>0.55519116757222697</v>
          </cell>
        </row>
        <row r="73">
          <cell r="B73" t="str">
            <v>% Dep. de Ahorro</v>
          </cell>
          <cell r="C73">
            <v>0.27075333024959136</v>
          </cell>
          <cell r="D73">
            <v>0.27843514601342567</v>
          </cell>
          <cell r="E73">
            <v>0.28700782428683086</v>
          </cell>
          <cell r="F73">
            <v>0.23989577391546918</v>
          </cell>
          <cell r="G73">
            <v>0.26865041837366826</v>
          </cell>
        </row>
        <row r="75">
          <cell r="B75" t="str">
            <v>% Dep. a Plazo</v>
          </cell>
          <cell r="C75">
            <v>0.30737232637111656</v>
          </cell>
          <cell r="D75">
            <v>0.26432044025750967</v>
          </cell>
          <cell r="E75">
            <v>0.24626389579264074</v>
          </cell>
          <cell r="F75">
            <v>0.23359854167397889</v>
          </cell>
          <cell r="G75">
            <v>0.17615842069729767</v>
          </cell>
        </row>
      </sheetData>
      <sheetData sheetId="2" refreshError="1"/>
      <sheetData sheetId="3" refreshError="1">
        <row r="1">
          <cell r="Y1" t="str">
            <v>Sistema de Análisis y Calificación de Riesgo Bancario</v>
          </cell>
        </row>
        <row r="2">
          <cell r="K2" t="str">
            <v>Sistema de Análisis y Calificación de Riesgo Bancario</v>
          </cell>
          <cell r="Y2" t="str">
            <v>MDBC-98</v>
          </cell>
        </row>
        <row r="3">
          <cell r="K3" t="str">
            <v>MDBC-98</v>
          </cell>
          <cell r="Y3" t="str">
            <v>Banco Del Caribe, C.A.</v>
          </cell>
        </row>
        <row r="4">
          <cell r="K4" t="str">
            <v>Banco Del Caribe, C.A.</v>
          </cell>
          <cell r="Y4" t="str">
            <v>Flujo de Caja Libre</v>
          </cell>
        </row>
        <row r="5">
          <cell r="K5" t="str">
            <v>Estado de Origen y Aplicación de Fondos</v>
          </cell>
          <cell r="Y5" t="str">
            <v>Millones de Bolívares</v>
          </cell>
        </row>
        <row r="6">
          <cell r="K6" t="str">
            <v>( Cifras en MM Bs. )</v>
          </cell>
          <cell r="AD6" t="str">
            <v xml:space="preserve">Estrato de </v>
          </cell>
        </row>
        <row r="7">
          <cell r="L7" t="str">
            <v>Ene-98/Dic-97</v>
          </cell>
          <cell r="Q7" t="str">
            <v>Feb-98/Jan-98</v>
          </cell>
          <cell r="AD7" t="str">
            <v>Comparación</v>
          </cell>
        </row>
        <row r="8">
          <cell r="K8" t="str">
            <v>Banca</v>
          </cell>
          <cell r="AD8" t="str">
            <v>Bancos</v>
          </cell>
          <cell r="AE8" t="str">
            <v>Banca</v>
          </cell>
        </row>
        <row r="9">
          <cell r="K9" t="str">
            <v>Privada</v>
          </cell>
          <cell r="AD9" t="str">
            <v>Medianos</v>
          </cell>
          <cell r="AE9" t="str">
            <v>Privada</v>
          </cell>
        </row>
        <row r="10">
          <cell r="L10" t="str">
            <v>ORIGEN</v>
          </cell>
          <cell r="N10" t="str">
            <v>APLICACION</v>
          </cell>
          <cell r="Q10" t="str">
            <v>ORIGEN</v>
          </cell>
          <cell r="S10" t="str">
            <v>APLICACION</v>
          </cell>
          <cell r="Z10">
            <v>35217</v>
          </cell>
          <cell r="AA10">
            <v>35400</v>
          </cell>
          <cell r="AB10">
            <v>35582</v>
          </cell>
          <cell r="AC10" t="str">
            <v>Dic-97</v>
          </cell>
          <cell r="AD10">
            <v>35765</v>
          </cell>
        </row>
        <row r="11">
          <cell r="J11" t="str">
            <v>% ATP</v>
          </cell>
          <cell r="K11" t="str">
            <v>MM Bs.</v>
          </cell>
          <cell r="L11" t="str">
            <v>MMBs</v>
          </cell>
          <cell r="M11" t="str">
            <v>%</v>
          </cell>
          <cell r="N11" t="str">
            <v>MMBs</v>
          </cell>
          <cell r="O11" t="str">
            <v>%</v>
          </cell>
          <cell r="Q11" t="str">
            <v>MMBs</v>
          </cell>
          <cell r="R11" t="str">
            <v>%</v>
          </cell>
          <cell r="S11" t="str">
            <v>MMBs</v>
          </cell>
          <cell r="T11" t="str">
            <v>%</v>
          </cell>
        </row>
        <row r="12">
          <cell r="K12" t="str">
            <v>Activo</v>
          </cell>
          <cell r="Y12" t="str">
            <v>FLUJO DE CAJA OPERATIVO</v>
          </cell>
        </row>
        <row r="13">
          <cell r="J13">
            <v>0.20036715806393793</v>
          </cell>
          <cell r="K13" t="str">
            <v>Disponibilidades</v>
          </cell>
          <cell r="L13">
            <v>0</v>
          </cell>
          <cell r="M13">
            <v>0</v>
          </cell>
          <cell r="N13">
            <v>5389.8155354400078</v>
          </cell>
          <cell r="O13">
            <v>0.41344836629794229</v>
          </cell>
          <cell r="Q13">
            <v>331.15043179999338</v>
          </cell>
          <cell r="R13">
            <v>1.2606934388546067E-2</v>
          </cell>
          <cell r="S13">
            <v>0</v>
          </cell>
          <cell r="T13">
            <v>0</v>
          </cell>
        </row>
        <row r="14">
          <cell r="J14">
            <v>5.1056064193716166E-2</v>
          </cell>
          <cell r="K14" t="str">
            <v>Inversiones Temporales</v>
          </cell>
          <cell r="L14">
            <v>0</v>
          </cell>
          <cell r="M14">
            <v>0</v>
          </cell>
          <cell r="N14">
            <v>5.192534999999765E-2</v>
          </cell>
          <cell r="O14">
            <v>3.9831513686850633E-6</v>
          </cell>
          <cell r="Q14">
            <v>0</v>
          </cell>
          <cell r="R14">
            <v>0</v>
          </cell>
          <cell r="S14">
            <v>852.64795847999994</v>
          </cell>
          <cell r="T14">
            <v>3.2460404205595171E-2</v>
          </cell>
          <cell r="Y14" t="str">
            <v>Ingresos Financieros</v>
          </cell>
          <cell r="Z14">
            <v>32942.408719239997</v>
          </cell>
          <cell r="AA14">
            <v>30907.54</v>
          </cell>
          <cell r="AB14">
            <v>26966.33</v>
          </cell>
          <cell r="AC14">
            <v>34782.453000000001</v>
          </cell>
          <cell r="AD14">
            <v>164750.95000000001</v>
          </cell>
          <cell r="AE14">
            <v>488961.07</v>
          </cell>
        </row>
        <row r="15">
          <cell r="J15">
            <v>0.14931109387022176</v>
          </cell>
          <cell r="K15" t="str">
            <v>Cartera de Créditos</v>
          </cell>
          <cell r="L15">
            <v>7763.5845867899479</v>
          </cell>
          <cell r="M15">
            <v>0.5955291231787142</v>
          </cell>
          <cell r="N15">
            <v>0</v>
          </cell>
          <cell r="O15">
            <v>0</v>
          </cell>
          <cell r="Q15">
            <v>7989.8031037300534</v>
          </cell>
          <cell r="R15">
            <v>0.30417270772868288</v>
          </cell>
          <cell r="S15">
            <v>0</v>
          </cell>
          <cell r="T15">
            <v>0</v>
          </cell>
          <cell r="Y15" t="str">
            <v>Otros Ingresos</v>
          </cell>
          <cell r="Z15">
            <v>1954.98246612</v>
          </cell>
          <cell r="AA15">
            <v>1320.63</v>
          </cell>
          <cell r="AB15">
            <v>1408.28</v>
          </cell>
          <cell r="AC15">
            <v>2435.8390000000004</v>
          </cell>
          <cell r="AD15">
            <v>28983.16</v>
          </cell>
          <cell r="AE15">
            <v>49961.08</v>
          </cell>
        </row>
        <row r="16">
          <cell r="J16">
            <v>2.9741830674038352E-3</v>
          </cell>
          <cell r="K16" t="str">
            <v>Otras Cuentas por Cobrar</v>
          </cell>
          <cell r="L16">
            <v>0</v>
          </cell>
          <cell r="M16">
            <v>0</v>
          </cell>
          <cell r="N16">
            <v>1213.2993091600001</v>
          </cell>
          <cell r="O16">
            <v>9.3071203254393373E-2</v>
          </cell>
          <cell r="Q16">
            <v>0</v>
          </cell>
          <cell r="R16">
            <v>0</v>
          </cell>
          <cell r="S16">
            <v>24.916666189999887</v>
          </cell>
          <cell r="T16">
            <v>9.4858029968795726E-4</v>
          </cell>
          <cell r="Y16" t="str">
            <v>Egresos Financieros</v>
          </cell>
          <cell r="Z16">
            <v>-15453.381141000002</v>
          </cell>
          <cell r="AA16">
            <v>-6715.41</v>
          </cell>
          <cell r="AB16">
            <v>-5089.2</v>
          </cell>
          <cell r="AC16">
            <v>-6114.93</v>
          </cell>
          <cell r="AD16">
            <v>-40718.400000000001</v>
          </cell>
          <cell r="AE16">
            <v>-122850.12</v>
          </cell>
        </row>
        <row r="17">
          <cell r="J17">
            <v>1.0408300912164806E-2</v>
          </cell>
          <cell r="K17" t="str">
            <v>Bienes Realizables</v>
          </cell>
          <cell r="L17">
            <v>0</v>
          </cell>
          <cell r="M17">
            <v>0</v>
          </cell>
          <cell r="N17">
            <v>128.56515063999996</v>
          </cell>
          <cell r="O17">
            <v>9.8621281462125988E-3</v>
          </cell>
          <cell r="Q17">
            <v>0</v>
          </cell>
          <cell r="R17">
            <v>0</v>
          </cell>
          <cell r="S17">
            <v>143.68565438999997</v>
          </cell>
          <cell r="T17">
            <v>5.4701291120891737E-3</v>
          </cell>
          <cell r="Y17" t="str">
            <v>Sueldos y Otros Gastos de Personal</v>
          </cell>
          <cell r="Z17">
            <v>-3891.3943560000002</v>
          </cell>
          <cell r="AA17">
            <v>-5943.98</v>
          </cell>
          <cell r="AB17">
            <v>-6825.64</v>
          </cell>
          <cell r="AC17">
            <v>-8252.5059999999994</v>
          </cell>
          <cell r="AD17">
            <v>-33887.300000000003</v>
          </cell>
          <cell r="AE17">
            <v>-93230.35</v>
          </cell>
        </row>
        <row r="18">
          <cell r="J18">
            <v>0.14187697602546076</v>
          </cell>
          <cell r="K18" t="str">
            <v>Inversiones Permanentes</v>
          </cell>
          <cell r="L18">
            <v>0</v>
          </cell>
          <cell r="M18">
            <v>0</v>
          </cell>
          <cell r="N18">
            <v>1148.5438115700017</v>
          </cell>
          <cell r="O18">
            <v>8.8103861698573413E-2</v>
          </cell>
          <cell r="Q18">
            <v>0</v>
          </cell>
          <cell r="R18">
            <v>0</v>
          </cell>
          <cell r="S18">
            <v>203.52343829000165</v>
          </cell>
          <cell r="T18">
            <v>7.7481603122385497E-3</v>
          </cell>
          <cell r="Y18" t="str">
            <v>Gastos Operativos Directos</v>
          </cell>
          <cell r="Z18">
            <v>-4775.0522940000001</v>
          </cell>
          <cell r="AA18">
            <v>-5618.15</v>
          </cell>
          <cell r="AB18">
            <v>-7816.23</v>
          </cell>
          <cell r="AC18">
            <v>-10587.396000000001</v>
          </cell>
          <cell r="AD18">
            <v>-55001.61</v>
          </cell>
          <cell r="AE18">
            <v>-149405.24</v>
          </cell>
        </row>
        <row r="19">
          <cell r="J19">
            <v>0.1026873429295294</v>
          </cell>
          <cell r="K19" t="str">
            <v>Bienes de Uso</v>
          </cell>
          <cell r="L19">
            <v>0</v>
          </cell>
          <cell r="M19">
            <v>0</v>
          </cell>
          <cell r="N19">
            <v>2751.4446526699994</v>
          </cell>
          <cell r="O19">
            <v>0.21106108161320442</v>
          </cell>
          <cell r="Q19">
            <v>0</v>
          </cell>
          <cell r="R19">
            <v>0</v>
          </cell>
          <cell r="S19">
            <v>54.758947899999839</v>
          </cell>
          <cell r="T19">
            <v>2.0846793392619322E-3</v>
          </cell>
          <cell r="Y19" t="str">
            <v>Impuesto Sobre La Renta</v>
          </cell>
          <cell r="Z19">
            <v>-200</v>
          </cell>
          <cell r="AA19">
            <v>-500</v>
          </cell>
          <cell r="AB19">
            <v>-500</v>
          </cell>
          <cell r="AC19">
            <v>0</v>
          </cell>
          <cell r="AD19">
            <v>-558.69000000000005</v>
          </cell>
          <cell r="AE19">
            <v>-7978.49</v>
          </cell>
        </row>
        <row r="20">
          <cell r="J20">
            <v>3.9189633095931382E-2</v>
          </cell>
          <cell r="K20" t="str">
            <v>Otros Activos</v>
          </cell>
          <cell r="L20">
            <v>0</v>
          </cell>
          <cell r="M20">
            <v>0</v>
          </cell>
          <cell r="N20">
            <v>117.27629387000002</v>
          </cell>
          <cell r="O20">
            <v>8.9961691243799699E-3</v>
          </cell>
          <cell r="Q20">
            <v>0</v>
          </cell>
          <cell r="R20">
            <v>0</v>
          </cell>
          <cell r="S20">
            <v>38.847343460000047</v>
          </cell>
          <cell r="T20">
            <v>1.4789227587821217E-3</v>
          </cell>
          <cell r="Y20" t="str">
            <v>UTIL. OPER. DESPUES DE IMPUESTOS</v>
          </cell>
          <cell r="Z20">
            <v>10577.563394359997</v>
          </cell>
          <cell r="AA20">
            <v>13450.63</v>
          </cell>
          <cell r="AB20">
            <v>8143.54</v>
          </cell>
          <cell r="AC20">
            <v>12263.46</v>
          </cell>
          <cell r="AD20">
            <v>63568.11</v>
          </cell>
          <cell r="AE20">
            <v>165457.95000000001</v>
          </cell>
        </row>
        <row r="21">
          <cell r="J21">
            <v>2.6958276319246962E-2</v>
          </cell>
          <cell r="K21">
            <v>43692.22</v>
          </cell>
          <cell r="L21">
            <v>1.8644345023292912E-2</v>
          </cell>
        </row>
        <row r="22">
          <cell r="J22">
            <v>3.8727252868579693E-3</v>
          </cell>
          <cell r="K22" t="str">
            <v>Pasivo y Capital</v>
          </cell>
          <cell r="L22">
            <v>5.7580761636526227E-3</v>
          </cell>
          <cell r="Y22" t="str">
            <v>Flujo de Caja Operativo</v>
          </cell>
          <cell r="Z22">
            <v>10577.563394359997</v>
          </cell>
          <cell r="AA22">
            <v>13450.63</v>
          </cell>
          <cell r="AB22">
            <v>8143.54</v>
          </cell>
          <cell r="AC22">
            <v>12263.46</v>
          </cell>
          <cell r="AD22">
            <v>63568.11</v>
          </cell>
          <cell r="AE22">
            <v>165457.95000000001</v>
          </cell>
        </row>
        <row r="23">
          <cell r="J23">
            <v>6.2275184128320379E-2</v>
          </cell>
          <cell r="K23" t="str">
            <v>Captaciones del Público</v>
          </cell>
          <cell r="L23">
            <v>0</v>
          </cell>
          <cell r="M23">
            <v>0</v>
          </cell>
          <cell r="N23">
            <v>136.55104426003527</v>
          </cell>
          <cell r="O23">
            <v>1.0474719551043156E-2</v>
          </cell>
          <cell r="Q23">
            <v>0</v>
          </cell>
          <cell r="R23">
            <v>0</v>
          </cell>
          <cell r="S23">
            <v>24948.944115769933</v>
          </cell>
          <cell r="T23">
            <v>0.94980912397234507</v>
          </cell>
        </row>
        <row r="24">
          <cell r="J24">
            <v>8.7462989139328983E-4</v>
          </cell>
          <cell r="K24" t="str">
            <v>Oblig. con el B.C.V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Y24" t="str">
            <v>Cambios en el Balance</v>
          </cell>
        </row>
        <row r="25">
          <cell r="J25">
            <v>9.6537826939830664E-4</v>
          </cell>
          <cell r="K25" t="str">
            <v>Oblig. con el B.A.N.A.P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J26">
            <v>6.2184435750315362E-2</v>
          </cell>
          <cell r="K26" t="str">
            <v>Otros Financ. Obtenidos</v>
          </cell>
          <cell r="L26">
            <v>2105.8005905499995</v>
          </cell>
          <cell r="M26">
            <v>0.16153177250278214</v>
          </cell>
          <cell r="N26">
            <v>0</v>
          </cell>
          <cell r="O26">
            <v>0</v>
          </cell>
          <cell r="Q26">
            <v>6659.0669750500019</v>
          </cell>
          <cell r="R26">
            <v>0.25351143281641036</v>
          </cell>
          <cell r="S26">
            <v>0</v>
          </cell>
          <cell r="T26">
            <v>0</v>
          </cell>
          <cell r="Y26" t="str">
            <v>Fuentes de Flujo de Caja</v>
          </cell>
        </row>
        <row r="27">
          <cell r="K27" t="str">
            <v>Otras Oblig. p/ Intermed. Financ.</v>
          </cell>
          <cell r="L27">
            <v>0</v>
          </cell>
          <cell r="M27">
            <v>0</v>
          </cell>
          <cell r="N27">
            <v>1879.1546159</v>
          </cell>
          <cell r="O27">
            <v>0.1441484223080495</v>
          </cell>
          <cell r="Q27">
            <v>739.90087077999988</v>
          </cell>
          <cell r="R27">
            <v>2.8168109826247695E-2</v>
          </cell>
          <cell r="S27">
            <v>0</v>
          </cell>
          <cell r="T27">
            <v>0</v>
          </cell>
          <cell r="Y27" t="str">
            <v>Incremento Captaciones del Público</v>
          </cell>
          <cell r="Z27">
            <v>151949.49</v>
          </cell>
          <cell r="AA27">
            <v>29727.25</v>
          </cell>
          <cell r="AB27">
            <v>32845.33</v>
          </cell>
          <cell r="AC27">
            <v>118456.50099999999</v>
          </cell>
          <cell r="AD27">
            <v>416329.4</v>
          </cell>
          <cell r="AE27">
            <v>1255163.0900000001</v>
          </cell>
        </row>
        <row r="28">
          <cell r="J28">
            <v>1</v>
          </cell>
          <cell r="K28" t="str">
            <v>Otras Ctas. p/ Pagar y Prov.</v>
          </cell>
          <cell r="L28">
            <v>1501.8996041299997</v>
          </cell>
          <cell r="M28">
            <v>0.11520772967063396</v>
          </cell>
          <cell r="N28">
            <v>0</v>
          </cell>
          <cell r="O28">
            <v>0</v>
          </cell>
          <cell r="Q28">
            <v>2862.3558978200017</v>
          </cell>
          <cell r="R28">
            <v>0.1089702127348558</v>
          </cell>
          <cell r="S28">
            <v>0</v>
          </cell>
          <cell r="T28">
            <v>0</v>
          </cell>
          <cell r="Y28" t="str">
            <v>Incremento en las Oblig. con el BCV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</row>
        <row r="29">
          <cell r="K29" t="str">
            <v>Otros Pasivos</v>
          </cell>
          <cell r="L29">
            <v>0</v>
          </cell>
          <cell r="M29">
            <v>0</v>
          </cell>
          <cell r="N29">
            <v>271.54589619999933</v>
          </cell>
          <cell r="O29">
            <v>2.0830064854832724E-2</v>
          </cell>
          <cell r="Q29">
            <v>2981.7615253099993</v>
          </cell>
          <cell r="R29">
            <v>0.11351599847702495</v>
          </cell>
          <cell r="S29">
            <v>0</v>
          </cell>
          <cell r="T29">
            <v>0</v>
          </cell>
          <cell r="Y29" t="str">
            <v>Incremento Oblig. con el BANAP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-151.74</v>
          </cell>
          <cell r="AE29">
            <v>611.19000000000005</v>
          </cell>
        </row>
        <row r="30">
          <cell r="K30" t="str">
            <v>Oblig. Subordin.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Y30" t="str">
            <v>Incremento en Otros Financiamientos obtenidos</v>
          </cell>
          <cell r="Z30">
            <v>3854.16</v>
          </cell>
          <cell r="AA30">
            <v>6383.04</v>
          </cell>
          <cell r="AB30">
            <v>-4563.71</v>
          </cell>
          <cell r="AC30">
            <v>2227.5419999999995</v>
          </cell>
          <cell r="AD30">
            <v>-33898.699999999997</v>
          </cell>
          <cell r="AE30">
            <v>69763.48</v>
          </cell>
        </row>
        <row r="31">
          <cell r="K31" t="str">
            <v>Oblig. Convertibles en Capital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Y31" t="str">
            <v>Incremento por Otras Oblig. p/Intermed. Financ.</v>
          </cell>
          <cell r="Z31">
            <v>0</v>
          </cell>
          <cell r="AA31">
            <v>3060.15</v>
          </cell>
          <cell r="AB31">
            <v>-1289.3699999999999</v>
          </cell>
          <cell r="AC31">
            <v>2380.4830000000002</v>
          </cell>
          <cell r="AD31">
            <v>5376.75</v>
          </cell>
          <cell r="AE31">
            <v>20942.61</v>
          </cell>
        </row>
        <row r="32">
          <cell r="K32" t="str">
            <v>Gestión Operativa</v>
          </cell>
          <cell r="L32">
            <v>1665.16309237</v>
          </cell>
          <cell r="M32">
            <v>0.12773134693940222</v>
          </cell>
          <cell r="N32">
            <v>0</v>
          </cell>
          <cell r="O32">
            <v>0</v>
          </cell>
          <cell r="Q32">
            <v>2036.61871999</v>
          </cell>
          <cell r="R32">
            <v>7.7534304991955988E-2</v>
          </cell>
          <cell r="S32">
            <v>0</v>
          </cell>
          <cell r="T32">
            <v>0</v>
          </cell>
          <cell r="Y32" t="str">
            <v>Incremento en Otras Ctas p/pagar y prov.</v>
          </cell>
          <cell r="Z32">
            <v>302.35000000000002</v>
          </cell>
          <cell r="AA32">
            <v>7384.11</v>
          </cell>
          <cell r="AB32">
            <v>7336.28</v>
          </cell>
          <cell r="AC32">
            <v>-3581.0020000000004</v>
          </cell>
          <cell r="AD32">
            <v>-13814.6</v>
          </cell>
          <cell r="AE32">
            <v>-20080.57</v>
          </cell>
        </row>
        <row r="33">
          <cell r="Y33" t="str">
            <v>Incremento en Otros Pasivos</v>
          </cell>
          <cell r="Z33">
            <v>5255.04</v>
          </cell>
          <cell r="AA33">
            <v>-300.64</v>
          </cell>
          <cell r="AB33">
            <v>-558.17999999999938</v>
          </cell>
          <cell r="AC33">
            <v>599.90799999999945</v>
          </cell>
          <cell r="AD33">
            <v>-2987.59</v>
          </cell>
          <cell r="AE33">
            <v>12802.96</v>
          </cell>
        </row>
        <row r="34">
          <cell r="K34" t="str">
            <v>Capital Social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2666.6666000000005</v>
          </cell>
          <cell r="R34">
            <v>0.10152029903627593</v>
          </cell>
          <cell r="S34">
            <v>0</v>
          </cell>
          <cell r="T34">
            <v>0</v>
          </cell>
        </row>
        <row r="35">
          <cell r="K35" t="str">
            <v>Aportes Patrimoniales No Capit.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K36" t="str">
            <v>Reservas de Capital</v>
          </cell>
          <cell r="L36">
            <v>1.519799989182502E-4</v>
          </cell>
          <cell r="M36">
            <v>1.1658083258407639E-8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Y36" t="str">
            <v>Total Fuentes</v>
          </cell>
          <cell r="Z36">
            <v>161361.04</v>
          </cell>
          <cell r="AA36">
            <v>46253.91</v>
          </cell>
          <cell r="AB36">
            <v>33770.35</v>
          </cell>
          <cell r="AC36">
            <v>120083.43199999997</v>
          </cell>
          <cell r="AD36">
            <v>370853.52</v>
          </cell>
          <cell r="AE36">
            <v>1339202.76</v>
          </cell>
        </row>
        <row r="37">
          <cell r="J37" t="str">
            <v>% ATP</v>
          </cell>
          <cell r="K37" t="str">
            <v>Ajustes al Patrimonio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K38" t="str">
            <v>Result. Acumulados</v>
          </cell>
          <cell r="L38">
            <v>6934.8942092399993</v>
          </cell>
          <cell r="M38">
            <v>0.53196193351111087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Y38" t="str">
            <v>Aplicaciones al Flujo de Caja</v>
          </cell>
        </row>
        <row r="39">
          <cell r="J39">
            <v>0.14931109387022176</v>
          </cell>
          <cell r="K39" t="str">
            <v>Result. del Ejercicio</v>
          </cell>
          <cell r="L39">
            <v>0</v>
          </cell>
          <cell r="M39">
            <v>0</v>
          </cell>
          <cell r="N39">
            <v>6934.8940000000002</v>
          </cell>
          <cell r="O39">
            <v>0.53197007873393409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J40">
            <v>0.1026873429295294</v>
          </cell>
          <cell r="K40" t="str">
            <v>Total Patrimonio</v>
          </cell>
          <cell r="L40">
            <v>3.6122000165050849E-4</v>
          </cell>
          <cell r="M40">
            <v>2.7708467455042781E-8</v>
          </cell>
          <cell r="N40">
            <v>0</v>
          </cell>
          <cell r="O40">
            <v>0</v>
          </cell>
          <cell r="Q40">
            <v>2666.6666000000041</v>
          </cell>
          <cell r="R40">
            <v>0.10152029903627607</v>
          </cell>
          <cell r="S40">
            <v>0</v>
          </cell>
          <cell r="T40">
            <v>0</v>
          </cell>
          <cell r="Y40" t="str">
            <v>Incremento en Activos Monetarios</v>
          </cell>
          <cell r="Z40">
            <v>42542.07</v>
          </cell>
          <cell r="AA40">
            <v>7461.8</v>
          </cell>
          <cell r="AB40">
            <v>8425.81</v>
          </cell>
          <cell r="AC40">
            <v>37568.945999999989</v>
          </cell>
          <cell r="AD40">
            <v>117535.1</v>
          </cell>
          <cell r="AE40">
            <v>341882.33</v>
          </cell>
        </row>
        <row r="41">
          <cell r="J41">
            <v>4.6623750940692363E-2</v>
          </cell>
          <cell r="K41">
            <v>123475.43</v>
          </cell>
          <cell r="L41">
            <v>4.8887605706283331E-2</v>
          </cell>
          <cell r="Y41" t="str">
            <v>Incremento en Colocaciones Interbancarias</v>
          </cell>
        </row>
        <row r="42">
          <cell r="J42">
            <v>2.6958276319246962E-2</v>
          </cell>
          <cell r="K42">
            <v>43692.22</v>
          </cell>
          <cell r="L42">
            <v>1.8644345023292912E-2</v>
          </cell>
          <cell r="Y42" t="str">
            <v>Incremento de la Cartera de Créditos</v>
          </cell>
          <cell r="Z42">
            <v>97018.74</v>
          </cell>
          <cell r="AA42">
            <v>36089.78</v>
          </cell>
          <cell r="AB42">
            <v>53834.76</v>
          </cell>
          <cell r="AC42">
            <v>79282.068999999989</v>
          </cell>
          <cell r="AD42">
            <v>402513.79</v>
          </cell>
          <cell r="AE42">
            <v>1107460.7</v>
          </cell>
        </row>
        <row r="43">
          <cell r="J43">
            <v>2.9741830674038352E-3</v>
          </cell>
          <cell r="K43" t="str">
            <v>Totales</v>
          </cell>
          <cell r="L43">
            <v>13036.448235059948</v>
          </cell>
          <cell r="M43">
            <v>1</v>
          </cell>
          <cell r="N43">
            <v>13036.248235060042</v>
          </cell>
          <cell r="O43">
            <v>1</v>
          </cell>
          <cell r="Q43">
            <v>26267.324124480059</v>
          </cell>
          <cell r="R43">
            <v>1</v>
          </cell>
          <cell r="S43">
            <v>26267.324124479936</v>
          </cell>
          <cell r="T43">
            <v>1</v>
          </cell>
          <cell r="Y43" t="str">
            <v>Incremento en Prog. Esp. de Financiamiento</v>
          </cell>
        </row>
        <row r="44">
          <cell r="J44">
            <v>1.0408300912164806E-2</v>
          </cell>
          <cell r="K44">
            <v>28202.98</v>
          </cell>
          <cell r="L44">
            <v>1.2468255761111765E-2</v>
          </cell>
          <cell r="Y44" t="str">
            <v>Incremento de Inversiones en Valores</v>
          </cell>
          <cell r="Z44">
            <v>35213.43</v>
          </cell>
          <cell r="AA44">
            <v>9173.14</v>
          </cell>
          <cell r="AB44">
            <v>-28060.45</v>
          </cell>
          <cell r="AC44">
            <v>5945.1039999999939</v>
          </cell>
          <cell r="AD44">
            <v>-123490.07</v>
          </cell>
          <cell r="AE44">
            <v>-20467.089999999851</v>
          </cell>
        </row>
        <row r="45">
          <cell r="Y45" t="str">
            <v>Incremento de Inver. en Muebles e Inmuebles</v>
          </cell>
          <cell r="Z45">
            <v>4314.05</v>
          </cell>
          <cell r="AA45">
            <v>3084.32</v>
          </cell>
          <cell r="AB45">
            <v>1923.86</v>
          </cell>
          <cell r="AC45">
            <v>2480.6950000000002</v>
          </cell>
          <cell r="AD45">
            <v>11385.39</v>
          </cell>
          <cell r="AE45">
            <v>27151.98</v>
          </cell>
        </row>
        <row r="46">
          <cell r="Y46" t="str">
            <v>Incremento en Otros Activos</v>
          </cell>
          <cell r="Z46">
            <v>2309.19</v>
          </cell>
          <cell r="AA46">
            <v>740.12</v>
          </cell>
          <cell r="AB46">
            <v>2225.2600000000002</v>
          </cell>
          <cell r="AC46">
            <v>2328.6989999999996</v>
          </cell>
          <cell r="AD46">
            <v>12041.74</v>
          </cell>
          <cell r="AE46">
            <v>39481.410000000003</v>
          </cell>
        </row>
        <row r="49">
          <cell r="Y49" t="str">
            <v>Total Aplicaciones</v>
          </cell>
          <cell r="Z49">
            <v>181397.48</v>
          </cell>
          <cell r="AA49">
            <v>56549.16</v>
          </cell>
          <cell r="AB49">
            <v>38349.24</v>
          </cell>
          <cell r="AC49">
            <v>127605.51299999998</v>
          </cell>
          <cell r="AD49">
            <v>419985.95</v>
          </cell>
          <cell r="AE49">
            <v>1495509.33</v>
          </cell>
        </row>
        <row r="53">
          <cell r="Y53" t="str">
            <v>Flujo de Caja del Banco</v>
          </cell>
          <cell r="Z53">
            <v>-9458.8766056399909</v>
          </cell>
          <cell r="AA53">
            <v>3155.3800000000192</v>
          </cell>
          <cell r="AB53">
            <v>3564.6500000000087</v>
          </cell>
          <cell r="AC53">
            <v>4741.3789999999863</v>
          </cell>
          <cell r="AD53">
            <v>14435.680000000051</v>
          </cell>
          <cell r="AE53">
            <v>9151.3800000001211</v>
          </cell>
        </row>
        <row r="56">
          <cell r="Y56" t="str">
            <v>Aportes de Capital</v>
          </cell>
          <cell r="Z56">
            <v>4000</v>
          </cell>
          <cell r="AA56">
            <v>4000</v>
          </cell>
          <cell r="AB56">
            <v>0</v>
          </cell>
          <cell r="AC56">
            <v>0</v>
          </cell>
          <cell r="AD56">
            <v>6900</v>
          </cell>
          <cell r="AE56">
            <v>35380.1</v>
          </cell>
        </row>
        <row r="59">
          <cell r="Y59" t="str">
            <v>Flujo de Caja del Accionista</v>
          </cell>
          <cell r="Z59">
            <v>-13458.876605639991</v>
          </cell>
          <cell r="AA59">
            <v>-844.61999999998079</v>
          </cell>
          <cell r="AB59">
            <v>3564.6500000000087</v>
          </cell>
          <cell r="AC59">
            <v>4741.3789999999863</v>
          </cell>
          <cell r="AD59">
            <v>7535.6800000000512</v>
          </cell>
          <cell r="AE59">
            <v>-26228.719999999885</v>
          </cell>
        </row>
      </sheetData>
      <sheetData sheetId="4" refreshError="1">
        <row r="1">
          <cell r="Y1" t="str">
            <v>Sistema de Análisis y Calificación de Riesgo Bancario</v>
          </cell>
        </row>
        <row r="2">
          <cell r="B2" t="str">
            <v>Sistema de Análisis y Calificación de Riesgo Bancario</v>
          </cell>
          <cell r="K2" t="str">
            <v>Sistema de Análisis y Calificación de Riesgo Bancario</v>
          </cell>
        </row>
        <row r="3">
          <cell r="B3" t="str">
            <v>MDBC-98</v>
          </cell>
          <cell r="K3" t="str">
            <v>MDBC-98</v>
          </cell>
        </row>
        <row r="4">
          <cell r="B4" t="str">
            <v>Banco Del Caribe, C.A.</v>
          </cell>
          <cell r="K4" t="str">
            <v>Banco Del Caribe, C.A.</v>
          </cell>
        </row>
        <row r="5">
          <cell r="B5" t="str">
            <v>Cascada de Resultados</v>
          </cell>
          <cell r="K5" t="str">
            <v>Estado de Origen y Aplicación de Fondos</v>
          </cell>
        </row>
        <row r="6">
          <cell r="B6" t="str">
            <v>(Cifras en Millones de Bs. y en % ATP)</v>
          </cell>
          <cell r="K6" t="str">
            <v>( Cifras en MM Bs. )</v>
          </cell>
        </row>
        <row r="7">
          <cell r="I7" t="str">
            <v>Estrato de Comparación</v>
          </cell>
          <cell r="L7" t="str">
            <v>Ene-98/Dic-97</v>
          </cell>
        </row>
        <row r="8">
          <cell r="C8" t="str">
            <v xml:space="preserve">      </v>
          </cell>
          <cell r="D8" t="str">
            <v xml:space="preserve">      </v>
          </cell>
          <cell r="I8" t="str">
            <v>Bancos</v>
          </cell>
          <cell r="K8" t="str">
            <v>Banca</v>
          </cell>
        </row>
        <row r="9">
          <cell r="I9" t="str">
            <v>Medianos</v>
          </cell>
          <cell r="K9" t="str">
            <v>Privada</v>
          </cell>
        </row>
        <row r="10">
          <cell r="C10">
            <v>35400</v>
          </cell>
          <cell r="E10">
            <v>35582</v>
          </cell>
          <cell r="G10" t="str">
            <v>Dic-97</v>
          </cell>
          <cell r="I10">
            <v>35765</v>
          </cell>
          <cell r="L10" t="str">
            <v>ORIGEN</v>
          </cell>
        </row>
        <row r="11">
          <cell r="C11" t="str">
            <v>MM Bs.</v>
          </cell>
          <cell r="D11" t="str">
            <v>% ATP</v>
          </cell>
          <cell r="E11" t="str">
            <v>MM Bs.</v>
          </cell>
          <cell r="F11" t="str">
            <v>% ATP</v>
          </cell>
          <cell r="G11" t="str">
            <v>MM Bs.</v>
          </cell>
          <cell r="H11" t="str">
            <v>% ATP</v>
          </cell>
          <cell r="I11" t="str">
            <v>MM Bs.</v>
          </cell>
          <cell r="J11" t="str">
            <v>% ATP</v>
          </cell>
          <cell r="K11" t="str">
            <v>MM Bs.</v>
          </cell>
          <cell r="L11" t="str">
            <v>% ATP</v>
          </cell>
        </row>
        <row r="12">
          <cell r="K12" t="str">
            <v>Activo</v>
          </cell>
        </row>
        <row r="13">
          <cell r="B13" t="str">
            <v>Ingresos Financieros</v>
          </cell>
          <cell r="C13">
            <v>30907.54</v>
          </cell>
          <cell r="D13">
            <v>0.3436585892363766</v>
          </cell>
          <cell r="E13">
            <v>26966.33</v>
          </cell>
          <cell r="F13">
            <v>0.21082681079046312</v>
          </cell>
          <cell r="G13">
            <v>34782.453000000001</v>
          </cell>
          <cell r="H13">
            <v>0.21290481329517638</v>
          </cell>
          <cell r="I13">
            <v>164750.95000000001</v>
          </cell>
          <cell r="J13">
            <v>0.20036715806393793</v>
          </cell>
          <cell r="K13">
            <v>488961.07</v>
          </cell>
          <cell r="L13">
            <v>0.19841322284818091</v>
          </cell>
        </row>
        <row r="14">
          <cell r="B14" t="str">
            <v>(-) Egresos Financieros</v>
          </cell>
          <cell r="C14">
            <v>6715.41</v>
          </cell>
          <cell r="D14">
            <v>0.11931874091382398</v>
          </cell>
          <cell r="E14">
            <v>5089.2</v>
          </cell>
          <cell r="F14">
            <v>3.9788128583860861E-2</v>
          </cell>
          <cell r="G14">
            <v>6114.93</v>
          </cell>
          <cell r="H14">
            <v>3.863093473088991E-2</v>
          </cell>
          <cell r="I14">
            <v>40718.400000000001</v>
          </cell>
          <cell r="J14">
            <v>5.1056064193716166E-2</v>
          </cell>
          <cell r="K14">
            <v>122850.12</v>
          </cell>
          <cell r="L14">
            <v>4.8611978850873011E-2</v>
          </cell>
        </row>
        <row r="15">
          <cell r="B15" t="str">
            <v>Margen Financiero Bruto</v>
          </cell>
          <cell r="C15">
            <v>24192.13</v>
          </cell>
          <cell r="D15">
            <v>0.22433984832255263</v>
          </cell>
          <cell r="E15">
            <v>21877.13</v>
          </cell>
          <cell r="F15">
            <v>0.17103868220660223</v>
          </cell>
          <cell r="G15">
            <v>28667.523000000001</v>
          </cell>
          <cell r="H15">
            <v>0.17427387856428647</v>
          </cell>
          <cell r="I15">
            <v>124032.55</v>
          </cell>
          <cell r="J15">
            <v>0.14931109387022176</v>
          </cell>
          <cell r="K15">
            <v>366110.95</v>
          </cell>
          <cell r="L15">
            <v>0.1498012439973079</v>
          </cell>
        </row>
        <row r="16">
          <cell r="B16" t="str">
            <v>(+) Ing. por Recup. de Act. Financ.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0.39700000000000002</v>
          </cell>
          <cell r="H16">
            <v>1.368823914767438E-6</v>
          </cell>
          <cell r="I16">
            <v>3594.45</v>
          </cell>
          <cell r="J16">
            <v>2.9741830674038352E-3</v>
          </cell>
          <cell r="K16">
            <v>3543.95</v>
          </cell>
          <cell r="L16">
            <v>1.401554794603225E-3</v>
          </cell>
        </row>
        <row r="17">
          <cell r="B17" t="str">
            <v>(-) Gastos por I. y Desv. de Act. F.</v>
          </cell>
          <cell r="C17">
            <v>1660.06</v>
          </cell>
          <cell r="D17">
            <v>1.6734174427101154E-2</v>
          </cell>
          <cell r="E17">
            <v>741.86</v>
          </cell>
          <cell r="F17">
            <v>5.7999727012542288E-3</v>
          </cell>
          <cell r="G17">
            <v>1683.5610000000001</v>
          </cell>
          <cell r="H17">
            <v>8.3626555873530326E-3</v>
          </cell>
          <cell r="I17">
            <v>9674.9599999999991</v>
          </cell>
          <cell r="J17">
            <v>1.0408300912164806E-2</v>
          </cell>
          <cell r="K17">
            <v>28202.98</v>
          </cell>
          <cell r="L17">
            <v>1.2468255761111765E-2</v>
          </cell>
        </row>
        <row r="18">
          <cell r="B18" t="str">
            <v>Margen Financiero Neto</v>
          </cell>
          <cell r="C18">
            <v>22532.07</v>
          </cell>
          <cell r="D18">
            <v>0.20760567389545148</v>
          </cell>
          <cell r="E18">
            <v>21135.27</v>
          </cell>
          <cell r="F18">
            <v>0.165238709505348</v>
          </cell>
          <cell r="G18">
            <v>26984.359</v>
          </cell>
          <cell r="H18">
            <v>0.16591259180084819</v>
          </cell>
          <cell r="I18">
            <v>117952.04</v>
          </cell>
          <cell r="J18">
            <v>0.14187697602546076</v>
          </cell>
          <cell r="K18">
            <v>341451.92</v>
          </cell>
          <cell r="L18">
            <v>0.13873454303079938</v>
          </cell>
        </row>
        <row r="19">
          <cell r="B19" t="str">
            <v>(-) Gastos de Transformación</v>
          </cell>
          <cell r="C19">
            <v>11562.12</v>
          </cell>
          <cell r="D19">
            <v>0.10887590071185516</v>
          </cell>
          <cell r="E19">
            <v>14641.87</v>
          </cell>
          <cell r="F19">
            <v>0.11447233480078892</v>
          </cell>
          <cell r="G19">
            <v>18839.901999999998</v>
          </cell>
          <cell r="H19">
            <v>0.11544244388511532</v>
          </cell>
          <cell r="I19">
            <v>88888.87</v>
          </cell>
          <cell r="J19">
            <v>0.1026873429295294</v>
          </cell>
          <cell r="K19">
            <v>242635.53</v>
          </cell>
          <cell r="L19">
            <v>0.10091364829444906</v>
          </cell>
        </row>
        <row r="20">
          <cell r="B20" t="str">
            <v>Margen de Intermediación</v>
          </cell>
          <cell r="C20">
            <v>10969.95</v>
          </cell>
          <cell r="D20">
            <v>9.8729773183596312E-2</v>
          </cell>
          <cell r="E20">
            <v>6493.4</v>
          </cell>
          <cell r="F20">
            <v>5.0766374704559095E-2</v>
          </cell>
          <cell r="G20">
            <v>8144.4570000000022</v>
          </cell>
          <cell r="H20">
            <v>5.0470147915732864E-2</v>
          </cell>
          <cell r="I20">
            <v>29063.17</v>
          </cell>
          <cell r="J20">
            <v>3.9189633095931382E-2</v>
          </cell>
          <cell r="K20">
            <v>98816.39</v>
          </cell>
          <cell r="L20">
            <v>3.7820894736350329E-2</v>
          </cell>
        </row>
        <row r="21">
          <cell r="B21" t="str">
            <v>(+) Ingresos Accesorias y Conexas</v>
          </cell>
          <cell r="C21">
            <v>1221.71</v>
          </cell>
          <cell r="D21">
            <v>1.3774765090631918E-2</v>
          </cell>
          <cell r="E21">
            <v>1399.85</v>
          </cell>
          <cell r="F21">
            <v>1.0944237168536829E-2</v>
          </cell>
          <cell r="G21">
            <v>2416.4340000000002</v>
          </cell>
          <cell r="H21">
            <v>1.3158238802882461E-2</v>
          </cell>
          <cell r="I21">
            <v>24278.87</v>
          </cell>
          <cell r="J21">
            <v>2.6958276319246962E-2</v>
          </cell>
          <cell r="K21">
            <v>43692.22</v>
          </cell>
          <cell r="L21">
            <v>1.8644345023292912E-2</v>
          </cell>
        </row>
        <row r="22">
          <cell r="B22" t="str">
            <v>(-) Otros Gastos Operativos</v>
          </cell>
          <cell r="C22">
            <v>322.91000000000003</v>
          </cell>
          <cell r="D22">
            <v>2.8443707866390141E-3</v>
          </cell>
          <cell r="E22">
            <v>441.56</v>
          </cell>
          <cell r="F22">
            <v>3.4521822796293334E-3</v>
          </cell>
          <cell r="G22">
            <v>1182.299</v>
          </cell>
          <cell r="H22">
            <v>5.5989345929731401E-3</v>
          </cell>
          <cell r="I22">
            <v>3757.15</v>
          </cell>
          <cell r="J22">
            <v>3.8727252868579693E-3</v>
          </cell>
          <cell r="K22">
            <v>17154.45</v>
          </cell>
          <cell r="L22">
            <v>5.7580761636526227E-3</v>
          </cell>
        </row>
        <row r="23">
          <cell r="B23" t="str">
            <v>Margen del Negocio</v>
          </cell>
          <cell r="C23">
            <v>11868.75</v>
          </cell>
          <cell r="D23">
            <v>0.10966016748758922</v>
          </cell>
          <cell r="E23">
            <v>7451.69</v>
          </cell>
          <cell r="F23">
            <v>5.8258429593466589E-2</v>
          </cell>
          <cell r="G23">
            <v>9378.5920000000042</v>
          </cell>
          <cell r="H23">
            <v>5.8029452125642186E-2</v>
          </cell>
          <cell r="I23">
            <v>49584.89</v>
          </cell>
          <cell r="J23">
            <v>6.2275184128320379E-2</v>
          </cell>
          <cell r="K23">
            <v>125354.16</v>
          </cell>
          <cell r="L23">
            <v>5.0707163595990611E-2</v>
          </cell>
        </row>
        <row r="24">
          <cell r="B24" t="str">
            <v>(+)Ingresos Extraordinarios</v>
          </cell>
          <cell r="C24">
            <v>98.92</v>
          </cell>
          <cell r="D24">
            <v>3.8555131096179333E-3</v>
          </cell>
          <cell r="E24">
            <v>3.28</v>
          </cell>
          <cell r="F24">
            <v>2.5643531744687502E-5</v>
          </cell>
          <cell r="G24">
            <v>2.4649999999999999</v>
          </cell>
          <cell r="H24">
            <v>1.9808295693548942E-5</v>
          </cell>
          <cell r="I24">
            <v>877.15</v>
          </cell>
          <cell r="J24">
            <v>8.7462989139328983E-4</v>
          </cell>
          <cell r="K24">
            <v>2391.5700000000002</v>
          </cell>
          <cell r="L24">
            <v>1.2740211359739833E-3</v>
          </cell>
        </row>
        <row r="25">
          <cell r="B25" t="str">
            <v>(-) Gastos Extraordinarios</v>
          </cell>
          <cell r="C25">
            <v>61.6</v>
          </cell>
          <cell r="D25">
            <v>3.3154872512187008E-4</v>
          </cell>
          <cell r="E25">
            <v>94.67</v>
          </cell>
          <cell r="F25">
            <v>7.4014425313096517E-4</v>
          </cell>
          <cell r="G25">
            <v>151.07499999999999</v>
          </cell>
          <cell r="H25">
            <v>8.4730889907940561E-4</v>
          </cell>
          <cell r="I25">
            <v>718.22</v>
          </cell>
          <cell r="J25">
            <v>9.6537826939830664E-4</v>
          </cell>
          <cell r="K25">
            <v>2024.72</v>
          </cell>
          <cell r="L25">
            <v>9.9089171220756293E-4</v>
          </cell>
        </row>
        <row r="26">
          <cell r="B26" t="str">
            <v>Margen de Beneficio</v>
          </cell>
          <cell r="C26">
            <v>11906.07</v>
          </cell>
          <cell r="D26">
            <v>0.1131841318720853</v>
          </cell>
          <cell r="E26">
            <v>7360.3</v>
          </cell>
          <cell r="F26">
            <v>5.7543928872080305E-2</v>
          </cell>
          <cell r="G26">
            <v>9229.9820000000036</v>
          </cell>
          <cell r="H26">
            <v>5.7201951522256329E-2</v>
          </cell>
          <cell r="I26">
            <v>49743.82</v>
          </cell>
          <cell r="J26">
            <v>6.2184435750315362E-2</v>
          </cell>
          <cell r="K26">
            <v>125721.01</v>
          </cell>
          <cell r="L26">
            <v>5.0990293019757035E-2</v>
          </cell>
        </row>
        <row r="27">
          <cell r="K27" t="str">
            <v>Otras Oblig. p/ Intermed. Financ.</v>
          </cell>
          <cell r="L27">
            <v>0</v>
          </cell>
        </row>
        <row r="28">
          <cell r="B28" t="str">
            <v>Activo Total Promedio</v>
          </cell>
          <cell r="C28">
            <v>185794.7123076923</v>
          </cell>
          <cell r="D28">
            <v>1</v>
          </cell>
          <cell r="E28">
            <v>255814.99714285714</v>
          </cell>
          <cell r="F28">
            <v>1</v>
          </cell>
          <cell r="G28">
            <v>290030</v>
          </cell>
          <cell r="H28">
            <v>1</v>
          </cell>
          <cell r="I28">
            <v>1418096.9713076921</v>
          </cell>
          <cell r="J28">
            <v>1</v>
          </cell>
          <cell r="K28">
            <v>3998630.679</v>
          </cell>
          <cell r="L28">
            <v>1</v>
          </cell>
        </row>
        <row r="29">
          <cell r="K29" t="str">
            <v>Otros Pasivos</v>
          </cell>
          <cell r="L29">
            <v>0</v>
          </cell>
        </row>
        <row r="30">
          <cell r="K30" t="str">
            <v>Oblig. Subordin.</v>
          </cell>
          <cell r="L30">
            <v>0</v>
          </cell>
        </row>
        <row r="31">
          <cell r="B31" t="str">
            <v>CASCADA DE RESULTADOS SIMPLIFICADA</v>
          </cell>
          <cell r="K31" t="str">
            <v>Oblig. Convertibles en Capital</v>
          </cell>
          <cell r="L31">
            <v>0</v>
          </cell>
        </row>
        <row r="32">
          <cell r="B32" t="str">
            <v>(Cifras en Millones de Bs. y en % ATP)</v>
          </cell>
          <cell r="K32" t="str">
            <v>Gestión Operativa</v>
          </cell>
          <cell r="L32">
            <v>1665.16309237</v>
          </cell>
        </row>
        <row r="33">
          <cell r="I33" t="str">
            <v>Estrato de Comparación</v>
          </cell>
        </row>
        <row r="34">
          <cell r="I34" t="str">
            <v>Bancos</v>
          </cell>
          <cell r="K34" t="str">
            <v>Banca</v>
          </cell>
          <cell r="L34">
            <v>0</v>
          </cell>
        </row>
        <row r="35">
          <cell r="I35" t="str">
            <v>Medianos</v>
          </cell>
          <cell r="K35" t="str">
            <v>Privada</v>
          </cell>
          <cell r="L35">
            <v>0</v>
          </cell>
        </row>
        <row r="36">
          <cell r="C36">
            <v>35400</v>
          </cell>
          <cell r="E36">
            <v>35582</v>
          </cell>
          <cell r="G36" t="str">
            <v>Dic-97</v>
          </cell>
          <cell r="I36">
            <v>35765</v>
          </cell>
          <cell r="K36" t="str">
            <v>Reservas de Capital</v>
          </cell>
          <cell r="L36">
            <v>1.519799989182502E-4</v>
          </cell>
        </row>
        <row r="37">
          <cell r="C37" t="str">
            <v>MM Bs.</v>
          </cell>
          <cell r="D37" t="str">
            <v>% ATP</v>
          </cell>
          <cell r="E37" t="str">
            <v>MM Bs.</v>
          </cell>
          <cell r="F37" t="str">
            <v>% ATP</v>
          </cell>
          <cell r="G37" t="str">
            <v>MM Bs.</v>
          </cell>
          <cell r="H37" t="str">
            <v>% ATP</v>
          </cell>
          <cell r="I37" t="str">
            <v>MM Bs.</v>
          </cell>
          <cell r="J37" t="str">
            <v>% ATP</v>
          </cell>
          <cell r="K37" t="str">
            <v>MM Bs.</v>
          </cell>
          <cell r="L37" t="str">
            <v>% ATP</v>
          </cell>
        </row>
        <row r="38">
          <cell r="K38" t="str">
            <v>Result. Acumulados</v>
          </cell>
          <cell r="L38">
            <v>6934.8942092399993</v>
          </cell>
        </row>
        <row r="39">
          <cell r="B39" t="str">
            <v>Margen Financiero Bruto</v>
          </cell>
          <cell r="C39">
            <v>24192.13</v>
          </cell>
          <cell r="D39">
            <v>0.22433984832255269</v>
          </cell>
          <cell r="E39">
            <v>21877.119999999999</v>
          </cell>
          <cell r="F39">
            <v>0.17103860402510299</v>
          </cell>
          <cell r="G39">
            <v>28667.523000000001</v>
          </cell>
          <cell r="H39">
            <v>0.17427384408509464</v>
          </cell>
          <cell r="I39">
            <v>124032.56</v>
          </cell>
          <cell r="J39">
            <v>0.14931109387022176</v>
          </cell>
          <cell r="K39">
            <v>366110.96</v>
          </cell>
          <cell r="L39">
            <v>0.14980125400073238</v>
          </cell>
        </row>
        <row r="40">
          <cell r="B40" t="str">
            <v>(-) Gastos de Transformación</v>
          </cell>
          <cell r="C40">
            <v>11562.12</v>
          </cell>
          <cell r="D40">
            <v>0.10887590071185516</v>
          </cell>
          <cell r="E40">
            <v>14641.87</v>
          </cell>
          <cell r="F40">
            <v>0.11447233480078892</v>
          </cell>
          <cell r="G40">
            <v>18839.901999999998</v>
          </cell>
          <cell r="H40">
            <v>0.11544244388511532</v>
          </cell>
          <cell r="I40">
            <v>88888.87</v>
          </cell>
          <cell r="J40">
            <v>0.1026873429295294</v>
          </cell>
          <cell r="K40">
            <v>242635.53</v>
          </cell>
          <cell r="L40">
            <v>0.10091364829444906</v>
          </cell>
        </row>
        <row r="41">
          <cell r="B41" t="str">
            <v>Margen Total de Intermediación</v>
          </cell>
          <cell r="C41">
            <v>12630.01</v>
          </cell>
          <cell r="D41">
            <v>0.11546394761069753</v>
          </cell>
          <cell r="E41">
            <v>7235.25</v>
          </cell>
          <cell r="F41">
            <v>5.656626922431409E-2</v>
          </cell>
          <cell r="G41">
            <v>9827.6210000000028</v>
          </cell>
          <cell r="H41">
            <v>5.883140019997931E-2</v>
          </cell>
          <cell r="I41">
            <v>35143.69</v>
          </cell>
          <cell r="J41">
            <v>4.6623750940692363E-2</v>
          </cell>
          <cell r="K41">
            <v>123475.43</v>
          </cell>
          <cell r="L41">
            <v>4.8887605706283331E-2</v>
          </cell>
        </row>
        <row r="42">
          <cell r="B42" t="str">
            <v>(+) Ingresos Accesorias y Conexas</v>
          </cell>
          <cell r="C42">
            <v>1221.71</v>
          </cell>
          <cell r="D42">
            <v>1.3774765090631918E-2</v>
          </cell>
          <cell r="E42">
            <v>1399.85</v>
          </cell>
          <cell r="F42">
            <v>1.0944237168536829E-2</v>
          </cell>
          <cell r="G42">
            <v>2416.4340000000002</v>
          </cell>
          <cell r="H42">
            <v>1.3158238802882461E-2</v>
          </cell>
          <cell r="I42">
            <v>24278.87</v>
          </cell>
          <cell r="J42">
            <v>2.6958276319246962E-2</v>
          </cell>
          <cell r="K42">
            <v>43692.22</v>
          </cell>
          <cell r="L42">
            <v>1.8644345023292912E-2</v>
          </cell>
        </row>
        <row r="43">
          <cell r="B43" t="str">
            <v>(+) Ing. por Recup. de Act. Financ.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0.39700000000000002</v>
          </cell>
          <cell r="H43">
            <v>1.368823914767438E-6</v>
          </cell>
          <cell r="I43">
            <v>3594.45</v>
          </cell>
          <cell r="J43">
            <v>2.9741830674038352E-3</v>
          </cell>
          <cell r="K43">
            <v>3543.95</v>
          </cell>
          <cell r="L43">
            <v>1.401554794603225E-3</v>
          </cell>
        </row>
        <row r="44">
          <cell r="B44" t="str">
            <v>(-) Gastos por I. y Desv. de Act. F.</v>
          </cell>
          <cell r="C44">
            <v>1660.06</v>
          </cell>
          <cell r="D44">
            <v>1.6734174427101154E-2</v>
          </cell>
          <cell r="E44">
            <v>741.86</v>
          </cell>
          <cell r="F44">
            <v>5.7999727012542288E-3</v>
          </cell>
          <cell r="G44">
            <v>1683.5610000000001</v>
          </cell>
          <cell r="H44">
            <v>8.3626555873530326E-3</v>
          </cell>
          <cell r="I44">
            <v>9674.9599999999991</v>
          </cell>
          <cell r="J44">
            <v>1.0408300912164806E-2</v>
          </cell>
          <cell r="K44">
            <v>28202.98</v>
          </cell>
          <cell r="L44">
            <v>1.2468255761111765E-2</v>
          </cell>
        </row>
        <row r="45">
          <cell r="B45" t="str">
            <v>(-) Otros Gastos Operativos</v>
          </cell>
          <cell r="C45">
            <v>322.91000000000003</v>
          </cell>
          <cell r="D45">
            <v>2.8443707866390141E-3</v>
          </cell>
          <cell r="E45">
            <v>441.56</v>
          </cell>
          <cell r="F45">
            <v>3.4521822796293334E-3</v>
          </cell>
          <cell r="G45">
            <v>1182.299</v>
          </cell>
          <cell r="H45">
            <v>5.5989345929731401E-3</v>
          </cell>
          <cell r="I45">
            <v>3757.15</v>
          </cell>
          <cell r="J45">
            <v>3.8727252868579693E-3</v>
          </cell>
          <cell r="K45">
            <v>17154.45</v>
          </cell>
          <cell r="L45">
            <v>5.7580761636526227E-3</v>
          </cell>
        </row>
        <row r="46">
          <cell r="B46" t="str">
            <v>Margen Total del Negocio Bancario</v>
          </cell>
          <cell r="C46">
            <v>11868.75</v>
          </cell>
          <cell r="D46">
            <v>0.10966016748758928</v>
          </cell>
          <cell r="E46">
            <v>7451.68</v>
          </cell>
          <cell r="F46">
            <v>5.8258351411967356E-2</v>
          </cell>
          <cell r="G46">
            <v>9378.5920000000042</v>
          </cell>
          <cell r="H46">
            <v>5.8029417646450372E-2</v>
          </cell>
          <cell r="I46">
            <v>49584.9</v>
          </cell>
          <cell r="J46">
            <v>6.22751841283204E-2</v>
          </cell>
          <cell r="K46">
            <v>125354.17</v>
          </cell>
          <cell r="L46">
            <v>5.070717359941506E-2</v>
          </cell>
        </row>
        <row r="47">
          <cell r="B47" t="str">
            <v>(+)Ingresos Extraordinarios</v>
          </cell>
          <cell r="C47">
            <v>98.92</v>
          </cell>
          <cell r="D47">
            <v>3.8555131096179333E-3</v>
          </cell>
          <cell r="E47">
            <v>3.28</v>
          </cell>
          <cell r="F47">
            <v>2.5643531744687502E-5</v>
          </cell>
          <cell r="G47">
            <v>2.4649999999999999</v>
          </cell>
          <cell r="H47">
            <v>1.9808295693548942E-5</v>
          </cell>
          <cell r="I47">
            <v>877.15</v>
          </cell>
          <cell r="J47">
            <v>8.7462989139328983E-4</v>
          </cell>
          <cell r="K47">
            <v>2391.5700000000002</v>
          </cell>
          <cell r="L47">
            <v>1.2740211359739833E-3</v>
          </cell>
        </row>
        <row r="48">
          <cell r="B48" t="str">
            <v>(-) Gastos Extraordinarios</v>
          </cell>
          <cell r="C48">
            <v>61.6</v>
          </cell>
          <cell r="D48">
            <v>3.3154872512187008E-4</v>
          </cell>
          <cell r="E48">
            <v>94.67</v>
          </cell>
          <cell r="F48">
            <v>7.4014425313096517E-4</v>
          </cell>
          <cell r="G48">
            <v>151.07499999999999</v>
          </cell>
          <cell r="H48">
            <v>8.4730889907940561E-4</v>
          </cell>
          <cell r="I48">
            <v>718.22</v>
          </cell>
          <cell r="J48">
            <v>9.6537826939830664E-4</v>
          </cell>
          <cell r="K48">
            <v>2024.72</v>
          </cell>
          <cell r="L48">
            <v>9.9089171220756293E-4</v>
          </cell>
        </row>
        <row r="49">
          <cell r="B49" t="str">
            <v>Margen de Beneficio</v>
          </cell>
          <cell r="C49">
            <v>11906.07</v>
          </cell>
          <cell r="D49">
            <v>0.11318413187208536</v>
          </cell>
          <cell r="E49">
            <v>7360.29</v>
          </cell>
          <cell r="F49">
            <v>5.7543850690581079E-2</v>
          </cell>
          <cell r="G49">
            <v>9229.9820000000036</v>
          </cell>
          <cell r="H49">
            <v>5.7201917043064515E-2</v>
          </cell>
          <cell r="I49">
            <v>49743.83</v>
          </cell>
          <cell r="J49">
            <v>6.2184435750315382E-2</v>
          </cell>
          <cell r="K49">
            <v>125721.02</v>
          </cell>
          <cell r="L49">
            <v>5.0990303023181485E-2</v>
          </cell>
        </row>
        <row r="51">
          <cell r="B51" t="str">
            <v>Activo Total Promedio</v>
          </cell>
          <cell r="C51">
            <v>185794.7123076923</v>
          </cell>
          <cell r="D51">
            <v>1</v>
          </cell>
          <cell r="E51">
            <v>255814.99714285714</v>
          </cell>
          <cell r="F51">
            <v>1</v>
          </cell>
          <cell r="G51">
            <v>290030</v>
          </cell>
          <cell r="H51">
            <v>1</v>
          </cell>
          <cell r="I51">
            <v>1418096.9713076921</v>
          </cell>
          <cell r="J51">
            <v>1</v>
          </cell>
          <cell r="K51">
            <v>3998630.679</v>
          </cell>
          <cell r="L51">
            <v>1</v>
          </cell>
        </row>
        <row r="55">
          <cell r="B55" t="str">
            <v>DESCOMPOSICION DEL MARGEN FINANCIERO</v>
          </cell>
        </row>
        <row r="57">
          <cell r="F57" t="str">
            <v xml:space="preserve">Estrato de </v>
          </cell>
        </row>
        <row r="58">
          <cell r="F58" t="str">
            <v>Comparación</v>
          </cell>
        </row>
        <row r="59">
          <cell r="F59" t="str">
            <v>Bancos</v>
          </cell>
          <cell r="G59" t="str">
            <v>Banca</v>
          </cell>
        </row>
        <row r="60">
          <cell r="F60" t="str">
            <v>Medianos</v>
          </cell>
          <cell r="G60" t="str">
            <v>Privada</v>
          </cell>
        </row>
        <row r="61">
          <cell r="C61">
            <v>35400</v>
          </cell>
          <cell r="D61">
            <v>35582</v>
          </cell>
          <cell r="E61" t="str">
            <v>Dic-97</v>
          </cell>
          <cell r="F61">
            <v>35765</v>
          </cell>
        </row>
        <row r="63">
          <cell r="B63" t="str">
            <v>1.- Rentab. Media del Act. Rent. (r)</v>
          </cell>
          <cell r="C63">
            <v>0.46864755414399267</v>
          </cell>
          <cell r="D63">
            <v>0.28541174735700975</v>
          </cell>
          <cell r="E63">
            <v>0.2966476934170087</v>
          </cell>
          <cell r="F63">
            <v>0.30619696189514084</v>
          </cell>
          <cell r="G63">
            <v>0.31025845376216638</v>
          </cell>
        </row>
        <row r="64">
          <cell r="B64" t="str">
            <v>2.- Costo Medio del Pas. Oneroso (c)</v>
          </cell>
          <cell r="C64">
            <v>0.22613139328811141</v>
          </cell>
          <cell r="D64">
            <v>8.2128297835213762E-2</v>
          </cell>
          <cell r="E64">
            <v>7.9428936068693709E-2</v>
          </cell>
          <cell r="F64">
            <v>8.9756297980370631E-2</v>
          </cell>
          <cell r="G64">
            <v>8.7147674832039973E-2</v>
          </cell>
        </row>
        <row r="65">
          <cell r="B65" t="str">
            <v>3.- Activo Rentable Promedio (ARP)</v>
          </cell>
          <cell r="C65">
            <v>136243</v>
          </cell>
          <cell r="D65">
            <v>188964.40142857144</v>
          </cell>
          <cell r="E65">
            <v>208155.27769230769</v>
          </cell>
          <cell r="F65">
            <v>927964.98776923073</v>
          </cell>
          <cell r="G65">
            <v>2557162.2316153846</v>
          </cell>
        </row>
        <row r="66">
          <cell r="B66" t="str">
            <v>4.- Pasivo Oneroso Promedio (POP)</v>
          </cell>
          <cell r="C66">
            <v>98035</v>
          </cell>
          <cell r="D66">
            <v>123932.92285714285</v>
          </cell>
          <cell r="E66">
            <v>141058.54307692309</v>
          </cell>
          <cell r="F66">
            <v>806655.92976923077</v>
          </cell>
          <cell r="G66">
            <v>2230482.3436153843</v>
          </cell>
        </row>
        <row r="67">
          <cell r="B67" t="str">
            <v>5.- Activo Total Promedio (ATP)</v>
          </cell>
          <cell r="C67">
            <v>185794.7123076923</v>
          </cell>
          <cell r="D67">
            <v>255814.99714285714</v>
          </cell>
          <cell r="E67">
            <v>290030</v>
          </cell>
          <cell r="F67">
            <v>1418096.9713076921</v>
          </cell>
          <cell r="G67">
            <v>3998630.679</v>
          </cell>
        </row>
        <row r="68">
          <cell r="B68" t="str">
            <v>6.- Margen de Intermediación (1-2)%</v>
          </cell>
          <cell r="C68">
            <v>0.24251616085588126</v>
          </cell>
          <cell r="D68">
            <v>0.203283449521796</v>
          </cell>
          <cell r="E68">
            <v>0.21721875734831497</v>
          </cell>
          <cell r="F68">
            <v>0.21644066391477021</v>
          </cell>
          <cell r="G68">
            <v>0.2231107789301264</v>
          </cell>
        </row>
        <row r="69">
          <cell r="B69" t="str">
            <v xml:space="preserve">7.- ARP/ATP </v>
          </cell>
          <cell r="C69">
            <v>0.73329858696069705</v>
          </cell>
          <cell r="D69">
            <v>0.73867601015997619</v>
          </cell>
          <cell r="E69">
            <v>0.71770257453472985</v>
          </cell>
          <cell r="F69">
            <v>0.65437343605177556</v>
          </cell>
          <cell r="G69">
            <v>0.63950948134447216</v>
          </cell>
        </row>
        <row r="70">
          <cell r="B70" t="str">
            <v xml:space="preserve">8.- POP / ATP </v>
          </cell>
          <cell r="C70">
            <v>0.52765226083315797</v>
          </cell>
          <cell r="D70">
            <v>0.4844630855943674</v>
          </cell>
          <cell r="E70">
            <v>0.48635845628701546</v>
          </cell>
          <cell r="F70">
            <v>0.56882987982505628</v>
          </cell>
          <cell r="G70">
            <v>0.55781154166835833</v>
          </cell>
        </row>
        <row r="71">
          <cell r="B71" t="str">
            <v>9.- Act. Rent. Financ. con Pasivos No</v>
          </cell>
        </row>
        <row r="72">
          <cell r="B72" t="str">
            <v xml:space="preserve">      Oneroso / ATP </v>
          </cell>
          <cell r="C72">
            <v>0.20564632612753914</v>
          </cell>
          <cell r="D72">
            <v>0.25421292456560884</v>
          </cell>
          <cell r="E72">
            <v>0.23134411824771436</v>
          </cell>
          <cell r="F72">
            <v>8.5543556226719344E-2</v>
          </cell>
          <cell r="G72">
            <v>8.169793967611387E-2</v>
          </cell>
        </row>
        <row r="74">
          <cell r="B74" t="str">
            <v>Módulo I</v>
          </cell>
        </row>
        <row r="75">
          <cell r="B75" t="str">
            <v xml:space="preserve">10.- Margen Financ. obt. por los </v>
          </cell>
        </row>
        <row r="76">
          <cell r="B76" t="str">
            <v xml:space="preserve">       Pasivos Onerosos /ATP  (6)*(8) </v>
          </cell>
          <cell r="C76">
            <v>0.12796420056418356</v>
          </cell>
          <cell r="D76">
            <v>9.8483327205596133E-2</v>
          </cell>
          <cell r="E76">
            <v>0.10564617950051026</v>
          </cell>
          <cell r="F76">
            <v>0.12311791684389413</v>
          </cell>
          <cell r="G76">
            <v>0.12445376755784208</v>
          </cell>
        </row>
        <row r="77">
          <cell r="B77" t="str">
            <v>11.- Margen Financiero de los Act. Rentab.</v>
          </cell>
        </row>
        <row r="78">
          <cell r="B78" t="str">
            <v xml:space="preserve">        financiado por Pasivos No Onerosos </v>
          </cell>
          <cell r="C78">
            <v>9.6375647758369071E-2</v>
          </cell>
          <cell r="D78">
            <v>7.2555355001006128E-2</v>
          </cell>
          <cell r="E78">
            <v>6.8627699063776193E-2</v>
          </cell>
          <cell r="F78">
            <v>2.6193177026327619E-2</v>
          </cell>
          <cell r="G78">
            <v>2.5347476439465833E-2</v>
          </cell>
        </row>
        <row r="79">
          <cell r="B79" t="str">
            <v xml:space="preserve">12.- Margen Financiero </v>
          </cell>
          <cell r="C79">
            <v>0.22433984832255263</v>
          </cell>
          <cell r="D79">
            <v>0.17103868220660226</v>
          </cell>
          <cell r="E79">
            <v>0.17427387856428644</v>
          </cell>
          <cell r="F79">
            <v>0.14931109387022173</v>
          </cell>
          <cell r="G79">
            <v>0.14980124399730793</v>
          </cell>
        </row>
        <row r="80">
          <cell r="B80" t="str">
            <v xml:space="preserve">13.- Margen Financiero Efectivo </v>
          </cell>
          <cell r="C80">
            <v>24192.157578239996</v>
          </cell>
          <cell r="D80">
            <v>21877.13</v>
          </cell>
          <cell r="E80">
            <v>28667.522999999994</v>
          </cell>
          <cell r="F80">
            <v>124032.61</v>
          </cell>
          <cell r="G80">
            <v>366110.85</v>
          </cell>
        </row>
        <row r="81">
          <cell r="B81" t="str">
            <v xml:space="preserve">14.- Brecha Cuantitativa </v>
          </cell>
          <cell r="C81">
            <v>38208</v>
          </cell>
          <cell r="D81">
            <v>65031.478571428583</v>
          </cell>
          <cell r="E81">
            <v>67096.734615384601</v>
          </cell>
          <cell r="F81">
            <v>121309.05799999998</v>
          </cell>
          <cell r="G81">
            <v>326679.88800000027</v>
          </cell>
        </row>
        <row r="82">
          <cell r="B82" t="str">
            <v xml:space="preserve">15.- Margen Financiero Teórico </v>
          </cell>
          <cell r="C82">
            <v>15782.071829506323</v>
          </cell>
          <cell r="D82">
            <v>12596.756033859319</v>
          </cell>
          <cell r="E82">
            <v>18043.805406673673</v>
          </cell>
          <cell r="F82">
            <v>104587.14499003856</v>
          </cell>
          <cell r="G82">
            <v>305093.65307392227</v>
          </cell>
        </row>
        <row r="83">
          <cell r="B83" t="str">
            <v>16.- Ingreso Financiero Marginal de la</v>
          </cell>
        </row>
        <row r="84">
          <cell r="B84" t="str">
            <v xml:space="preserve">        Brecha Estructural </v>
          </cell>
          <cell r="C84">
            <v>8410.0857487336725</v>
          </cell>
          <cell r="D84">
            <v>9280.3739661406835</v>
          </cell>
          <cell r="E84">
            <v>10623.717593326324</v>
          </cell>
          <cell r="F84">
            <v>19445.465009961415</v>
          </cell>
          <cell r="G84">
            <v>61017.19692607777</v>
          </cell>
        </row>
        <row r="86">
          <cell r="B86" t="str">
            <v>Módulo II</v>
          </cell>
        </row>
        <row r="87">
          <cell r="B87" t="str">
            <v>10.- Aporte de los Act. Productivos</v>
          </cell>
        </row>
        <row r="88">
          <cell r="B88" t="str">
            <v xml:space="preserve">         AR*(r-c)/ATP </v>
          </cell>
          <cell r="C88">
            <v>0.17783675807075086</v>
          </cell>
          <cell r="D88">
            <v>0.15016060742431719</v>
          </cell>
          <cell r="E88">
            <v>0.15589846138612043</v>
          </cell>
          <cell r="F88">
            <v>0.14163302094723573</v>
          </cell>
          <cell r="G88">
            <v>0.14268145851596631</v>
          </cell>
        </row>
        <row r="89">
          <cell r="B89" t="str">
            <v xml:space="preserve">11.- Costo Financiero de la Brecha </v>
          </cell>
        </row>
        <row r="90">
          <cell r="B90" t="str">
            <v xml:space="preserve">         Estructural  </v>
          </cell>
          <cell r="C90">
            <v>4.6503090251801778E-2</v>
          </cell>
          <cell r="D90">
            <v>2.0878074782285053E-2</v>
          </cell>
          <cell r="E90">
            <v>1.8375417178166025E-2</v>
          </cell>
          <cell r="F90">
            <v>7.6780729229860107E-3</v>
          </cell>
          <cell r="G90">
            <v>7.119785481341589E-3</v>
          </cell>
        </row>
        <row r="91">
          <cell r="B91" t="str">
            <v xml:space="preserve">12.- Margen Financiero </v>
          </cell>
          <cell r="C91">
            <v>0.22433984832255263</v>
          </cell>
          <cell r="D91">
            <v>0.17103868220660223</v>
          </cell>
          <cell r="E91">
            <v>0.17427387856428644</v>
          </cell>
          <cell r="F91">
            <v>0.14931109387022173</v>
          </cell>
          <cell r="G91">
            <v>0.1498012439973079</v>
          </cell>
        </row>
        <row r="92">
          <cell r="B92" t="str">
            <v xml:space="preserve">14.- Brecha Cuantitativa </v>
          </cell>
          <cell r="C92">
            <v>38208</v>
          </cell>
          <cell r="D92">
            <v>65031.478571428583</v>
          </cell>
          <cell r="E92">
            <v>67096.734615384601</v>
          </cell>
          <cell r="F92">
            <v>121309.05799999998</v>
          </cell>
          <cell r="G92">
            <v>326679.88800000027</v>
          </cell>
        </row>
        <row r="93">
          <cell r="B93" t="str">
            <v xml:space="preserve">15.- Margen Financiero Teórico </v>
          </cell>
          <cell r="C93">
            <v>21811.129303487833</v>
          </cell>
          <cell r="D93">
            <v>19206.667679610699</v>
          </cell>
          <cell r="E93">
            <v>26008.563076205806</v>
          </cell>
          <cell r="F93">
            <v>118659.35804243392</v>
          </cell>
          <cell r="G93">
            <v>348567.45734640874</v>
          </cell>
        </row>
        <row r="94">
          <cell r="B94" t="str">
            <v>16.- Ingreso Financiero Marginal de la</v>
          </cell>
        </row>
        <row r="95">
          <cell r="B95" t="str">
            <v xml:space="preserve">        Brecha Estructural </v>
          </cell>
          <cell r="C95">
            <v>2381.0282747521615</v>
          </cell>
          <cell r="D95">
            <v>2670.4623203893043</v>
          </cell>
          <cell r="E95">
            <v>2658.9599237941884</v>
          </cell>
          <cell r="F95">
            <v>5373.2519575660608</v>
          </cell>
          <cell r="G95">
            <v>17543.392653591261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0-1999"/>
      <sheetName val="1995-1999"/>
      <sheetName val="1994"/>
      <sheetName val="1995"/>
      <sheetName val="1996"/>
      <sheetName val="1997"/>
      <sheetName val="1998"/>
      <sheetName val="1999"/>
      <sheetName val="2000"/>
      <sheetName val="2001"/>
      <sheetName val="2002"/>
      <sheetName val="2001 RC"/>
      <sheetName val="2002 RC"/>
      <sheetName val="S+D BALANCE"/>
      <sheetName val="MTH DEMAND"/>
      <sheetName val="MONTHLY"/>
      <sheetName val="ST Qtrly"/>
      <sheetName val="ST Annual"/>
      <sheetName val="Chart1"/>
      <sheetName val="Chart1 (2)"/>
      <sheetName val="macros"/>
      <sheetName val="macros2"/>
      <sheetName val="automacros"/>
      <sheetName val="Mcword"/>
      <sheetName val="Monthly Demand"/>
      <sheetName val="2001 DT"/>
      <sheetName val="2002 DT"/>
      <sheetName val="ST Annual DT"/>
      <sheetName val="ST Qtrly DT"/>
      <sheetName val="Chart - Demand Scenarios"/>
      <sheetName val="Feeder"/>
      <sheetName val="Sheet1"/>
      <sheetName val="2003"/>
      <sheetName val="Old Balance"/>
      <sheetName val="Balance"/>
      <sheetName val="Stock Assumptions"/>
      <sheetName val="Supply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5">
          <cell r="A5">
            <v>36850.517349189817</v>
          </cell>
        </row>
        <row r="6">
          <cell r="A6">
            <v>1989</v>
          </cell>
        </row>
        <row r="7">
          <cell r="A7" t="str">
            <v>Oil Consumption</v>
          </cell>
          <cell r="B7">
            <v>66.400000000000006</v>
          </cell>
          <cell r="C7">
            <v>67.599999999999994</v>
          </cell>
          <cell r="D7">
            <v>67.8</v>
          </cell>
          <cell r="E7">
            <v>64.400000000000006</v>
          </cell>
          <cell r="F7">
            <v>64.099999999999994</v>
          </cell>
          <cell r="G7">
            <v>65.099999999999994</v>
          </cell>
          <cell r="H7">
            <v>64.599999999999994</v>
          </cell>
          <cell r="I7">
            <v>65.2</v>
          </cell>
          <cell r="J7">
            <v>64.7</v>
          </cell>
          <cell r="K7">
            <v>67.3</v>
          </cell>
          <cell r="L7">
            <v>67.400000000000006</v>
          </cell>
          <cell r="M7">
            <v>70.400000000000006</v>
          </cell>
          <cell r="O7">
            <v>67.3</v>
          </cell>
        </row>
        <row r="9">
          <cell r="A9" t="str">
            <v>OPEC Crude Oil Output</v>
          </cell>
          <cell r="B9">
            <v>19.8</v>
          </cell>
          <cell r="C9">
            <v>19.600000000000001</v>
          </cell>
          <cell r="D9">
            <v>19.7</v>
          </cell>
          <cell r="E9">
            <v>20.2</v>
          </cell>
          <cell r="F9">
            <v>20.7</v>
          </cell>
          <cell r="G9">
            <v>20.9</v>
          </cell>
          <cell r="H9">
            <v>20.9</v>
          </cell>
          <cell r="I9">
            <v>21.6</v>
          </cell>
          <cell r="J9">
            <v>22.2</v>
          </cell>
          <cell r="K9">
            <v>22.8</v>
          </cell>
          <cell r="L9">
            <v>23.4</v>
          </cell>
          <cell r="M9">
            <v>23.5</v>
          </cell>
          <cell r="O9">
            <v>19.7</v>
          </cell>
        </row>
        <row r="10">
          <cell r="A10" t="str">
            <v>Other Supplies</v>
          </cell>
          <cell r="B10">
            <v>45.22</v>
          </cell>
          <cell r="C10">
            <v>44.72</v>
          </cell>
          <cell r="D10">
            <v>44.82</v>
          </cell>
          <cell r="E10">
            <v>44.62</v>
          </cell>
          <cell r="F10">
            <v>44.22</v>
          </cell>
          <cell r="G10">
            <v>43.52</v>
          </cell>
          <cell r="H10">
            <v>44.42</v>
          </cell>
          <cell r="I10">
            <v>44.52</v>
          </cell>
          <cell r="J10">
            <v>44.42</v>
          </cell>
          <cell r="K10">
            <v>44.72</v>
          </cell>
          <cell r="L10">
            <v>44.72</v>
          </cell>
          <cell r="M10">
            <v>44.22</v>
          </cell>
          <cell r="O10">
            <v>44.9</v>
          </cell>
        </row>
        <row r="11">
          <cell r="A11" t="str">
            <v>Total Oil Supplies</v>
          </cell>
          <cell r="B11">
            <v>65.02</v>
          </cell>
          <cell r="C11">
            <v>64.319999999999993</v>
          </cell>
          <cell r="D11">
            <v>64.52</v>
          </cell>
          <cell r="E11">
            <v>64.819999999999993</v>
          </cell>
          <cell r="F11">
            <v>64.92</v>
          </cell>
          <cell r="G11">
            <v>64.42</v>
          </cell>
          <cell r="H11">
            <v>65.319999999999993</v>
          </cell>
          <cell r="I11">
            <v>66.12</v>
          </cell>
          <cell r="J11">
            <v>66.62</v>
          </cell>
          <cell r="K11">
            <v>67.52</v>
          </cell>
          <cell r="L11">
            <v>68.12</v>
          </cell>
          <cell r="M11">
            <v>67.72</v>
          </cell>
          <cell r="O11">
            <v>64.599999999999994</v>
          </cell>
        </row>
        <row r="13">
          <cell r="A13" t="str">
            <v>Stock change</v>
          </cell>
          <cell r="B13">
            <v>-1.3800000000000097</v>
          </cell>
          <cell r="C13">
            <v>-3.2800000000000011</v>
          </cell>
          <cell r="D13">
            <v>-3.2800000000000011</v>
          </cell>
          <cell r="E13">
            <v>0.41999999999998749</v>
          </cell>
          <cell r="F13">
            <v>0.82000000000000739</v>
          </cell>
          <cell r="G13">
            <v>-0.67999999999999261</v>
          </cell>
          <cell r="H13">
            <v>0.71999999999999886</v>
          </cell>
          <cell r="I13">
            <v>0.92000000000000171</v>
          </cell>
          <cell r="J13">
            <v>1.9200000000000017</v>
          </cell>
          <cell r="K13">
            <v>0.21999999999999886</v>
          </cell>
          <cell r="L13">
            <v>0.71999999999999886</v>
          </cell>
          <cell r="M13">
            <v>-2.6800000000000068</v>
          </cell>
          <cell r="O13">
            <v>-2.7000000000000028</v>
          </cell>
        </row>
        <row r="15">
          <cell r="A15" t="str">
            <v>Comm Stocks on Land</v>
          </cell>
          <cell r="B15">
            <v>3242.4</v>
          </cell>
          <cell r="C15">
            <v>3161.96</v>
          </cell>
          <cell r="D15">
            <v>3054.5799999999995</v>
          </cell>
          <cell r="E15">
            <v>3043.6799999999989</v>
          </cell>
          <cell r="F15">
            <v>3060.599999999999</v>
          </cell>
          <cell r="G15">
            <v>3043.7999999999993</v>
          </cell>
          <cell r="H15">
            <v>3061.119999999999</v>
          </cell>
          <cell r="I15">
            <v>3074.74</v>
          </cell>
          <cell r="J15">
            <v>3108.14</v>
          </cell>
          <cell r="K15">
            <v>3095.7599999999998</v>
          </cell>
          <cell r="L15">
            <v>3113.16</v>
          </cell>
          <cell r="M15">
            <v>3039.38</v>
          </cell>
        </row>
        <row r="16">
          <cell r="A16" t="str">
            <v>Days Supply</v>
          </cell>
          <cell r="B16">
            <v>61.428481212503954</v>
          </cell>
          <cell r="C16">
            <v>60.83014492753626</v>
          </cell>
          <cell r="D16">
            <v>59.315294117647063</v>
          </cell>
          <cell r="E16">
            <v>58.464815419797468</v>
          </cell>
          <cell r="F16">
            <v>57.780915287244412</v>
          </cell>
          <cell r="G16">
            <v>57.0068359375</v>
          </cell>
          <cell r="H16">
            <v>55.37856</v>
          </cell>
          <cell r="I16">
            <v>53.887346165982976</v>
          </cell>
          <cell r="J16">
            <v>51.726691042047534</v>
          </cell>
          <cell r="K16">
            <v>50.349802970597175</v>
          </cell>
          <cell r="L16">
            <v>49.36076899969963</v>
          </cell>
          <cell r="M16">
            <v>47.741788321167903</v>
          </cell>
        </row>
        <row r="18">
          <cell r="A18" t="str">
            <v>Total Stocks</v>
          </cell>
          <cell r="B18">
            <v>5191</v>
          </cell>
          <cell r="C18">
            <v>5099.16</v>
          </cell>
          <cell r="D18">
            <v>4997.4799999999996</v>
          </cell>
          <cell r="E18">
            <v>5010.079999999999</v>
          </cell>
          <cell r="F18">
            <v>5035.4999999999991</v>
          </cell>
          <cell r="G18">
            <v>5015.0999999999995</v>
          </cell>
          <cell r="H18">
            <v>5037.4199999999992</v>
          </cell>
          <cell r="I18">
            <v>5065.9399999999996</v>
          </cell>
          <cell r="J18">
            <v>5123.54</v>
          </cell>
          <cell r="K18">
            <v>5130.3599999999997</v>
          </cell>
          <cell r="L18">
            <v>5151.96</v>
          </cell>
          <cell r="M18">
            <v>5068.88</v>
          </cell>
        </row>
        <row r="19">
          <cell r="A19" t="str">
            <v>- Gov Strategic</v>
          </cell>
          <cell r="B19">
            <v>1075</v>
          </cell>
          <cell r="C19">
            <v>1075</v>
          </cell>
          <cell r="D19">
            <v>1075</v>
          </cell>
          <cell r="E19">
            <v>1085</v>
          </cell>
          <cell r="F19">
            <v>1085</v>
          </cell>
          <cell r="G19">
            <v>1085</v>
          </cell>
          <cell r="H19">
            <v>1095</v>
          </cell>
          <cell r="I19">
            <v>1095</v>
          </cell>
          <cell r="J19">
            <v>1095</v>
          </cell>
          <cell r="K19">
            <v>1100</v>
          </cell>
          <cell r="L19">
            <v>1100</v>
          </cell>
          <cell r="M19">
            <v>1100</v>
          </cell>
        </row>
        <row r="20">
          <cell r="A20" t="str">
            <v>- Oil Afloat</v>
          </cell>
          <cell r="B20">
            <v>645</v>
          </cell>
          <cell r="C20">
            <v>640</v>
          </cell>
          <cell r="D20">
            <v>660</v>
          </cell>
          <cell r="E20">
            <v>670</v>
          </cell>
          <cell r="F20">
            <v>675</v>
          </cell>
          <cell r="G20">
            <v>670</v>
          </cell>
          <cell r="H20">
            <v>675</v>
          </cell>
          <cell r="I20">
            <v>685</v>
          </cell>
          <cell r="J20">
            <v>700</v>
          </cell>
          <cell r="K20">
            <v>710</v>
          </cell>
          <cell r="L20">
            <v>710</v>
          </cell>
          <cell r="M20">
            <v>700</v>
          </cell>
        </row>
        <row r="21">
          <cell r="A21" t="str">
            <v>- Floating Storage</v>
          </cell>
          <cell r="B21">
            <v>90</v>
          </cell>
          <cell r="C21">
            <v>85</v>
          </cell>
          <cell r="D21">
            <v>70</v>
          </cell>
          <cell r="E21">
            <v>70</v>
          </cell>
          <cell r="F21">
            <v>70</v>
          </cell>
          <cell r="G21">
            <v>70</v>
          </cell>
          <cell r="H21">
            <v>60</v>
          </cell>
          <cell r="I21">
            <v>60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</row>
        <row r="22">
          <cell r="A22" t="str">
            <v>- Stocks for Export</v>
          </cell>
          <cell r="B22">
            <v>138.6</v>
          </cell>
          <cell r="C22">
            <v>137.20000000000002</v>
          </cell>
          <cell r="D22">
            <v>137.9</v>
          </cell>
          <cell r="E22">
            <v>141.4</v>
          </cell>
          <cell r="F22">
            <v>144.9</v>
          </cell>
          <cell r="G22">
            <v>146.29999999999998</v>
          </cell>
          <cell r="H22">
            <v>146.29999999999998</v>
          </cell>
          <cell r="I22">
            <v>151.20000000000002</v>
          </cell>
          <cell r="J22">
            <v>155.4</v>
          </cell>
          <cell r="K22">
            <v>159.6</v>
          </cell>
          <cell r="L22">
            <v>163.79999999999998</v>
          </cell>
          <cell r="M22">
            <v>164.5</v>
          </cell>
        </row>
        <row r="23">
          <cell r="A23" t="str">
            <v>= Comm Stocks on Land</v>
          </cell>
          <cell r="B23">
            <v>3242.4</v>
          </cell>
          <cell r="C23">
            <v>3161.96</v>
          </cell>
          <cell r="D23">
            <v>3054.5799999999995</v>
          </cell>
          <cell r="E23">
            <v>3043.6799999999989</v>
          </cell>
          <cell r="F23">
            <v>3060.599999999999</v>
          </cell>
          <cell r="G23">
            <v>3043.7999999999993</v>
          </cell>
          <cell r="H23">
            <v>3061.119999999999</v>
          </cell>
          <cell r="I23">
            <v>3074.74</v>
          </cell>
          <cell r="J23">
            <v>3108.14</v>
          </cell>
          <cell r="K23">
            <v>3095.7599999999998</v>
          </cell>
          <cell r="L23">
            <v>3113.16</v>
          </cell>
          <cell r="M23">
            <v>3039.38</v>
          </cell>
        </row>
        <row r="27">
          <cell r="A27">
            <v>36850.517349189817</v>
          </cell>
          <cell r="B27" t="str">
            <v>Jan</v>
          </cell>
          <cell r="C27" t="str">
            <v>Feb</v>
          </cell>
          <cell r="D27" t="str">
            <v>Mar</v>
          </cell>
          <cell r="E27" t="str">
            <v>Apr</v>
          </cell>
          <cell r="F27" t="str">
            <v>May</v>
          </cell>
          <cell r="G27" t="str">
            <v>Jun</v>
          </cell>
          <cell r="H27" t="str">
            <v>Jul</v>
          </cell>
          <cell r="I27" t="str">
            <v>Aug</v>
          </cell>
          <cell r="J27" t="str">
            <v>Sep</v>
          </cell>
          <cell r="K27" t="str">
            <v>Oct</v>
          </cell>
          <cell r="L27" t="str">
            <v>Nov</v>
          </cell>
          <cell r="M27" t="str">
            <v>Dec</v>
          </cell>
          <cell r="O27" t="str">
            <v>QI</v>
          </cell>
        </row>
        <row r="28">
          <cell r="A28" t="str">
            <v>1990</v>
          </cell>
        </row>
        <row r="29">
          <cell r="A29" t="str">
            <v>Oil Consumption</v>
          </cell>
          <cell r="B29">
            <v>68</v>
          </cell>
          <cell r="C29">
            <v>68.8</v>
          </cell>
          <cell r="D29">
            <v>68.2</v>
          </cell>
          <cell r="E29">
            <v>65.400000000000006</v>
          </cell>
          <cell r="F29">
            <v>65.400000000000006</v>
          </cell>
          <cell r="G29">
            <v>66.099999999999994</v>
          </cell>
          <cell r="H29">
            <v>67.3</v>
          </cell>
          <cell r="I29">
            <v>67.7</v>
          </cell>
          <cell r="J29">
            <v>65.5</v>
          </cell>
          <cell r="K29">
            <v>66</v>
          </cell>
          <cell r="L29">
            <v>66.2</v>
          </cell>
          <cell r="M29">
            <v>66.8</v>
          </cell>
          <cell r="O29">
            <v>68.3</v>
          </cell>
        </row>
        <row r="30">
          <cell r="A30" t="str">
            <v>Consumption % Change</v>
          </cell>
          <cell r="B30">
            <v>2.409638554216853E-2</v>
          </cell>
          <cell r="C30">
            <v>1.7751479289940919E-2</v>
          </cell>
          <cell r="D30">
            <v>5.8997050147493457E-3</v>
          </cell>
          <cell r="E30">
            <v>1.552795031055898E-2</v>
          </cell>
          <cell r="F30">
            <v>2.0280811232449514E-2</v>
          </cell>
          <cell r="G30">
            <v>1.5360983102918668E-2</v>
          </cell>
          <cell r="H30">
            <v>4.1795665634674961E-2</v>
          </cell>
          <cell r="I30">
            <v>3.8343558282208479E-2</v>
          </cell>
          <cell r="J30">
            <v>1.2364760432766575E-2</v>
          </cell>
          <cell r="K30">
            <v>-1.9316493313521477E-2</v>
          </cell>
          <cell r="L30">
            <v>-1.7804154302670683E-2</v>
          </cell>
          <cell r="M30">
            <v>-5.1136363636363757E-2</v>
          </cell>
          <cell r="O30">
            <v>1.4858841010401136E-2</v>
          </cell>
        </row>
        <row r="31">
          <cell r="A31" t="str">
            <v>OPEC Crude Oil Output</v>
          </cell>
          <cell r="B31">
            <v>23.2</v>
          </cell>
          <cell r="C31">
            <v>23.5</v>
          </cell>
          <cell r="D31">
            <v>23.6</v>
          </cell>
          <cell r="E31">
            <v>23.6</v>
          </cell>
          <cell r="F31">
            <v>23.2</v>
          </cell>
          <cell r="G31">
            <v>22.9</v>
          </cell>
          <cell r="H31">
            <v>22.8</v>
          </cell>
          <cell r="I31">
            <v>19.399999999999999</v>
          </cell>
          <cell r="J31">
            <v>21.9</v>
          </cell>
          <cell r="K31">
            <v>22.4</v>
          </cell>
          <cell r="L31">
            <v>22.8</v>
          </cell>
          <cell r="M31">
            <v>23.1</v>
          </cell>
          <cell r="O31">
            <v>23.4</v>
          </cell>
        </row>
        <row r="32">
          <cell r="A32" t="str">
            <v>Other Supplies</v>
          </cell>
          <cell r="B32">
            <v>45.17</v>
          </cell>
          <cell r="C32">
            <v>44.97</v>
          </cell>
          <cell r="D32">
            <v>45.17</v>
          </cell>
          <cell r="E32">
            <v>44.67</v>
          </cell>
          <cell r="F32">
            <v>44.37</v>
          </cell>
          <cell r="G32">
            <v>43.97</v>
          </cell>
          <cell r="H32">
            <v>43.77</v>
          </cell>
          <cell r="I32">
            <v>43.97</v>
          </cell>
          <cell r="J32">
            <v>44.27</v>
          </cell>
          <cell r="K32">
            <v>44.77</v>
          </cell>
          <cell r="L32">
            <v>44.57</v>
          </cell>
          <cell r="M32">
            <v>44.07</v>
          </cell>
          <cell r="O32">
            <v>45.1</v>
          </cell>
        </row>
        <row r="33">
          <cell r="A33" t="str">
            <v>Total Oil Supplies</v>
          </cell>
          <cell r="B33">
            <v>68.37</v>
          </cell>
          <cell r="C33">
            <v>68.47</v>
          </cell>
          <cell r="D33">
            <v>68.77000000000001</v>
          </cell>
          <cell r="E33">
            <v>68.27000000000001</v>
          </cell>
          <cell r="F33">
            <v>67.569999999999993</v>
          </cell>
          <cell r="G33">
            <v>66.87</v>
          </cell>
          <cell r="H33">
            <v>66.570000000000007</v>
          </cell>
          <cell r="I33">
            <v>63.37</v>
          </cell>
          <cell r="J33">
            <v>66.17</v>
          </cell>
          <cell r="K33">
            <v>67.17</v>
          </cell>
          <cell r="L33">
            <v>67.37</v>
          </cell>
          <cell r="M33">
            <v>67.17</v>
          </cell>
          <cell r="O33">
            <v>68.5</v>
          </cell>
        </row>
        <row r="35">
          <cell r="A35" t="str">
            <v>Stock change</v>
          </cell>
          <cell r="B35">
            <v>0.37000000000000455</v>
          </cell>
          <cell r="C35">
            <v>-0.32999999999999829</v>
          </cell>
          <cell r="D35">
            <v>0.57000000000000739</v>
          </cell>
          <cell r="E35">
            <v>2.8700000000000045</v>
          </cell>
          <cell r="F35">
            <v>2.1699999999999875</v>
          </cell>
          <cell r="G35">
            <v>0.77000000000001023</v>
          </cell>
          <cell r="H35">
            <v>-0.72999999999998977</v>
          </cell>
          <cell r="I35">
            <v>-4.3300000000000054</v>
          </cell>
          <cell r="J35">
            <v>0.67000000000000171</v>
          </cell>
          <cell r="K35">
            <v>1.1700000000000017</v>
          </cell>
          <cell r="L35">
            <v>1.1700000000000017</v>
          </cell>
          <cell r="M35">
            <v>0.37000000000000455</v>
          </cell>
          <cell r="O35">
            <v>0.20000000000000284</v>
          </cell>
        </row>
        <row r="37">
          <cell r="A37" t="str">
            <v>Comm Stocks on Land</v>
          </cell>
          <cell r="B37">
            <v>3027.9500000000003</v>
          </cell>
          <cell r="C37">
            <v>3006.6100000000006</v>
          </cell>
          <cell r="D37">
            <v>3003.5800000000008</v>
          </cell>
          <cell r="E37">
            <v>3074.6800000000012</v>
          </cell>
          <cell r="F37">
            <v>3154.7500000000005</v>
          </cell>
          <cell r="G37">
            <v>3179.9500000000007</v>
          </cell>
          <cell r="H37">
            <v>3153.0200000000009</v>
          </cell>
          <cell r="I37">
            <v>3122.59</v>
          </cell>
          <cell r="J37">
            <v>3070.1900000000005</v>
          </cell>
          <cell r="K37">
            <v>3047.9600000000009</v>
          </cell>
          <cell r="L37">
            <v>3080.2600000000016</v>
          </cell>
          <cell r="M37">
            <v>3074.6300000000019</v>
          </cell>
        </row>
        <row r="38">
          <cell r="A38" t="str">
            <v>Days Supply</v>
          </cell>
          <cell r="B38">
            <v>61.428481212503954</v>
          </cell>
          <cell r="C38">
            <v>60.83014492753626</v>
          </cell>
          <cell r="D38">
            <v>59.315294117647063</v>
          </cell>
          <cell r="E38">
            <v>58.464815419797468</v>
          </cell>
          <cell r="F38">
            <v>57.780915287244412</v>
          </cell>
          <cell r="G38">
            <v>57.0068359375</v>
          </cell>
          <cell r="H38">
            <v>55.37856</v>
          </cell>
          <cell r="I38">
            <v>53.887346165982976</v>
          </cell>
          <cell r="J38">
            <v>51.726691042047534</v>
          </cell>
          <cell r="K38">
            <v>50.349802970597175</v>
          </cell>
          <cell r="L38">
            <v>49.36076899969963</v>
          </cell>
          <cell r="M38">
            <v>47.741788321167903</v>
          </cell>
        </row>
        <row r="40">
          <cell r="A40" t="str">
            <v>Total Stocks</v>
          </cell>
          <cell r="B40">
            <v>5080.3500000000004</v>
          </cell>
          <cell r="C40">
            <v>5071.1100000000006</v>
          </cell>
          <cell r="D40">
            <v>5088.7800000000007</v>
          </cell>
          <cell r="E40">
            <v>5174.880000000001</v>
          </cell>
          <cell r="F40">
            <v>5242.1500000000005</v>
          </cell>
          <cell r="G40">
            <v>5265.2500000000009</v>
          </cell>
          <cell r="H40">
            <v>5242.6200000000008</v>
          </cell>
          <cell r="I40">
            <v>5108.3900000000003</v>
          </cell>
          <cell r="J40">
            <v>5128.4900000000007</v>
          </cell>
          <cell r="K40">
            <v>5164.7600000000011</v>
          </cell>
          <cell r="L40">
            <v>5199.8600000000015</v>
          </cell>
          <cell r="M40">
            <v>5211.3300000000017</v>
          </cell>
        </row>
        <row r="41">
          <cell r="A41" t="str">
            <v>- Gov Strategic</v>
          </cell>
          <cell r="B41">
            <v>1115</v>
          </cell>
          <cell r="C41">
            <v>1115</v>
          </cell>
          <cell r="D41">
            <v>1115</v>
          </cell>
          <cell r="E41">
            <v>1120</v>
          </cell>
          <cell r="F41">
            <v>1120</v>
          </cell>
          <cell r="G41">
            <v>1120</v>
          </cell>
          <cell r="H41">
            <v>1125</v>
          </cell>
          <cell r="I41">
            <v>1125</v>
          </cell>
          <cell r="J41">
            <v>1125</v>
          </cell>
          <cell r="K41">
            <v>1120</v>
          </cell>
          <cell r="L41">
            <v>1120</v>
          </cell>
          <cell r="M41">
            <v>1120</v>
          </cell>
        </row>
        <row r="42">
          <cell r="A42" t="str">
            <v>- Oil Afloat</v>
          </cell>
          <cell r="B42">
            <v>705</v>
          </cell>
          <cell r="C42">
            <v>710</v>
          </cell>
          <cell r="D42">
            <v>725</v>
          </cell>
          <cell r="E42">
            <v>730</v>
          </cell>
          <cell r="F42">
            <v>720</v>
          </cell>
          <cell r="G42">
            <v>720</v>
          </cell>
          <cell r="H42">
            <v>715</v>
          </cell>
          <cell r="I42">
            <v>635</v>
          </cell>
          <cell r="J42">
            <v>685</v>
          </cell>
          <cell r="K42">
            <v>720</v>
          </cell>
          <cell r="L42">
            <v>720</v>
          </cell>
          <cell r="M42">
            <v>725</v>
          </cell>
        </row>
        <row r="43">
          <cell r="A43" t="str">
            <v>- Floating Storage</v>
          </cell>
          <cell r="B43">
            <v>70</v>
          </cell>
          <cell r="C43">
            <v>75</v>
          </cell>
          <cell r="D43">
            <v>80</v>
          </cell>
          <cell r="E43">
            <v>85</v>
          </cell>
          <cell r="F43">
            <v>85</v>
          </cell>
          <cell r="G43">
            <v>85</v>
          </cell>
          <cell r="H43">
            <v>90</v>
          </cell>
          <cell r="I43">
            <v>90</v>
          </cell>
          <cell r="J43">
            <v>95</v>
          </cell>
          <cell r="K43">
            <v>120</v>
          </cell>
          <cell r="L43">
            <v>120</v>
          </cell>
          <cell r="M43">
            <v>130</v>
          </cell>
        </row>
        <row r="44">
          <cell r="A44" t="str">
            <v>- Stocks for Export</v>
          </cell>
          <cell r="B44">
            <v>162.4</v>
          </cell>
          <cell r="C44">
            <v>164.5</v>
          </cell>
          <cell r="D44">
            <v>165.20000000000002</v>
          </cell>
          <cell r="E44">
            <v>165.20000000000002</v>
          </cell>
          <cell r="F44">
            <v>162.4</v>
          </cell>
          <cell r="G44">
            <v>160.29999999999998</v>
          </cell>
          <cell r="H44">
            <v>159.6</v>
          </cell>
          <cell r="I44">
            <v>135.79999999999998</v>
          </cell>
          <cell r="J44">
            <v>153.29999999999998</v>
          </cell>
          <cell r="K44">
            <v>156.79999999999998</v>
          </cell>
          <cell r="L44">
            <v>159.6</v>
          </cell>
          <cell r="M44">
            <v>161.70000000000002</v>
          </cell>
        </row>
        <row r="45">
          <cell r="A45" t="str">
            <v>= Comm Stocks on Land</v>
          </cell>
          <cell r="B45">
            <v>3027.9500000000003</v>
          </cell>
          <cell r="C45">
            <v>3006.6100000000006</v>
          </cell>
          <cell r="D45">
            <v>3003.5800000000008</v>
          </cell>
          <cell r="E45">
            <v>3074.6800000000012</v>
          </cell>
          <cell r="F45">
            <v>3154.7500000000005</v>
          </cell>
          <cell r="G45">
            <v>3179.9500000000007</v>
          </cell>
          <cell r="H45">
            <v>3153.0200000000009</v>
          </cell>
          <cell r="I45">
            <v>3122.59</v>
          </cell>
          <cell r="J45">
            <v>3070.1900000000005</v>
          </cell>
          <cell r="K45">
            <v>3047.9600000000009</v>
          </cell>
          <cell r="L45">
            <v>3080.2600000000016</v>
          </cell>
          <cell r="M45">
            <v>3074.6300000000019</v>
          </cell>
        </row>
        <row r="49">
          <cell r="A49">
            <v>36850.517349189817</v>
          </cell>
          <cell r="B49" t="str">
            <v>Jan</v>
          </cell>
          <cell r="C49" t="str">
            <v>Feb</v>
          </cell>
          <cell r="D49" t="str">
            <v>Mar</v>
          </cell>
          <cell r="E49" t="str">
            <v>Apr</v>
          </cell>
          <cell r="F49" t="str">
            <v>May</v>
          </cell>
          <cell r="G49" t="str">
            <v>Jun</v>
          </cell>
          <cell r="H49" t="str">
            <v>Jul</v>
          </cell>
          <cell r="I49" t="str">
            <v>Aug</v>
          </cell>
          <cell r="J49" t="str">
            <v>Sep</v>
          </cell>
          <cell r="K49" t="str">
            <v>Oct</v>
          </cell>
          <cell r="L49" t="str">
            <v>Nov</v>
          </cell>
          <cell r="M49" t="str">
            <v>Dec</v>
          </cell>
          <cell r="O49" t="str">
            <v>QI</v>
          </cell>
        </row>
        <row r="50">
          <cell r="A50" t="str">
            <v>1991</v>
          </cell>
        </row>
        <row r="51">
          <cell r="A51" t="str">
            <v>Oil Consumption</v>
          </cell>
          <cell r="B51">
            <v>68.3</v>
          </cell>
          <cell r="C51">
            <v>68.400000000000006</v>
          </cell>
          <cell r="D51">
            <v>66.8</v>
          </cell>
          <cell r="E51">
            <v>65.400000000000006</v>
          </cell>
          <cell r="F51">
            <v>65.400000000000006</v>
          </cell>
          <cell r="G51">
            <v>66</v>
          </cell>
          <cell r="H51">
            <v>66</v>
          </cell>
          <cell r="I51">
            <v>66.2</v>
          </cell>
          <cell r="J51">
            <v>65.7</v>
          </cell>
          <cell r="K51">
            <v>68</v>
          </cell>
          <cell r="L51">
            <v>68</v>
          </cell>
          <cell r="M51">
            <v>69.3</v>
          </cell>
          <cell r="O51">
            <v>67.8</v>
          </cell>
        </row>
        <row r="52">
          <cell r="A52" t="str">
            <v>Consumption % Change</v>
          </cell>
          <cell r="B52">
            <v>4.4117647058823373E-3</v>
          </cell>
          <cell r="C52">
            <v>-5.8139534883719923E-3</v>
          </cell>
          <cell r="D52">
            <v>-2.052785923753675E-2</v>
          </cell>
          <cell r="E52">
            <v>0</v>
          </cell>
          <cell r="F52">
            <v>0</v>
          </cell>
          <cell r="G52">
            <v>-1.5128593040846239E-3</v>
          </cell>
          <cell r="H52">
            <v>-1.9316493313521477E-2</v>
          </cell>
          <cell r="I52">
            <v>-2.215657311669128E-2</v>
          </cell>
          <cell r="J52">
            <v>3.0534351145039551E-3</v>
          </cell>
          <cell r="K52">
            <v>3.0303030303030276E-2</v>
          </cell>
          <cell r="L52">
            <v>2.7190332326283873E-2</v>
          </cell>
          <cell r="M52">
            <v>3.7425149700598848E-2</v>
          </cell>
          <cell r="O52">
            <v>-7.3206442166910968E-3</v>
          </cell>
        </row>
        <row r="53">
          <cell r="A53" t="str">
            <v>OPEC Crude Oil Output</v>
          </cell>
          <cell r="B53">
            <v>22.7</v>
          </cell>
          <cell r="C53">
            <v>22.7</v>
          </cell>
          <cell r="D53">
            <v>22.8</v>
          </cell>
          <cell r="E53">
            <v>22.1</v>
          </cell>
          <cell r="F53">
            <v>22</v>
          </cell>
          <cell r="G53">
            <v>22.7</v>
          </cell>
          <cell r="H53">
            <v>23.1</v>
          </cell>
          <cell r="I53">
            <v>23.2</v>
          </cell>
          <cell r="J53">
            <v>23.2</v>
          </cell>
          <cell r="K53">
            <v>23.6</v>
          </cell>
          <cell r="L53">
            <v>23.9</v>
          </cell>
          <cell r="M53">
            <v>24</v>
          </cell>
          <cell r="O53">
            <v>22.7</v>
          </cell>
        </row>
        <row r="54">
          <cell r="A54" t="str">
            <v>Other Supplies</v>
          </cell>
          <cell r="B54">
            <v>44.92</v>
          </cell>
          <cell r="C54">
            <v>44.92</v>
          </cell>
          <cell r="D54">
            <v>45.22</v>
          </cell>
          <cell r="E54">
            <v>44.32</v>
          </cell>
          <cell r="F54">
            <v>44.07</v>
          </cell>
          <cell r="G54">
            <v>43.67</v>
          </cell>
          <cell r="H54">
            <v>43.82</v>
          </cell>
          <cell r="I54">
            <v>43.02</v>
          </cell>
          <cell r="J54">
            <v>44.12</v>
          </cell>
          <cell r="K54">
            <v>43.87</v>
          </cell>
          <cell r="L54">
            <v>43.92</v>
          </cell>
          <cell r="M54">
            <v>44.12</v>
          </cell>
          <cell r="O54">
            <v>45</v>
          </cell>
        </row>
        <row r="55">
          <cell r="A55" t="str">
            <v>Total Oil Supplies</v>
          </cell>
          <cell r="B55">
            <v>67.62</v>
          </cell>
          <cell r="C55">
            <v>67.62</v>
          </cell>
          <cell r="D55">
            <v>68.02</v>
          </cell>
          <cell r="E55">
            <v>66.42</v>
          </cell>
          <cell r="F55">
            <v>66.069999999999993</v>
          </cell>
          <cell r="G55">
            <v>66.37</v>
          </cell>
          <cell r="H55">
            <v>66.92</v>
          </cell>
          <cell r="I55">
            <v>66.22</v>
          </cell>
          <cell r="J55">
            <v>67.319999999999993</v>
          </cell>
          <cell r="K55">
            <v>67.47</v>
          </cell>
          <cell r="L55">
            <v>67.819999999999993</v>
          </cell>
          <cell r="M55">
            <v>68.12</v>
          </cell>
          <cell r="O55">
            <v>67.7</v>
          </cell>
        </row>
        <row r="57">
          <cell r="A57" t="str">
            <v>Stock change</v>
          </cell>
          <cell r="B57">
            <v>-0.67999999999999261</v>
          </cell>
          <cell r="C57">
            <v>-0.78000000000000114</v>
          </cell>
          <cell r="D57">
            <v>1.2199999999999989</v>
          </cell>
          <cell r="E57">
            <v>1.019999999999996</v>
          </cell>
          <cell r="F57">
            <v>0.66999999999998749</v>
          </cell>
          <cell r="G57">
            <v>0.37000000000000455</v>
          </cell>
          <cell r="H57">
            <v>0.92000000000000171</v>
          </cell>
          <cell r="I57">
            <v>1.9999999999996021E-2</v>
          </cell>
          <cell r="J57">
            <v>1.6199999999999903</v>
          </cell>
          <cell r="K57">
            <v>-0.53000000000000114</v>
          </cell>
          <cell r="L57">
            <v>-0.18000000000000682</v>
          </cell>
          <cell r="M57">
            <v>-1.1799999999999926</v>
          </cell>
          <cell r="O57">
            <v>-9.9999999999994316E-2</v>
          </cell>
        </row>
        <row r="59">
          <cell r="A59" t="str">
            <v>Comm Stocks on Land</v>
          </cell>
          <cell r="B59">
            <v>3091.3500000000017</v>
          </cell>
          <cell r="C59">
            <v>3069.5100000000016</v>
          </cell>
          <cell r="D59">
            <v>3091.6300000000015</v>
          </cell>
          <cell r="E59">
            <v>3152.130000000001</v>
          </cell>
          <cell r="F59">
            <v>3188.6000000000004</v>
          </cell>
          <cell r="G59">
            <v>3209.8000000000006</v>
          </cell>
          <cell r="H59">
            <v>3240.5200000000013</v>
          </cell>
          <cell r="I59">
            <v>3230.440000000001</v>
          </cell>
          <cell r="J59">
            <v>3284.0400000000004</v>
          </cell>
          <cell r="K59">
            <v>3279.8100000000004</v>
          </cell>
          <cell r="L59">
            <v>3262.3099999999995</v>
          </cell>
          <cell r="M59">
            <v>3225.0299999999997</v>
          </cell>
        </row>
        <row r="60">
          <cell r="A60" t="str">
            <v>Days Supply</v>
          </cell>
          <cell r="B60">
            <v>61.428481212503954</v>
          </cell>
          <cell r="C60">
            <v>60.83014492753626</v>
          </cell>
          <cell r="D60">
            <v>59.315294117647063</v>
          </cell>
          <cell r="E60">
            <v>58.464815419797468</v>
          </cell>
          <cell r="F60">
            <v>57.780915287244412</v>
          </cell>
          <cell r="G60">
            <v>57.0068359375</v>
          </cell>
          <cell r="H60">
            <v>55.37856</v>
          </cell>
          <cell r="I60">
            <v>53.887346165982976</v>
          </cell>
          <cell r="J60">
            <v>51.726691042047534</v>
          </cell>
          <cell r="K60">
            <v>50.349802970597175</v>
          </cell>
          <cell r="L60">
            <v>49.36076899969963</v>
          </cell>
          <cell r="M60">
            <v>47.741788321167903</v>
          </cell>
        </row>
        <row r="62">
          <cell r="A62" t="str">
            <v>Total Stocks</v>
          </cell>
          <cell r="B62">
            <v>5190.2500000000018</v>
          </cell>
          <cell r="C62">
            <v>5168.4100000000017</v>
          </cell>
          <cell r="D62">
            <v>5206.2300000000014</v>
          </cell>
          <cell r="E62">
            <v>5236.8300000000008</v>
          </cell>
          <cell r="F62">
            <v>5257.6</v>
          </cell>
          <cell r="G62">
            <v>5268.7000000000007</v>
          </cell>
          <cell r="H62">
            <v>5297.2200000000012</v>
          </cell>
          <cell r="I62">
            <v>5297.8400000000011</v>
          </cell>
          <cell r="J62">
            <v>5346.4400000000005</v>
          </cell>
          <cell r="K62">
            <v>5330.01</v>
          </cell>
          <cell r="L62">
            <v>5324.61</v>
          </cell>
          <cell r="M62">
            <v>5288.03</v>
          </cell>
        </row>
        <row r="63">
          <cell r="A63" t="str">
            <v>- Gov Strategic</v>
          </cell>
          <cell r="B63">
            <v>1085</v>
          </cell>
          <cell r="C63">
            <v>1085</v>
          </cell>
          <cell r="D63">
            <v>1085</v>
          </cell>
          <cell r="E63">
            <v>1085</v>
          </cell>
          <cell r="F63">
            <v>1085</v>
          </cell>
          <cell r="G63">
            <v>1085</v>
          </cell>
          <cell r="H63">
            <v>1090</v>
          </cell>
          <cell r="I63">
            <v>1090</v>
          </cell>
          <cell r="J63">
            <v>1090</v>
          </cell>
          <cell r="K63">
            <v>1080</v>
          </cell>
          <cell r="L63">
            <v>1080</v>
          </cell>
          <cell r="M63">
            <v>1080</v>
          </cell>
        </row>
        <row r="64">
          <cell r="A64" t="str">
            <v>- Oil Afloat</v>
          </cell>
          <cell r="B64">
            <v>715</v>
          </cell>
          <cell r="C64">
            <v>705</v>
          </cell>
          <cell r="D64">
            <v>710</v>
          </cell>
          <cell r="E64">
            <v>700</v>
          </cell>
          <cell r="F64">
            <v>695</v>
          </cell>
          <cell r="G64">
            <v>690</v>
          </cell>
          <cell r="H64">
            <v>705</v>
          </cell>
          <cell r="I64">
            <v>720</v>
          </cell>
          <cell r="J64">
            <v>725</v>
          </cell>
          <cell r="K64">
            <v>730</v>
          </cell>
          <cell r="L64">
            <v>740</v>
          </cell>
          <cell r="M64">
            <v>740</v>
          </cell>
        </row>
        <row r="65">
          <cell r="A65" t="str">
            <v>- Floating Storage</v>
          </cell>
          <cell r="B65">
            <v>140</v>
          </cell>
          <cell r="C65">
            <v>150</v>
          </cell>
          <cell r="D65">
            <v>160</v>
          </cell>
          <cell r="E65">
            <v>145</v>
          </cell>
          <cell r="F65">
            <v>135</v>
          </cell>
          <cell r="G65">
            <v>125</v>
          </cell>
          <cell r="H65">
            <v>100</v>
          </cell>
          <cell r="I65">
            <v>95</v>
          </cell>
          <cell r="J65">
            <v>85</v>
          </cell>
          <cell r="K65">
            <v>75</v>
          </cell>
          <cell r="L65">
            <v>75</v>
          </cell>
          <cell r="M65">
            <v>75</v>
          </cell>
        </row>
        <row r="66">
          <cell r="A66" t="str">
            <v>- Stocks for Export</v>
          </cell>
          <cell r="B66">
            <v>158.9</v>
          </cell>
          <cell r="C66">
            <v>158.9</v>
          </cell>
          <cell r="D66">
            <v>159.6</v>
          </cell>
          <cell r="E66">
            <v>154.70000000000002</v>
          </cell>
          <cell r="F66">
            <v>154</v>
          </cell>
          <cell r="G66">
            <v>158.9</v>
          </cell>
          <cell r="H66">
            <v>161.70000000000002</v>
          </cell>
          <cell r="I66">
            <v>162.4</v>
          </cell>
          <cell r="J66">
            <v>162.4</v>
          </cell>
          <cell r="K66">
            <v>165.20000000000002</v>
          </cell>
          <cell r="L66">
            <v>167.29999999999998</v>
          </cell>
          <cell r="M66">
            <v>168</v>
          </cell>
        </row>
        <row r="67">
          <cell r="A67" t="str">
            <v>= Comm Stocks on Land</v>
          </cell>
          <cell r="B67">
            <v>3091.3500000000017</v>
          </cell>
          <cell r="C67">
            <v>3069.5100000000016</v>
          </cell>
          <cell r="D67">
            <v>3091.6300000000015</v>
          </cell>
          <cell r="E67">
            <v>3152.130000000001</v>
          </cell>
          <cell r="F67">
            <v>3188.6000000000004</v>
          </cell>
          <cell r="G67">
            <v>3209.8000000000006</v>
          </cell>
          <cell r="H67">
            <v>3240.5200000000013</v>
          </cell>
          <cell r="I67">
            <v>3230.440000000001</v>
          </cell>
          <cell r="J67">
            <v>3284.0400000000004</v>
          </cell>
          <cell r="K67">
            <v>3279.8100000000004</v>
          </cell>
          <cell r="L67">
            <v>3262.3099999999995</v>
          </cell>
          <cell r="M67">
            <v>3225.0299999999997</v>
          </cell>
        </row>
        <row r="71">
          <cell r="A71">
            <v>36850.517349189817</v>
          </cell>
          <cell r="B71" t="str">
            <v>Jan</v>
          </cell>
          <cell r="C71" t="str">
            <v>Feb</v>
          </cell>
          <cell r="D71" t="str">
            <v>Mar</v>
          </cell>
          <cell r="E71" t="str">
            <v>Apr</v>
          </cell>
          <cell r="F71" t="str">
            <v>May</v>
          </cell>
          <cell r="G71" t="str">
            <v>Jun</v>
          </cell>
          <cell r="H71" t="str">
            <v>Jul</v>
          </cell>
          <cell r="I71" t="str">
            <v>Aug</v>
          </cell>
          <cell r="J71" t="str">
            <v>Sep</v>
          </cell>
          <cell r="K71" t="str">
            <v>Oct</v>
          </cell>
          <cell r="L71" t="str">
            <v>Nov</v>
          </cell>
          <cell r="M71" t="str">
            <v>Dec</v>
          </cell>
          <cell r="O71" t="str">
            <v>QI</v>
          </cell>
        </row>
        <row r="72">
          <cell r="A72" t="str">
            <v>1992</v>
          </cell>
        </row>
        <row r="73">
          <cell r="A73" t="str">
            <v>Oil Consumption</v>
          </cell>
          <cell r="B73">
            <v>70.3</v>
          </cell>
          <cell r="C73">
            <v>69.650000000000006</v>
          </cell>
          <cell r="D73">
            <v>68.599999999999994</v>
          </cell>
          <cell r="E73">
            <v>67.7</v>
          </cell>
          <cell r="F73">
            <v>65.3</v>
          </cell>
          <cell r="G73">
            <v>66.099999999999994</v>
          </cell>
          <cell r="H73">
            <v>66.599999999999994</v>
          </cell>
          <cell r="I73">
            <v>65.599999999999994</v>
          </cell>
          <cell r="J73">
            <v>67</v>
          </cell>
          <cell r="K73">
            <v>68.3</v>
          </cell>
          <cell r="L73">
            <v>68.7</v>
          </cell>
          <cell r="M73">
            <v>69.8</v>
          </cell>
          <cell r="O73">
            <v>69.510000000000005</v>
          </cell>
        </row>
        <row r="74">
          <cell r="A74" t="str">
            <v>Consumption % Change</v>
          </cell>
          <cell r="B74">
            <v>2.9282576866764387E-2</v>
          </cell>
          <cell r="C74">
            <v>1.8274853801169666E-2</v>
          </cell>
          <cell r="D74">
            <v>2.6946107784431073E-2</v>
          </cell>
          <cell r="E74">
            <v>3.5168195718654482E-2</v>
          </cell>
          <cell r="F74">
            <v>-1.52905198776776E-3</v>
          </cell>
          <cell r="G74">
            <v>1.5151515151514694E-3</v>
          </cell>
          <cell r="H74">
            <v>9.0909090909090384E-3</v>
          </cell>
          <cell r="I74">
            <v>-9.0634441087614759E-3</v>
          </cell>
          <cell r="J74">
            <v>1.9786910197869156E-2</v>
          </cell>
          <cell r="K74">
            <v>4.4117647058823373E-3</v>
          </cell>
          <cell r="L74">
            <v>1.0294117647058787E-2</v>
          </cell>
          <cell r="M74">
            <v>7.2150072150072297E-3</v>
          </cell>
          <cell r="O74">
            <v>2.5221238938053281E-2</v>
          </cell>
        </row>
        <row r="75">
          <cell r="A75" t="str">
            <v>OPEC Crude Oil Output</v>
          </cell>
          <cell r="B75">
            <v>24.3</v>
          </cell>
          <cell r="C75">
            <v>23.9</v>
          </cell>
          <cell r="D75">
            <v>23.1</v>
          </cell>
          <cell r="E75">
            <v>23</v>
          </cell>
          <cell r="F75">
            <v>23.4</v>
          </cell>
          <cell r="G75">
            <v>23.2</v>
          </cell>
          <cell r="H75">
            <v>23.8</v>
          </cell>
          <cell r="I75">
            <v>24.4</v>
          </cell>
          <cell r="J75">
            <v>24.6</v>
          </cell>
          <cell r="K75">
            <v>24.9</v>
          </cell>
          <cell r="L75">
            <v>25</v>
          </cell>
          <cell r="M75">
            <v>25</v>
          </cell>
          <cell r="O75">
            <v>23.8</v>
          </cell>
        </row>
        <row r="76">
          <cell r="A76" t="str">
            <v>Other Supplies</v>
          </cell>
          <cell r="B76">
            <v>44.21</v>
          </cell>
          <cell r="C76">
            <v>43.41</v>
          </cell>
          <cell r="D76">
            <v>43.61</v>
          </cell>
          <cell r="E76">
            <v>44</v>
          </cell>
          <cell r="F76">
            <v>43.7</v>
          </cell>
          <cell r="G76">
            <v>42.8</v>
          </cell>
          <cell r="H76">
            <v>43.17</v>
          </cell>
          <cell r="I76">
            <v>42.57</v>
          </cell>
          <cell r="J76">
            <v>42.47</v>
          </cell>
          <cell r="K76">
            <v>42.97</v>
          </cell>
          <cell r="L76">
            <v>43.07</v>
          </cell>
          <cell r="M76">
            <v>43.06</v>
          </cell>
          <cell r="O76">
            <v>43.8</v>
          </cell>
        </row>
        <row r="77">
          <cell r="A77" t="str">
            <v>Total Oil Supplies</v>
          </cell>
          <cell r="B77">
            <v>68.510000000000005</v>
          </cell>
          <cell r="C77">
            <v>67.31</v>
          </cell>
          <cell r="D77">
            <v>66.710000000000008</v>
          </cell>
          <cell r="E77">
            <v>67</v>
          </cell>
          <cell r="F77">
            <v>67.099999999999994</v>
          </cell>
          <cell r="G77">
            <v>66</v>
          </cell>
          <cell r="H77">
            <v>66.97</v>
          </cell>
          <cell r="I77">
            <v>66.97</v>
          </cell>
          <cell r="J77">
            <v>67.069999999999993</v>
          </cell>
          <cell r="K77">
            <v>67.87</v>
          </cell>
          <cell r="L77">
            <v>68.069999999999993</v>
          </cell>
          <cell r="M77">
            <v>68.06</v>
          </cell>
          <cell r="O77">
            <v>67.599999999999994</v>
          </cell>
        </row>
        <row r="79">
          <cell r="A79" t="str">
            <v>Stock change</v>
          </cell>
          <cell r="B79">
            <v>-1.789999999999992</v>
          </cell>
          <cell r="C79">
            <v>-2.3400000000000034</v>
          </cell>
          <cell r="D79">
            <v>-1.8899999999999864</v>
          </cell>
          <cell r="E79">
            <v>-0.70000000000000284</v>
          </cell>
          <cell r="F79">
            <v>1.7999999999999972</v>
          </cell>
          <cell r="G79">
            <v>-9.9999999999994316E-2</v>
          </cell>
          <cell r="H79">
            <v>0.37000000000000455</v>
          </cell>
          <cell r="I79">
            <v>1.3700000000000045</v>
          </cell>
          <cell r="J79">
            <v>6.9999999999993179E-2</v>
          </cell>
          <cell r="K79">
            <v>-0.42999999999999261</v>
          </cell>
          <cell r="L79">
            <v>-0.63000000000000966</v>
          </cell>
          <cell r="M79">
            <v>-1.7399999999999949</v>
          </cell>
          <cell r="O79">
            <v>-1.9100000000000108</v>
          </cell>
        </row>
        <row r="81">
          <cell r="A81" t="str">
            <v>Comm Stocks on Land</v>
          </cell>
          <cell r="B81">
            <v>3157.44</v>
          </cell>
          <cell r="C81">
            <v>3097.38</v>
          </cell>
          <cell r="D81">
            <v>3064.3900000000012</v>
          </cell>
          <cell r="E81">
            <v>3039.0900000000011</v>
          </cell>
          <cell r="F81">
            <v>3082.0900000000011</v>
          </cell>
          <cell r="G81">
            <v>3085.4900000000011</v>
          </cell>
          <cell r="H81">
            <v>3072.7600000000016</v>
          </cell>
          <cell r="I81">
            <v>3096.0300000000016</v>
          </cell>
          <cell r="J81">
            <v>3091.7300000000014</v>
          </cell>
          <cell r="K81">
            <v>3061.3000000000011</v>
          </cell>
          <cell r="L81">
            <v>3041.7000000000007</v>
          </cell>
          <cell r="M81">
            <v>2992.7600000000011</v>
          </cell>
        </row>
        <row r="82">
          <cell r="A82" t="str">
            <v>Days Supply</v>
          </cell>
          <cell r="B82">
            <v>61.428481212503954</v>
          </cell>
          <cell r="C82">
            <v>60.83014492753626</v>
          </cell>
          <cell r="D82">
            <v>59.315294117647063</v>
          </cell>
          <cell r="E82">
            <v>58.464815419797468</v>
          </cell>
          <cell r="F82">
            <v>57.780915287244412</v>
          </cell>
          <cell r="G82">
            <v>57.0068359375</v>
          </cell>
          <cell r="H82">
            <v>55.37856</v>
          </cell>
          <cell r="I82">
            <v>53.887346165982976</v>
          </cell>
          <cell r="J82">
            <v>51.726691042047534</v>
          </cell>
          <cell r="K82">
            <v>50.349802970597175</v>
          </cell>
          <cell r="L82">
            <v>49.36076899969963</v>
          </cell>
          <cell r="M82">
            <v>47.741788321167903</v>
          </cell>
        </row>
        <row r="83">
          <cell r="A83" t="str">
            <v>Stocks Index 89-91=100</v>
          </cell>
          <cell r="B83">
            <v>102.12865058237884</v>
          </cell>
          <cell r="C83">
            <v>100.18598603325751</v>
          </cell>
          <cell r="D83">
            <v>99.118911383315591</v>
          </cell>
          <cell r="E83">
            <v>94.681600099694691</v>
          </cell>
          <cell r="F83">
            <v>96.02124742974641</v>
          </cell>
          <cell r="G83">
            <v>96.12717303258772</v>
          </cell>
          <cell r="H83">
            <v>93.566460822645311</v>
          </cell>
          <cell r="I83">
            <v>94.275039280885778</v>
          </cell>
          <cell r="J83">
            <v>94.144102995091444</v>
          </cell>
          <cell r="K83">
            <v>94.923148001724059</v>
          </cell>
          <cell r="L83">
            <v>94.315401717193353</v>
          </cell>
          <cell r="M83">
            <v>92.797896453676444</v>
          </cell>
        </row>
        <row r="84">
          <cell r="A84" t="str">
            <v>Demand Index 89-91=100</v>
          </cell>
          <cell r="B84">
            <v>103.68731563421829</v>
          </cell>
          <cell r="C84">
            <v>102.72861356932155</v>
          </cell>
          <cell r="D84">
            <v>101.17994100294985</v>
          </cell>
          <cell r="E84">
            <v>103.20121951219514</v>
          </cell>
          <cell r="F84">
            <v>99.542682926829272</v>
          </cell>
          <cell r="G84">
            <v>100.76219512195121</v>
          </cell>
          <cell r="H84">
            <v>100.90909090909091</v>
          </cell>
          <cell r="I84">
            <v>99.393939393939391</v>
          </cell>
          <cell r="J84">
            <v>101.51515151515152</v>
          </cell>
          <cell r="K84">
            <v>99.853801169590625</v>
          </cell>
          <cell r="L84">
            <v>100.43859649122805</v>
          </cell>
          <cell r="M84">
            <v>102.04678362573098</v>
          </cell>
        </row>
        <row r="85">
          <cell r="A85" t="str">
            <v>Stocks/Demand Index</v>
          </cell>
          <cell r="B85">
            <v>98.496764004058107</v>
          </cell>
          <cell r="C85">
            <v>97.524908155848649</v>
          </cell>
          <cell r="D85">
            <v>97.963005711206961</v>
          </cell>
          <cell r="E85">
            <v>91.74465238611478</v>
          </cell>
          <cell r="F85">
            <v>96.462386391904502</v>
          </cell>
          <cell r="G85">
            <v>95.400038592099165</v>
          </cell>
          <cell r="H85">
            <v>92.723519734153015</v>
          </cell>
          <cell r="I85">
            <v>94.849887081378995</v>
          </cell>
          <cell r="J85">
            <v>92.738967129493062</v>
          </cell>
          <cell r="K85">
            <v>95.062127720613859</v>
          </cell>
          <cell r="L85">
            <v>93.903544067773311</v>
          </cell>
          <cell r="M85">
            <v>90.936620593574062</v>
          </cell>
        </row>
        <row r="87">
          <cell r="A87" t="str">
            <v>Total Stocks</v>
          </cell>
          <cell r="B87">
            <v>5232.54</v>
          </cell>
          <cell r="C87">
            <v>5164.68</v>
          </cell>
          <cell r="D87">
            <v>5106.0900000000011</v>
          </cell>
          <cell r="E87">
            <v>5085.0900000000011</v>
          </cell>
          <cell r="F87">
            <v>5140.8900000000012</v>
          </cell>
          <cell r="G87">
            <v>5137.8900000000012</v>
          </cell>
          <cell r="H87">
            <v>5149.3600000000015</v>
          </cell>
          <cell r="I87">
            <v>5191.8300000000017</v>
          </cell>
          <cell r="J87">
            <v>5193.9300000000012</v>
          </cell>
          <cell r="K87">
            <v>5180.6000000000013</v>
          </cell>
          <cell r="L87">
            <v>5161.7000000000007</v>
          </cell>
          <cell r="M87">
            <v>5107.7600000000011</v>
          </cell>
        </row>
        <row r="88">
          <cell r="A88" t="str">
            <v>- Gov Strategic</v>
          </cell>
          <cell r="B88">
            <v>1085</v>
          </cell>
          <cell r="C88">
            <v>1085</v>
          </cell>
          <cell r="D88">
            <v>1085</v>
          </cell>
          <cell r="E88">
            <v>1085</v>
          </cell>
          <cell r="F88">
            <v>1085</v>
          </cell>
          <cell r="G88">
            <v>1085</v>
          </cell>
          <cell r="H88">
            <v>1085</v>
          </cell>
          <cell r="I88">
            <v>1085</v>
          </cell>
          <cell r="J88">
            <v>1085</v>
          </cell>
          <cell r="K88">
            <v>1095</v>
          </cell>
          <cell r="L88">
            <v>1095</v>
          </cell>
          <cell r="M88">
            <v>1095</v>
          </cell>
        </row>
        <row r="89">
          <cell r="A89" t="str">
            <v>- Oil Afloat</v>
          </cell>
          <cell r="B89">
            <v>750</v>
          </cell>
          <cell r="C89">
            <v>745</v>
          </cell>
          <cell r="D89">
            <v>730</v>
          </cell>
          <cell r="E89">
            <v>730</v>
          </cell>
          <cell r="F89">
            <v>740</v>
          </cell>
          <cell r="G89">
            <v>735</v>
          </cell>
          <cell r="H89">
            <v>750</v>
          </cell>
          <cell r="I89">
            <v>765</v>
          </cell>
          <cell r="J89">
            <v>775</v>
          </cell>
          <cell r="K89">
            <v>780</v>
          </cell>
          <cell r="L89">
            <v>780</v>
          </cell>
          <cell r="M89">
            <v>775</v>
          </cell>
        </row>
        <row r="90">
          <cell r="A90" t="str">
            <v>- Floating Storage</v>
          </cell>
          <cell r="B90">
            <v>70</v>
          </cell>
          <cell r="C90">
            <v>70</v>
          </cell>
          <cell r="D90">
            <v>65</v>
          </cell>
          <cell r="E90">
            <v>70</v>
          </cell>
          <cell r="F90">
            <v>70</v>
          </cell>
          <cell r="G90">
            <v>70</v>
          </cell>
          <cell r="H90">
            <v>75</v>
          </cell>
          <cell r="I90">
            <v>75</v>
          </cell>
          <cell r="J90">
            <v>70</v>
          </cell>
          <cell r="K90">
            <v>70</v>
          </cell>
          <cell r="L90">
            <v>70</v>
          </cell>
          <cell r="M90">
            <v>70</v>
          </cell>
        </row>
        <row r="91">
          <cell r="A91" t="str">
            <v>- Stocks for Export</v>
          </cell>
          <cell r="B91">
            <v>170.1</v>
          </cell>
          <cell r="C91">
            <v>167.29999999999998</v>
          </cell>
          <cell r="D91">
            <v>161.70000000000002</v>
          </cell>
          <cell r="E91">
            <v>161</v>
          </cell>
          <cell r="F91">
            <v>163.79999999999998</v>
          </cell>
          <cell r="G91">
            <v>162.4</v>
          </cell>
          <cell r="H91">
            <v>166.6</v>
          </cell>
          <cell r="I91">
            <v>170.79999999999998</v>
          </cell>
          <cell r="J91">
            <v>172.20000000000002</v>
          </cell>
          <cell r="K91">
            <v>174.29999999999998</v>
          </cell>
          <cell r="L91">
            <v>175</v>
          </cell>
          <cell r="M91">
            <v>175</v>
          </cell>
        </row>
        <row r="92">
          <cell r="A92" t="str">
            <v>= Comm Stocks on Land</v>
          </cell>
          <cell r="B92">
            <v>3157.44</v>
          </cell>
          <cell r="C92">
            <v>3097.38</v>
          </cell>
          <cell r="D92">
            <v>3064.3900000000012</v>
          </cell>
          <cell r="E92">
            <v>3039.0900000000011</v>
          </cell>
          <cell r="F92">
            <v>3082.0900000000011</v>
          </cell>
          <cell r="G92">
            <v>3085.4900000000011</v>
          </cell>
          <cell r="H92">
            <v>3072.7600000000016</v>
          </cell>
          <cell r="I92">
            <v>3096.0300000000016</v>
          </cell>
          <cell r="J92">
            <v>3091.7300000000014</v>
          </cell>
          <cell r="K92">
            <v>3061.3000000000011</v>
          </cell>
          <cell r="L92">
            <v>3041.7000000000007</v>
          </cell>
          <cell r="M92">
            <v>2992.7600000000011</v>
          </cell>
        </row>
        <row r="96">
          <cell r="A96">
            <v>36850.517349189817</v>
          </cell>
          <cell r="B96" t="str">
            <v>Jan</v>
          </cell>
          <cell r="C96" t="str">
            <v>Feb</v>
          </cell>
          <cell r="D96" t="str">
            <v>Mar</v>
          </cell>
          <cell r="E96" t="str">
            <v>Apr</v>
          </cell>
          <cell r="F96" t="str">
            <v>May</v>
          </cell>
          <cell r="G96" t="str">
            <v>Jun</v>
          </cell>
          <cell r="H96" t="str">
            <v>Jul</v>
          </cell>
          <cell r="I96" t="str">
            <v>Aug</v>
          </cell>
          <cell r="J96" t="str">
            <v>Sep</v>
          </cell>
          <cell r="K96" t="str">
            <v>Oct</v>
          </cell>
          <cell r="L96" t="str">
            <v>Nov</v>
          </cell>
          <cell r="M96" t="str">
            <v>Dec</v>
          </cell>
          <cell r="O96" t="str">
            <v>QI</v>
          </cell>
          <cell r="P96" t="str">
            <v>QII</v>
          </cell>
          <cell r="Q96" t="str">
            <v>QIII</v>
          </cell>
        </row>
        <row r="97">
          <cell r="A97" t="str">
            <v>1993</v>
          </cell>
        </row>
        <row r="98">
          <cell r="A98" t="str">
            <v>Oil Consumption</v>
          </cell>
          <cell r="B98">
            <v>67.3</v>
          </cell>
          <cell r="C98">
            <v>70.2</v>
          </cell>
          <cell r="D98">
            <v>70</v>
          </cell>
          <cell r="E98">
            <v>67.3</v>
          </cell>
          <cell r="F98">
            <v>64.7</v>
          </cell>
          <cell r="G98">
            <v>67.400000000000006</v>
          </cell>
          <cell r="H98">
            <v>66.8</v>
          </cell>
          <cell r="I98">
            <v>66.099999999999994</v>
          </cell>
          <cell r="J98">
            <v>67.5</v>
          </cell>
          <cell r="K98">
            <v>67.3</v>
          </cell>
          <cell r="L98">
            <v>70.2</v>
          </cell>
          <cell r="M98">
            <v>70.7</v>
          </cell>
          <cell r="O98">
            <v>69.099999999999994</v>
          </cell>
          <cell r="P98">
            <v>66.447252747252747</v>
          </cell>
          <cell r="Q98">
            <v>66.792391304347817</v>
          </cell>
        </row>
        <row r="99">
          <cell r="A99" t="str">
            <v>Consumption % Change</v>
          </cell>
          <cell r="B99">
            <v>-4.2674253200568946E-2</v>
          </cell>
          <cell r="C99">
            <v>7.8966259870782984E-3</v>
          </cell>
          <cell r="D99">
            <v>2.0408163265306145E-2</v>
          </cell>
          <cell r="E99">
            <v>-5.9084194977844229E-3</v>
          </cell>
          <cell r="F99">
            <v>-9.1883614088820176E-3</v>
          </cell>
          <cell r="G99">
            <v>1.9667170953101554E-2</v>
          </cell>
          <cell r="H99">
            <v>3.0030030030030463E-3</v>
          </cell>
          <cell r="I99">
            <v>7.6219512195121464E-3</v>
          </cell>
          <cell r="J99">
            <v>7.4626865671640896E-3</v>
          </cell>
          <cell r="K99">
            <v>-1.4641288433382194E-2</v>
          </cell>
          <cell r="L99">
            <v>2.1834061135371119E-2</v>
          </cell>
          <cell r="M99">
            <v>1.2893982808023008E-2</v>
          </cell>
          <cell r="O99">
            <v>-5.8984318803051439E-3</v>
          </cell>
          <cell r="P99">
            <v>1.465753538097303E-3</v>
          </cell>
          <cell r="Q99">
            <v>6.0610228098783026E-3</v>
          </cell>
        </row>
        <row r="100">
          <cell r="A100" t="str">
            <v>OPEC Crude Oil Output</v>
          </cell>
          <cell r="B100">
            <v>25.2</v>
          </cell>
          <cell r="C100">
            <v>25.5</v>
          </cell>
          <cell r="D100">
            <v>24.2</v>
          </cell>
          <cell r="E100">
            <v>24</v>
          </cell>
          <cell r="F100">
            <v>24</v>
          </cell>
          <cell r="G100">
            <v>24.2</v>
          </cell>
          <cell r="H100">
            <v>24.6</v>
          </cell>
          <cell r="I100">
            <v>24.8</v>
          </cell>
          <cell r="J100">
            <v>24.7</v>
          </cell>
          <cell r="K100">
            <v>24.8</v>
          </cell>
          <cell r="L100">
            <v>24.6</v>
          </cell>
          <cell r="M100">
            <v>24.9</v>
          </cell>
          <cell r="O100">
            <v>24.9</v>
          </cell>
          <cell r="P100">
            <v>24.1</v>
          </cell>
          <cell r="Q100">
            <v>24.7</v>
          </cell>
        </row>
        <row r="101">
          <cell r="A101" t="str">
            <v>Other Supplies</v>
          </cell>
          <cell r="B101">
            <v>42.78</v>
          </cell>
          <cell r="C101">
            <v>42.62</v>
          </cell>
          <cell r="D101">
            <v>42.58</v>
          </cell>
          <cell r="E101">
            <v>42.64</v>
          </cell>
          <cell r="F101">
            <v>42.46</v>
          </cell>
          <cell r="G101">
            <v>41.99</v>
          </cell>
          <cell r="H101">
            <v>42.21</v>
          </cell>
          <cell r="I101">
            <v>42.17</v>
          </cell>
          <cell r="J101">
            <v>41.91</v>
          </cell>
          <cell r="K101">
            <v>42.74</v>
          </cell>
          <cell r="L101">
            <v>43.04</v>
          </cell>
          <cell r="M101">
            <v>43.18</v>
          </cell>
          <cell r="O101">
            <v>42.7</v>
          </cell>
          <cell r="P101">
            <v>42.4</v>
          </cell>
          <cell r="Q101">
            <v>42.1</v>
          </cell>
        </row>
        <row r="102">
          <cell r="A102" t="str">
            <v>Total Oil Supplies</v>
          </cell>
          <cell r="B102">
            <v>67.98</v>
          </cell>
          <cell r="C102">
            <v>68.12</v>
          </cell>
          <cell r="D102">
            <v>66.78</v>
          </cell>
          <cell r="E102">
            <v>66.64</v>
          </cell>
          <cell r="F102">
            <v>66.460000000000008</v>
          </cell>
          <cell r="G102">
            <v>66.19</v>
          </cell>
          <cell r="H102">
            <v>66.81</v>
          </cell>
          <cell r="I102">
            <v>66.97</v>
          </cell>
          <cell r="J102">
            <v>66.61</v>
          </cell>
          <cell r="K102">
            <v>67.540000000000006</v>
          </cell>
          <cell r="L102">
            <v>67.64</v>
          </cell>
          <cell r="M102">
            <v>68.08</v>
          </cell>
          <cell r="O102">
            <v>67.599999999999994</v>
          </cell>
          <cell r="P102">
            <v>66.5</v>
          </cell>
          <cell r="Q102">
            <v>66.8</v>
          </cell>
        </row>
        <row r="104">
          <cell r="A104" t="str">
            <v>Stock change</v>
          </cell>
          <cell r="B104">
            <v>0.68000000000000682</v>
          </cell>
          <cell r="C104">
            <v>-2.0799999999999983</v>
          </cell>
          <cell r="D104">
            <v>-3.2199999999999989</v>
          </cell>
          <cell r="E104">
            <v>-0.65999999999999659</v>
          </cell>
          <cell r="F104">
            <v>1.7600000000000051</v>
          </cell>
          <cell r="G104">
            <v>-1.210000000000008</v>
          </cell>
          <cell r="H104">
            <v>1.0000000000005116E-2</v>
          </cell>
          <cell r="I104">
            <v>0.87000000000000455</v>
          </cell>
          <cell r="J104">
            <v>-0.89000000000000057</v>
          </cell>
          <cell r="K104">
            <v>0.24000000000000909</v>
          </cell>
          <cell r="L104">
            <v>-2.5600000000000023</v>
          </cell>
          <cell r="M104">
            <v>-2.6200000000000045</v>
          </cell>
          <cell r="O104">
            <v>-1.5</v>
          </cell>
          <cell r="P104">
            <v>5.274725274725256E-2</v>
          </cell>
          <cell r="Q104">
            <v>7.608695652180586E-3</v>
          </cell>
        </row>
        <row r="106">
          <cell r="A106" t="str">
            <v>Comm Stocks on Land</v>
          </cell>
          <cell r="B106">
            <v>3007.440000000001</v>
          </cell>
          <cell r="C106">
            <v>2927.1000000000013</v>
          </cell>
          <cell r="D106">
            <v>2856.3800000000015</v>
          </cell>
          <cell r="E106">
            <v>2832.9800000000014</v>
          </cell>
          <cell r="F106">
            <v>2887.5400000000018</v>
          </cell>
          <cell r="G106">
            <v>2844.8400000000015</v>
          </cell>
          <cell r="H106">
            <v>2827.3500000000022</v>
          </cell>
          <cell r="I106">
            <v>2847.9200000000023</v>
          </cell>
          <cell r="J106">
            <v>2821.9200000000023</v>
          </cell>
          <cell r="K106">
            <v>2818.660000000003</v>
          </cell>
          <cell r="L106">
            <v>2748.2600000000029</v>
          </cell>
          <cell r="M106">
            <v>2660.2400000000025</v>
          </cell>
        </row>
        <row r="107">
          <cell r="A107" t="str">
            <v>Days Supply</v>
          </cell>
          <cell r="B107">
            <v>61.428481212503954</v>
          </cell>
          <cell r="C107">
            <v>60.83014492753626</v>
          </cell>
          <cell r="D107">
            <v>59.315294117647063</v>
          </cell>
          <cell r="E107">
            <v>58.464815419797468</v>
          </cell>
          <cell r="F107">
            <v>57.780915287244412</v>
          </cell>
          <cell r="G107">
            <v>57.0068359375</v>
          </cell>
          <cell r="H107">
            <v>55.37856</v>
          </cell>
          <cell r="I107">
            <v>53.887346165982976</v>
          </cell>
          <cell r="J107">
            <v>51.726691042047534</v>
          </cell>
          <cell r="K107">
            <v>50.349802970597175</v>
          </cell>
          <cell r="L107">
            <v>49.36076899969963</v>
          </cell>
          <cell r="M107">
            <v>47.741788321167903</v>
          </cell>
        </row>
        <row r="108">
          <cell r="A108" t="str">
            <v>Stocks Index 89-91=100</v>
          </cell>
          <cell r="B108">
            <v>97.276841019138757</v>
          </cell>
          <cell r="C108">
            <v>94.678211817067364</v>
          </cell>
          <cell r="D108">
            <v>92.390745334985112</v>
          </cell>
          <cell r="E108">
            <v>88.260327746277056</v>
          </cell>
          <cell r="F108">
            <v>89.960122125989201</v>
          </cell>
          <cell r="G108">
            <v>88.629821172658765</v>
          </cell>
          <cell r="H108">
            <v>86.093652939671927</v>
          </cell>
          <cell r="I108">
            <v>86.72001559055316</v>
          </cell>
          <cell r="J108">
            <v>85.928307815982819</v>
          </cell>
          <cell r="K108">
            <v>87.399497058942188</v>
          </cell>
          <cell r="L108">
            <v>85.216571628791144</v>
          </cell>
          <cell r="M108">
            <v>82.487294691832417</v>
          </cell>
        </row>
        <row r="109">
          <cell r="A109" t="str">
            <v>Demand Index 89-91=100</v>
          </cell>
          <cell r="B109">
            <v>99.262536873156336</v>
          </cell>
          <cell r="C109">
            <v>103.53982300884957</v>
          </cell>
          <cell r="D109">
            <v>103.24483775811211</v>
          </cell>
          <cell r="E109">
            <v>102.59146341463415</v>
          </cell>
          <cell r="F109">
            <v>98.628048780487816</v>
          </cell>
          <cell r="G109">
            <v>102.74390243902441</v>
          </cell>
          <cell r="H109">
            <v>101.2121212121212</v>
          </cell>
          <cell r="I109">
            <v>100.15151515151514</v>
          </cell>
          <cell r="J109">
            <v>102.27272727272727</v>
          </cell>
          <cell r="K109">
            <v>98.391812865497059</v>
          </cell>
          <cell r="L109">
            <v>102.63157894736841</v>
          </cell>
          <cell r="M109">
            <v>103.36257309941519</v>
          </cell>
        </row>
        <row r="110">
          <cell r="A110" t="str">
            <v>Stocks/Demand Index</v>
          </cell>
          <cell r="B110">
            <v>97.999551576487491</v>
          </cell>
          <cell r="C110">
            <v>91.441349874603517</v>
          </cell>
          <cell r="D110">
            <v>89.487036195885565</v>
          </cell>
          <cell r="E110">
            <v>86.030869244513738</v>
          </cell>
          <cell r="F110">
            <v>91.211499404403256</v>
          </cell>
          <cell r="G110">
            <v>86.262852654694569</v>
          </cell>
          <cell r="H110">
            <v>85.062591227819567</v>
          </cell>
          <cell r="I110">
            <v>86.588820408116632</v>
          </cell>
          <cell r="J110">
            <v>84.018789864516535</v>
          </cell>
          <cell r="K110">
            <v>88.828017813248834</v>
          </cell>
          <cell r="L110">
            <v>83.031531330617028</v>
          </cell>
          <cell r="M110">
            <v>79.803832488279184</v>
          </cell>
        </row>
        <row r="111">
          <cell r="A111" t="str">
            <v>-</v>
          </cell>
          <cell r="B111" t="str">
            <v>-</v>
          </cell>
          <cell r="C111" t="str">
            <v>-</v>
          </cell>
          <cell r="D111" t="str">
            <v>-</v>
          </cell>
          <cell r="E111" t="str">
            <v>-</v>
          </cell>
          <cell r="F111" t="str">
            <v>-</v>
          </cell>
          <cell r="G111" t="str">
            <v>-</v>
          </cell>
          <cell r="H111" t="str">
            <v>-</v>
          </cell>
          <cell r="I111" t="str">
            <v>-</v>
          </cell>
          <cell r="J111" t="str">
            <v>-</v>
          </cell>
          <cell r="K111" t="str">
            <v>-</v>
          </cell>
          <cell r="L111" t="str">
            <v>-</v>
          </cell>
          <cell r="M111" t="str">
            <v>-</v>
          </cell>
          <cell r="O111" t="str">
            <v>-</v>
          </cell>
          <cell r="P111" t="str">
            <v>-</v>
          </cell>
          <cell r="Q111" t="str">
            <v>-</v>
          </cell>
        </row>
        <row r="112">
          <cell r="A112" t="str">
            <v>Total Stocks</v>
          </cell>
          <cell r="B112">
            <v>5128.8400000000011</v>
          </cell>
          <cell r="C112">
            <v>5070.6000000000013</v>
          </cell>
          <cell r="D112">
            <v>4970.7800000000016</v>
          </cell>
          <cell r="E112">
            <v>4950.9800000000014</v>
          </cell>
          <cell r="F112">
            <v>5005.5400000000018</v>
          </cell>
          <cell r="G112">
            <v>4969.2400000000016</v>
          </cell>
          <cell r="H112">
            <v>4969.550000000002</v>
          </cell>
          <cell r="I112">
            <v>4996.5200000000023</v>
          </cell>
          <cell r="J112">
            <v>4969.8200000000024</v>
          </cell>
          <cell r="K112">
            <v>4977.2600000000029</v>
          </cell>
          <cell r="L112">
            <v>4900.4600000000028</v>
          </cell>
          <cell r="M112">
            <v>4819.2400000000025</v>
          </cell>
        </row>
        <row r="113">
          <cell r="A113" t="str">
            <v>- Gov Strategic</v>
          </cell>
          <cell r="B113">
            <v>1100</v>
          </cell>
          <cell r="C113">
            <v>1100</v>
          </cell>
          <cell r="D113">
            <v>1100</v>
          </cell>
          <cell r="E113">
            <v>1105</v>
          </cell>
          <cell r="F113">
            <v>1105</v>
          </cell>
          <cell r="G113">
            <v>1105</v>
          </cell>
          <cell r="H113">
            <v>1115</v>
          </cell>
          <cell r="I113">
            <v>1115</v>
          </cell>
          <cell r="J113">
            <v>1115</v>
          </cell>
          <cell r="K113">
            <v>1125</v>
          </cell>
          <cell r="L113">
            <v>1125</v>
          </cell>
          <cell r="M113">
            <v>1125</v>
          </cell>
        </row>
        <row r="114">
          <cell r="A114" t="str">
            <v>- Oil Afloat</v>
          </cell>
          <cell r="B114">
            <v>775</v>
          </cell>
          <cell r="C114">
            <v>795</v>
          </cell>
          <cell r="D114">
            <v>775</v>
          </cell>
          <cell r="E114">
            <v>775</v>
          </cell>
          <cell r="F114">
            <v>775</v>
          </cell>
          <cell r="G114">
            <v>780</v>
          </cell>
          <cell r="H114">
            <v>785</v>
          </cell>
          <cell r="I114">
            <v>790</v>
          </cell>
          <cell r="J114">
            <v>790</v>
          </cell>
          <cell r="K114">
            <v>790</v>
          </cell>
          <cell r="L114">
            <v>785</v>
          </cell>
          <cell r="M114">
            <v>785</v>
          </cell>
        </row>
        <row r="115">
          <cell r="A115" t="str">
            <v>- Floating Storage</v>
          </cell>
          <cell r="B115">
            <v>70</v>
          </cell>
          <cell r="C115">
            <v>70</v>
          </cell>
          <cell r="D115">
            <v>70</v>
          </cell>
          <cell r="E115">
            <v>70</v>
          </cell>
          <cell r="F115">
            <v>70</v>
          </cell>
          <cell r="G115">
            <v>70</v>
          </cell>
          <cell r="H115">
            <v>70</v>
          </cell>
          <cell r="I115">
            <v>70</v>
          </cell>
          <cell r="J115">
            <v>70</v>
          </cell>
          <cell r="K115">
            <v>70</v>
          </cell>
          <cell r="L115">
            <v>70</v>
          </cell>
          <cell r="M115">
            <v>70</v>
          </cell>
        </row>
        <row r="116">
          <cell r="A116" t="str">
            <v>- Stocks for Export</v>
          </cell>
          <cell r="B116">
            <v>176.4</v>
          </cell>
          <cell r="C116">
            <v>178.5</v>
          </cell>
          <cell r="D116">
            <v>169.4</v>
          </cell>
          <cell r="E116">
            <v>168</v>
          </cell>
          <cell r="F116">
            <v>168</v>
          </cell>
          <cell r="G116">
            <v>169.4</v>
          </cell>
          <cell r="H116">
            <v>172.20000000000002</v>
          </cell>
          <cell r="I116">
            <v>173.6</v>
          </cell>
          <cell r="J116">
            <v>172.9</v>
          </cell>
          <cell r="K116">
            <v>173.6</v>
          </cell>
          <cell r="L116">
            <v>172.20000000000002</v>
          </cell>
          <cell r="M116">
            <v>179</v>
          </cell>
        </row>
        <row r="117">
          <cell r="A117" t="str">
            <v>= Comm Stocks on Land</v>
          </cell>
          <cell r="B117">
            <v>3007.440000000001</v>
          </cell>
          <cell r="C117">
            <v>2927.1000000000013</v>
          </cell>
          <cell r="D117">
            <v>2856.3800000000015</v>
          </cell>
          <cell r="E117">
            <v>2832.9800000000014</v>
          </cell>
          <cell r="F117">
            <v>2887.5400000000018</v>
          </cell>
          <cell r="G117">
            <v>2844.8400000000015</v>
          </cell>
          <cell r="H117">
            <v>2827.3500000000022</v>
          </cell>
          <cell r="I117">
            <v>2847.9200000000023</v>
          </cell>
          <cell r="J117">
            <v>2821.9200000000023</v>
          </cell>
          <cell r="K117">
            <v>2818.660000000003</v>
          </cell>
          <cell r="L117">
            <v>2748.2600000000029</v>
          </cell>
          <cell r="M117">
            <v>2660.2400000000025</v>
          </cell>
        </row>
        <row r="121">
          <cell r="A121">
            <v>36850.517349189817</v>
          </cell>
          <cell r="B121" t="str">
            <v>Jan</v>
          </cell>
          <cell r="C121" t="str">
            <v>Feb</v>
          </cell>
          <cell r="D121" t="str">
            <v>Mar</v>
          </cell>
          <cell r="E121" t="str">
            <v>Apr</v>
          </cell>
          <cell r="F121" t="str">
            <v>May</v>
          </cell>
          <cell r="G121" t="str">
            <v>Jun</v>
          </cell>
          <cell r="H121" t="str">
            <v>Jul</v>
          </cell>
          <cell r="I121" t="str">
            <v>Aug</v>
          </cell>
          <cell r="J121" t="str">
            <v>Sep</v>
          </cell>
          <cell r="K121" t="str">
            <v>Oct</v>
          </cell>
          <cell r="L121" t="str">
            <v>Nov</v>
          </cell>
          <cell r="M121" t="str">
            <v>Dec</v>
          </cell>
          <cell r="O121" t="str">
            <v>QI</v>
          </cell>
          <cell r="P121" t="str">
            <v>QII</v>
          </cell>
          <cell r="Q121" t="str">
            <v>QIII</v>
          </cell>
        </row>
        <row r="122">
          <cell r="A122" t="str">
            <v>1994</v>
          </cell>
        </row>
        <row r="123">
          <cell r="A123" t="str">
            <v>Oil Consumption</v>
          </cell>
          <cell r="B123">
            <v>69.8</v>
          </cell>
          <cell r="C123">
            <v>71.7</v>
          </cell>
          <cell r="D123">
            <v>70.099999999999994</v>
          </cell>
          <cell r="E123">
            <v>68</v>
          </cell>
          <cell r="F123">
            <v>66.2</v>
          </cell>
          <cell r="G123">
            <v>68.099999999999994</v>
          </cell>
          <cell r="H123">
            <v>67.3</v>
          </cell>
          <cell r="I123">
            <v>68.099999999999994</v>
          </cell>
          <cell r="J123">
            <v>68.5</v>
          </cell>
          <cell r="K123">
            <v>68.8</v>
          </cell>
          <cell r="L123">
            <v>70.3</v>
          </cell>
          <cell r="M123">
            <v>72</v>
          </cell>
          <cell r="O123">
            <v>70.5</v>
          </cell>
          <cell r="P123">
            <v>67.419780219780222</v>
          </cell>
          <cell r="Q123">
            <v>67.960869565217394</v>
          </cell>
        </row>
        <row r="124">
          <cell r="A124" t="str">
            <v>Consumption % Change</v>
          </cell>
          <cell r="B124">
            <v>3.7147102526003062E-2</v>
          </cell>
          <cell r="C124">
            <v>2.1367521367521292E-2</v>
          </cell>
          <cell r="D124">
            <v>1.4285714285713347E-3</v>
          </cell>
          <cell r="E124">
            <v>1.0401188707280795E-2</v>
          </cell>
          <cell r="F124">
            <v>2.3183925811437467E-2</v>
          </cell>
          <cell r="G124">
            <v>1.0385756676557722E-2</v>
          </cell>
          <cell r="H124">
            <v>7.4850299401196807E-3</v>
          </cell>
          <cell r="I124">
            <v>3.0257186081694476E-2</v>
          </cell>
          <cell r="J124">
            <v>1.4814814814814836E-2</v>
          </cell>
          <cell r="K124">
            <v>2.2288261515601704E-2</v>
          </cell>
          <cell r="L124">
            <v>1.4245014245013454E-3</v>
          </cell>
          <cell r="M124">
            <v>1.8387553041018245E-2</v>
          </cell>
          <cell r="O124">
            <v>2.0260492040521161E-2</v>
          </cell>
          <cell r="P124">
            <v>1.4636082491276348E-2</v>
          </cell>
          <cell r="Q124">
            <v>1.7494182167326011E-2</v>
          </cell>
        </row>
        <row r="125">
          <cell r="A125" t="str">
            <v>OPEC Crude Oil Output</v>
          </cell>
          <cell r="B125">
            <v>24.65</v>
          </cell>
          <cell r="C125">
            <v>24.66</v>
          </cell>
          <cell r="D125">
            <v>24.9</v>
          </cell>
          <cell r="E125">
            <v>24.5</v>
          </cell>
          <cell r="F125">
            <v>24.7</v>
          </cell>
          <cell r="G125">
            <v>24.9</v>
          </cell>
          <cell r="H125">
            <v>24.59</v>
          </cell>
          <cell r="I125">
            <v>24.35</v>
          </cell>
          <cell r="J125">
            <v>24.68</v>
          </cell>
          <cell r="K125">
            <v>24.7</v>
          </cell>
          <cell r="L125">
            <v>24.7</v>
          </cell>
          <cell r="M125">
            <v>24.9</v>
          </cell>
          <cell r="O125">
            <v>24.7</v>
          </cell>
          <cell r="P125">
            <v>24.7</v>
          </cell>
          <cell r="Q125">
            <v>24.5</v>
          </cell>
        </row>
        <row r="126">
          <cell r="A126" t="str">
            <v>Other Supplies</v>
          </cell>
          <cell r="B126">
            <v>43.58</v>
          </cell>
          <cell r="C126">
            <v>43.3</v>
          </cell>
          <cell r="D126">
            <v>43.26</v>
          </cell>
          <cell r="E126">
            <v>42.98</v>
          </cell>
          <cell r="F126">
            <v>43.25</v>
          </cell>
          <cell r="G126">
            <v>43.36</v>
          </cell>
          <cell r="H126">
            <v>43.53</v>
          </cell>
          <cell r="I126">
            <v>42.88</v>
          </cell>
          <cell r="J126">
            <v>43.71</v>
          </cell>
          <cell r="K126">
            <v>44.01</v>
          </cell>
          <cell r="L126">
            <v>44.38</v>
          </cell>
          <cell r="M126">
            <v>44.54</v>
          </cell>
          <cell r="O126">
            <v>43.4</v>
          </cell>
          <cell r="P126">
            <v>43.2</v>
          </cell>
          <cell r="Q126">
            <v>43.4</v>
          </cell>
        </row>
        <row r="127">
          <cell r="A127" t="str">
            <v>Total Oil Supplies</v>
          </cell>
          <cell r="B127">
            <v>68.22999999999999</v>
          </cell>
          <cell r="C127">
            <v>67.959999999999994</v>
          </cell>
          <cell r="D127">
            <v>68.16</v>
          </cell>
          <cell r="E127">
            <v>67.47999999999999</v>
          </cell>
          <cell r="F127">
            <v>67.95</v>
          </cell>
          <cell r="G127">
            <v>68.259999999999991</v>
          </cell>
          <cell r="H127">
            <v>68.12</v>
          </cell>
          <cell r="I127">
            <v>67.23</v>
          </cell>
          <cell r="J127">
            <v>68.39</v>
          </cell>
          <cell r="K127">
            <v>68.709999999999994</v>
          </cell>
          <cell r="L127">
            <v>69.08</v>
          </cell>
          <cell r="M127">
            <v>69.44</v>
          </cell>
          <cell r="O127">
            <v>68.099999999999994</v>
          </cell>
          <cell r="P127">
            <v>67.900000000000006</v>
          </cell>
          <cell r="Q127">
            <v>67.900000000000006</v>
          </cell>
        </row>
        <row r="129">
          <cell r="A129" t="str">
            <v>Stock change</v>
          </cell>
          <cell r="B129">
            <v>-1.5700000000000074</v>
          </cell>
          <cell r="C129">
            <v>-3.7400000000000091</v>
          </cell>
          <cell r="D129">
            <v>-1.9399999999999977</v>
          </cell>
          <cell r="E129">
            <v>-0.52000000000001023</v>
          </cell>
          <cell r="F129">
            <v>1.75</v>
          </cell>
          <cell r="G129">
            <v>0.15999999999999659</v>
          </cell>
          <cell r="H129">
            <v>0.82000000000000739</v>
          </cell>
          <cell r="I129">
            <v>-0.86999999999999034</v>
          </cell>
          <cell r="J129">
            <v>-0.10999999999999943</v>
          </cell>
          <cell r="K129">
            <v>-9.0000000000003411E-2</v>
          </cell>
          <cell r="L129">
            <v>-1.2199999999999989</v>
          </cell>
          <cell r="M129">
            <v>-2.5600000000000023</v>
          </cell>
          <cell r="O129">
            <v>-2.4000000000000057</v>
          </cell>
          <cell r="P129">
            <v>0.48021978021978384</v>
          </cell>
          <cell r="Q129">
            <v>-6.0869565217387844E-2</v>
          </cell>
        </row>
        <row r="131">
          <cell r="A131" t="str">
            <v>Comm Stocks on Land</v>
          </cell>
          <cell r="B131">
            <v>2608.0200000000023</v>
          </cell>
          <cell r="C131">
            <v>2508.2300000000023</v>
          </cell>
          <cell r="D131">
            <v>2441.4100000000017</v>
          </cell>
          <cell r="E131">
            <v>2438.6100000000015</v>
          </cell>
          <cell r="F131">
            <v>2491.4600000000014</v>
          </cell>
          <cell r="G131">
            <v>2489.8600000000015</v>
          </cell>
          <cell r="H131">
            <v>2522.4500000000016</v>
          </cell>
          <cell r="I131">
            <v>2497.1600000000026</v>
          </cell>
          <cell r="J131">
            <v>2491.550000000002</v>
          </cell>
          <cell r="K131">
            <v>2478.6200000000022</v>
          </cell>
          <cell r="L131">
            <v>2436.0200000000018</v>
          </cell>
          <cell r="M131">
            <v>2349.260000000002</v>
          </cell>
        </row>
        <row r="132">
          <cell r="A132" t="str">
            <v>Days Supply</v>
          </cell>
          <cell r="B132">
            <v>61.428481212503954</v>
          </cell>
          <cell r="C132">
            <v>60.83014492753626</v>
          </cell>
          <cell r="D132">
            <v>59.315294117647063</v>
          </cell>
          <cell r="E132">
            <v>58.464815419797468</v>
          </cell>
          <cell r="F132">
            <v>57.780915287244412</v>
          </cell>
          <cell r="G132">
            <v>57.0068359375</v>
          </cell>
          <cell r="H132">
            <v>55.37856</v>
          </cell>
          <cell r="I132">
            <v>53.887346165982976</v>
          </cell>
          <cell r="J132">
            <v>51.726691042047534</v>
          </cell>
          <cell r="K132">
            <v>50.349802970597175</v>
          </cell>
          <cell r="L132">
            <v>49.36076899969963</v>
          </cell>
          <cell r="M132">
            <v>47.741788321167903</v>
          </cell>
        </row>
        <row r="133">
          <cell r="A133" t="str">
            <v>Stocks Index 89-91=100</v>
          </cell>
          <cell r="B133">
            <v>84.357442514143059</v>
          </cell>
          <cell r="C133">
            <v>81.129695338704863</v>
          </cell>
          <cell r="D133">
            <v>78.968375905266825</v>
          </cell>
          <cell r="E133">
            <v>75.973892454358563</v>
          </cell>
          <cell r="F133">
            <v>77.620412486759321</v>
          </cell>
          <cell r="G133">
            <v>77.570565144245776</v>
          </cell>
          <cell r="H133">
            <v>76.8093567678835</v>
          </cell>
          <cell r="I133">
            <v>76.039268705618753</v>
          </cell>
          <cell r="J133">
            <v>75.868442528105675</v>
          </cell>
          <cell r="K133">
            <v>76.855719171604676</v>
          </cell>
          <cell r="L133">
            <v>75.534801226655318</v>
          </cell>
          <cell r="M133">
            <v>72.844593693702137</v>
          </cell>
        </row>
        <row r="134">
          <cell r="A134" t="str">
            <v>Demand Index 89-91=100</v>
          </cell>
          <cell r="B134">
            <v>102.94985250737463</v>
          </cell>
          <cell r="C134">
            <v>105.75221238938053</v>
          </cell>
          <cell r="D134">
            <v>103.39233038348081</v>
          </cell>
          <cell r="E134">
            <v>103.65853658536585</v>
          </cell>
          <cell r="F134">
            <v>100.91463414634147</v>
          </cell>
          <cell r="G134">
            <v>103.8109756097561</v>
          </cell>
          <cell r="H134">
            <v>101.96969696969695</v>
          </cell>
          <cell r="I134">
            <v>103.18181818181817</v>
          </cell>
          <cell r="J134">
            <v>103.78787878787878</v>
          </cell>
          <cell r="K134">
            <v>100.58479532163742</v>
          </cell>
          <cell r="L134">
            <v>102.77777777777777</v>
          </cell>
          <cell r="M134">
            <v>105.26315789473684</v>
          </cell>
        </row>
        <row r="135">
          <cell r="A135" t="str">
            <v>Stocks/Demand Index</v>
          </cell>
          <cell r="B135">
            <v>81.94032381746274</v>
          </cell>
          <cell r="C135">
            <v>76.716783039946861</v>
          </cell>
          <cell r="D135">
            <v>76.377402088118288</v>
          </cell>
          <cell r="E135">
            <v>73.292460955969446</v>
          </cell>
          <cell r="F135">
            <v>76.916904216486571</v>
          </cell>
          <cell r="G135">
            <v>74.722893883443803</v>
          </cell>
          <cell r="H135">
            <v>75.325669341460795</v>
          </cell>
          <cell r="I135">
            <v>73.694445441568845</v>
          </cell>
          <cell r="J135">
            <v>73.099521267955836</v>
          </cell>
          <cell r="K135">
            <v>76.408883595025586</v>
          </cell>
          <cell r="L135">
            <v>73.493320112421401</v>
          </cell>
          <cell r="M135">
            <v>69.202364009017032</v>
          </cell>
        </row>
        <row r="137">
          <cell r="A137" t="str">
            <v>Total Stocks</v>
          </cell>
          <cell r="B137">
            <v>4770.5700000000024</v>
          </cell>
          <cell r="C137">
            <v>4665.8500000000022</v>
          </cell>
          <cell r="D137">
            <v>4605.7100000000019</v>
          </cell>
          <cell r="E137">
            <v>4590.1100000000015</v>
          </cell>
          <cell r="F137">
            <v>4644.3600000000015</v>
          </cell>
          <cell r="G137">
            <v>4649.1600000000017</v>
          </cell>
          <cell r="H137">
            <v>4674.5800000000017</v>
          </cell>
          <cell r="I137">
            <v>4647.6100000000024</v>
          </cell>
          <cell r="J137">
            <v>4644.3100000000022</v>
          </cell>
          <cell r="K137">
            <v>4641.5200000000023</v>
          </cell>
          <cell r="L137">
            <v>4604.9200000000019</v>
          </cell>
          <cell r="M137">
            <v>4525.5600000000022</v>
          </cell>
        </row>
        <row r="138">
          <cell r="A138" t="str">
            <v>- Gov Strategic</v>
          </cell>
          <cell r="B138">
            <v>1140</v>
          </cell>
          <cell r="C138">
            <v>1140</v>
          </cell>
          <cell r="D138">
            <v>1140</v>
          </cell>
          <cell r="E138">
            <v>1140</v>
          </cell>
          <cell r="F138">
            <v>1140</v>
          </cell>
          <cell r="G138">
            <v>1140</v>
          </cell>
          <cell r="H138">
            <v>1140</v>
          </cell>
          <cell r="I138">
            <v>1140</v>
          </cell>
          <cell r="J138">
            <v>1140</v>
          </cell>
          <cell r="K138">
            <v>1150</v>
          </cell>
          <cell r="L138">
            <v>1150</v>
          </cell>
          <cell r="M138">
            <v>1150</v>
          </cell>
        </row>
        <row r="139">
          <cell r="A139" t="str">
            <v>- Oil Afloat</v>
          </cell>
          <cell r="B139">
            <v>780</v>
          </cell>
          <cell r="C139">
            <v>775</v>
          </cell>
          <cell r="D139">
            <v>780</v>
          </cell>
          <cell r="E139">
            <v>770</v>
          </cell>
          <cell r="F139">
            <v>770</v>
          </cell>
          <cell r="G139">
            <v>775</v>
          </cell>
          <cell r="H139">
            <v>770</v>
          </cell>
          <cell r="I139">
            <v>770</v>
          </cell>
          <cell r="J139">
            <v>770</v>
          </cell>
          <cell r="K139">
            <v>770</v>
          </cell>
          <cell r="L139">
            <v>770</v>
          </cell>
          <cell r="M139">
            <v>770</v>
          </cell>
        </row>
        <row r="140">
          <cell r="A140" t="str">
            <v>- Floating Storage</v>
          </cell>
          <cell r="B140">
            <v>70</v>
          </cell>
          <cell r="C140">
            <v>70</v>
          </cell>
          <cell r="D140">
            <v>70</v>
          </cell>
          <cell r="E140">
            <v>70</v>
          </cell>
          <cell r="F140">
            <v>70</v>
          </cell>
          <cell r="G140">
            <v>70</v>
          </cell>
          <cell r="H140">
            <v>70</v>
          </cell>
          <cell r="I140">
            <v>70</v>
          </cell>
          <cell r="J140">
            <v>70</v>
          </cell>
          <cell r="K140">
            <v>70</v>
          </cell>
          <cell r="L140">
            <v>70</v>
          </cell>
          <cell r="M140">
            <v>70</v>
          </cell>
        </row>
        <row r="141">
          <cell r="A141" t="str">
            <v>- Stocks for Export</v>
          </cell>
          <cell r="B141">
            <v>172.54999999999998</v>
          </cell>
          <cell r="C141">
            <v>172.62</v>
          </cell>
          <cell r="D141">
            <v>174.29999999999998</v>
          </cell>
          <cell r="E141">
            <v>171.5</v>
          </cell>
          <cell r="F141">
            <v>172.9</v>
          </cell>
          <cell r="G141">
            <v>174.29999999999998</v>
          </cell>
          <cell r="H141">
            <v>172.13</v>
          </cell>
          <cell r="I141">
            <v>170.45000000000002</v>
          </cell>
          <cell r="J141">
            <v>172.76</v>
          </cell>
          <cell r="K141">
            <v>172.9</v>
          </cell>
          <cell r="L141">
            <v>178.9</v>
          </cell>
          <cell r="M141">
            <v>186.29999999999998</v>
          </cell>
        </row>
        <row r="142">
          <cell r="A142" t="str">
            <v>= Comm Stocks on Land</v>
          </cell>
          <cell r="B142">
            <v>2608.0200000000023</v>
          </cell>
          <cell r="C142">
            <v>2508.2300000000023</v>
          </cell>
          <cell r="D142">
            <v>2441.4100000000017</v>
          </cell>
          <cell r="E142">
            <v>2438.6100000000015</v>
          </cell>
          <cell r="F142">
            <v>2491.4600000000014</v>
          </cell>
          <cell r="G142">
            <v>2489.8600000000015</v>
          </cell>
          <cell r="H142">
            <v>2522.4500000000016</v>
          </cell>
          <cell r="I142">
            <v>2497.1600000000026</v>
          </cell>
          <cell r="J142">
            <v>2491.550000000002</v>
          </cell>
          <cell r="K142">
            <v>2478.6200000000022</v>
          </cell>
          <cell r="L142">
            <v>2436.0200000000018</v>
          </cell>
          <cell r="M142">
            <v>2349.260000000002</v>
          </cell>
        </row>
        <row r="146">
          <cell r="A146">
            <v>36850.517349189817</v>
          </cell>
          <cell r="B146" t="str">
            <v>Jan</v>
          </cell>
          <cell r="C146" t="str">
            <v>Feb</v>
          </cell>
          <cell r="D146" t="str">
            <v>Mar</v>
          </cell>
          <cell r="E146" t="str">
            <v>Apr</v>
          </cell>
          <cell r="F146" t="str">
            <v>May</v>
          </cell>
          <cell r="G146" t="str">
            <v>Jun</v>
          </cell>
          <cell r="H146" t="str">
            <v>Jul</v>
          </cell>
          <cell r="I146" t="str">
            <v>Aug</v>
          </cell>
          <cell r="J146" t="str">
            <v>Sep</v>
          </cell>
          <cell r="K146" t="str">
            <v>Oct</v>
          </cell>
          <cell r="L146" t="str">
            <v>Nov</v>
          </cell>
          <cell r="M146" t="str">
            <v>Dec</v>
          </cell>
          <cell r="O146" t="str">
            <v>QI</v>
          </cell>
          <cell r="P146" t="str">
            <v>QII</v>
          </cell>
          <cell r="Q146" t="str">
            <v>QIII</v>
          </cell>
        </row>
        <row r="147">
          <cell r="A147" t="str">
            <v>1995</v>
          </cell>
        </row>
        <row r="148">
          <cell r="A148" t="str">
            <v>Oil Consumption</v>
          </cell>
          <cell r="B148">
            <v>70.2</v>
          </cell>
          <cell r="C148">
            <v>72.790000000000006</v>
          </cell>
          <cell r="D148">
            <v>71.53</v>
          </cell>
          <cell r="E148">
            <v>68.37</v>
          </cell>
          <cell r="F148">
            <v>67.77</v>
          </cell>
          <cell r="G148">
            <v>69.19</v>
          </cell>
          <cell r="H148">
            <v>67.599999999999994</v>
          </cell>
          <cell r="I148">
            <v>69.59</v>
          </cell>
          <cell r="J148">
            <v>69.84</v>
          </cell>
          <cell r="K148">
            <v>70.239999999999995</v>
          </cell>
          <cell r="L148">
            <v>72.52</v>
          </cell>
          <cell r="M148">
            <v>73.98</v>
          </cell>
          <cell r="O148">
            <v>71.463888888888889</v>
          </cell>
          <cell r="P148">
            <v>68.400000000000006</v>
          </cell>
          <cell r="Q148">
            <v>69.000978260869573</v>
          </cell>
        </row>
        <row r="149">
          <cell r="A149" t="str">
            <v>Consumption % Change</v>
          </cell>
          <cell r="B149">
            <v>5.7306590257879542E-3</v>
          </cell>
          <cell r="C149">
            <v>1.5202231520223153E-2</v>
          </cell>
          <cell r="D149">
            <v>2.0399429386590784E-2</v>
          </cell>
          <cell r="E149">
            <v>5.4411764705883936E-3</v>
          </cell>
          <cell r="F149">
            <v>2.3716012084592064E-2</v>
          </cell>
          <cell r="G149">
            <v>1.6005873715124963E-2</v>
          </cell>
          <cell r="H149">
            <v>4.4576523031203408E-3</v>
          </cell>
          <cell r="I149">
            <v>2.1879588839941455E-2</v>
          </cell>
          <cell r="J149">
            <v>1.9562043795620543E-2</v>
          </cell>
          <cell r="K149">
            <v>2.0930232558139528E-2</v>
          </cell>
          <cell r="L149">
            <v>3.1578947368420929E-2</v>
          </cell>
          <cell r="M149">
            <v>2.750000000000008E-2</v>
          </cell>
          <cell r="O149">
            <v>1.3672182821119039E-2</v>
          </cell>
          <cell r="P149">
            <v>1.4539053331594776E-2</v>
          </cell>
          <cell r="Q149">
            <v>1.5304523063143893E-2</v>
          </cell>
        </row>
        <row r="150">
          <cell r="A150" t="str">
            <v>OPEC Crude Oil Output</v>
          </cell>
          <cell r="B150">
            <v>24.46</v>
          </cell>
          <cell r="C150">
            <v>24.86</v>
          </cell>
          <cell r="D150">
            <v>24.48</v>
          </cell>
          <cell r="E150">
            <v>24.37</v>
          </cell>
          <cell r="F150">
            <v>24.79</v>
          </cell>
          <cell r="G150">
            <v>24.69</v>
          </cell>
          <cell r="H150">
            <v>25</v>
          </cell>
          <cell r="I150">
            <v>25.35</v>
          </cell>
          <cell r="J150">
            <v>25.13</v>
          </cell>
          <cell r="K150">
            <v>25.22</v>
          </cell>
          <cell r="L150">
            <v>25.1</v>
          </cell>
          <cell r="M150">
            <v>24.94</v>
          </cell>
          <cell r="O150">
            <v>24.6</v>
          </cell>
          <cell r="P150">
            <v>24.62</v>
          </cell>
          <cell r="Q150">
            <v>25.16</v>
          </cell>
        </row>
        <row r="151">
          <cell r="A151" t="str">
            <v>Other Supplies</v>
          </cell>
          <cell r="B151">
            <v>44.940000000000005</v>
          </cell>
          <cell r="C151">
            <v>45.180000000000007</v>
          </cell>
          <cell r="D151">
            <v>44.86</v>
          </cell>
          <cell r="E151">
            <v>44.86999999999999</v>
          </cell>
          <cell r="F151">
            <v>44.43</v>
          </cell>
          <cell r="G151">
            <v>44.17</v>
          </cell>
          <cell r="H151">
            <v>45.19</v>
          </cell>
          <cell r="I151">
            <v>44.9</v>
          </cell>
          <cell r="J151">
            <v>45.250000000000014</v>
          </cell>
          <cell r="K151">
            <v>44.77000000000001</v>
          </cell>
          <cell r="L151">
            <v>45.37</v>
          </cell>
          <cell r="M151">
            <v>45.650000000000006</v>
          </cell>
          <cell r="O151">
            <v>44.99</v>
          </cell>
          <cell r="P151">
            <v>44.489999999999995</v>
          </cell>
          <cell r="Q151">
            <v>45.11</v>
          </cell>
        </row>
        <row r="152">
          <cell r="A152" t="str">
            <v>Total Oil Supplies</v>
          </cell>
          <cell r="B152">
            <v>69.400000000000006</v>
          </cell>
          <cell r="C152">
            <v>70.040000000000006</v>
          </cell>
          <cell r="D152">
            <v>69.34</v>
          </cell>
          <cell r="E152">
            <v>69.239999999999995</v>
          </cell>
          <cell r="F152">
            <v>69.22</v>
          </cell>
          <cell r="G152">
            <v>68.86</v>
          </cell>
          <cell r="H152">
            <v>70.19</v>
          </cell>
          <cell r="I152">
            <v>70.25</v>
          </cell>
          <cell r="J152">
            <v>70.38000000000001</v>
          </cell>
          <cell r="K152">
            <v>69.990000000000009</v>
          </cell>
          <cell r="L152">
            <v>70.47</v>
          </cell>
          <cell r="M152">
            <v>70.59</v>
          </cell>
          <cell r="O152">
            <v>69.59</v>
          </cell>
          <cell r="P152">
            <v>69.11</v>
          </cell>
          <cell r="Q152">
            <v>70.27</v>
          </cell>
        </row>
        <row r="154">
          <cell r="A154" t="str">
            <v>Stock change</v>
          </cell>
          <cell r="B154">
            <v>-0.79999999999999716</v>
          </cell>
          <cell r="C154">
            <v>-2.75</v>
          </cell>
          <cell r="D154">
            <v>-2.1899999999999977</v>
          </cell>
          <cell r="E154">
            <v>0.86999999999999034</v>
          </cell>
          <cell r="F154">
            <v>1.4500000000000028</v>
          </cell>
          <cell r="G154">
            <v>-0.32999999999999829</v>
          </cell>
          <cell r="H154">
            <v>2.5900000000000034</v>
          </cell>
          <cell r="I154">
            <v>0.65999999999999659</v>
          </cell>
          <cell r="J154">
            <v>0.54000000000000625</v>
          </cell>
          <cell r="K154">
            <v>-0.24999999999998579</v>
          </cell>
          <cell r="L154">
            <v>-2.0499999999999972</v>
          </cell>
          <cell r="M154">
            <v>-3.3900000000000006</v>
          </cell>
          <cell r="O154">
            <v>-1.8738888888888852</v>
          </cell>
          <cell r="P154">
            <v>0.70999999999999375</v>
          </cell>
          <cell r="Q154">
            <v>1.269021739130423</v>
          </cell>
        </row>
        <row r="156">
          <cell r="A156" t="str">
            <v>Comm Stocks on Land</v>
          </cell>
          <cell r="B156">
            <v>2324.5400000000022</v>
          </cell>
          <cell r="C156">
            <v>2239.7400000000021</v>
          </cell>
          <cell r="D156">
            <v>2174.5100000000016</v>
          </cell>
          <cell r="E156">
            <v>2196.380000000001</v>
          </cell>
          <cell r="F156">
            <v>2233.3900000000008</v>
          </cell>
          <cell r="G156">
            <v>2229.1900000000014</v>
          </cell>
          <cell r="H156">
            <v>2297.3100000000013</v>
          </cell>
          <cell r="I156">
            <v>2310.3200000000015</v>
          </cell>
          <cell r="J156">
            <v>2318.0600000000013</v>
          </cell>
          <cell r="K156">
            <v>2324.6800000000012</v>
          </cell>
          <cell r="L156">
            <v>2264.0200000000013</v>
          </cell>
          <cell r="M156">
            <v>2160.0500000000011</v>
          </cell>
        </row>
        <row r="157">
          <cell r="A157" t="str">
            <v>Days Supply</v>
          </cell>
          <cell r="B157">
            <v>24.536023525567732</v>
          </cell>
          <cell r="C157">
            <v>23.419846050870152</v>
          </cell>
          <cell r="D157">
            <v>22.464358108108097</v>
          </cell>
          <cell r="E157">
            <v>22.721466854724948</v>
          </cell>
          <cell r="F157">
            <v>22.935273092818033</v>
          </cell>
          <cell r="G157">
            <v>22.558096828046729</v>
          </cell>
          <cell r="H157">
            <v>22.9287837094111</v>
          </cell>
          <cell r="I157">
            <v>22.352497694852726</v>
          </cell>
          <cell r="J157">
            <v>21.949599999999982</v>
          </cell>
          <cell r="K157">
            <v>21.957334611697</v>
          </cell>
          <cell r="L157">
            <v>21.225985354296771</v>
          </cell>
          <cell r="M157">
            <v>20.111475409836046</v>
          </cell>
        </row>
        <row r="158">
          <cell r="A158" t="str">
            <v>Stocks Index 89-91=100</v>
          </cell>
          <cell r="B158">
            <v>75.188169347561029</v>
          </cell>
          <cell r="C158">
            <v>72.445279674475955</v>
          </cell>
          <cell r="D158">
            <v>70.335389422408255</v>
          </cell>
          <cell r="E158">
            <v>68.427316343697441</v>
          </cell>
          <cell r="F158">
            <v>69.580347685214036</v>
          </cell>
          <cell r="G158">
            <v>69.449498411115982</v>
          </cell>
          <cell r="H158">
            <v>69.953776446084731</v>
          </cell>
          <cell r="I158">
            <v>70.349934836360134</v>
          </cell>
          <cell r="J158">
            <v>70.585620150789907</v>
          </cell>
          <cell r="K158">
            <v>72.082430240959042</v>
          </cell>
          <cell r="L158">
            <v>70.201517505263567</v>
          </cell>
          <cell r="M158">
            <v>66.977671525536238</v>
          </cell>
        </row>
        <row r="159">
          <cell r="A159" t="str">
            <v>Demand Index 89-91=100</v>
          </cell>
          <cell r="B159">
            <v>103.53982300884957</v>
          </cell>
          <cell r="C159">
            <v>107.35988200589972</v>
          </cell>
          <cell r="D159">
            <v>105.50147492625371</v>
          </cell>
          <cell r="E159">
            <v>104.22256097560978</v>
          </cell>
          <cell r="F159">
            <v>103.3079268292683</v>
          </cell>
          <cell r="G159">
            <v>105.47256097560975</v>
          </cell>
          <cell r="H159">
            <v>102.42424242424242</v>
          </cell>
          <cell r="I159">
            <v>105.43939393939394</v>
          </cell>
          <cell r="J159">
            <v>105.81818181818183</v>
          </cell>
          <cell r="K159">
            <v>102.69005847953214</v>
          </cell>
          <cell r="L159">
            <v>106.02339181286548</v>
          </cell>
          <cell r="M159">
            <v>108.1578947368421</v>
          </cell>
        </row>
        <row r="160">
          <cell r="A160" t="str">
            <v>Stocks/Demand Index</v>
          </cell>
          <cell r="B160">
            <v>72.617633643370908</v>
          </cell>
          <cell r="C160">
            <v>67.478911415434382</v>
          </cell>
          <cell r="D160">
            <v>66.667683529138515</v>
          </cell>
          <cell r="E160">
            <v>65.654994180876855</v>
          </cell>
          <cell r="F160">
            <v>67.352380229453161</v>
          </cell>
          <cell r="G160">
            <v>65.846034047827843</v>
          </cell>
          <cell r="H160">
            <v>68.298065760970303</v>
          </cell>
          <cell r="I160">
            <v>66.720731415429938</v>
          </cell>
          <cell r="J160">
            <v>66.704623853839252</v>
          </cell>
          <cell r="K160">
            <v>70.194166123029618</v>
          </cell>
          <cell r="L160">
            <v>66.213234933260196</v>
          </cell>
          <cell r="M160">
            <v>61.925827687843729</v>
          </cell>
        </row>
        <row r="162">
          <cell r="A162" t="str">
            <v>Total Stocks</v>
          </cell>
          <cell r="B162">
            <v>4500.760000000002</v>
          </cell>
          <cell r="C162">
            <v>4423.760000000002</v>
          </cell>
          <cell r="D162">
            <v>4355.8700000000017</v>
          </cell>
          <cell r="E162">
            <v>4381.9700000000012</v>
          </cell>
          <cell r="F162">
            <v>4426.920000000001</v>
          </cell>
          <cell r="G162">
            <v>4417.0200000000013</v>
          </cell>
          <cell r="H162">
            <v>4497.3100000000013</v>
          </cell>
          <cell r="I162">
            <v>4517.7700000000013</v>
          </cell>
          <cell r="J162">
            <v>4533.9700000000012</v>
          </cell>
          <cell r="K162">
            <v>4526.2200000000012</v>
          </cell>
          <cell r="L162">
            <v>4464.7200000000012</v>
          </cell>
          <cell r="M162">
            <v>4359.630000000001</v>
          </cell>
        </row>
        <row r="163">
          <cell r="A163" t="str">
            <v>- Gov Strategic</v>
          </cell>
          <cell r="B163">
            <v>1155</v>
          </cell>
          <cell r="C163">
            <v>1155</v>
          </cell>
          <cell r="D163">
            <v>1155</v>
          </cell>
          <cell r="E163">
            <v>1160</v>
          </cell>
          <cell r="F163">
            <v>1160</v>
          </cell>
          <cell r="G163">
            <v>1160</v>
          </cell>
          <cell r="H163">
            <v>1165</v>
          </cell>
          <cell r="I163">
            <v>1165</v>
          </cell>
          <cell r="J163">
            <v>1165</v>
          </cell>
          <cell r="K163">
            <v>1165</v>
          </cell>
          <cell r="L163">
            <v>1165</v>
          </cell>
          <cell r="M163">
            <v>1165</v>
          </cell>
        </row>
        <row r="164">
          <cell r="A164" t="str">
            <v>- Oil Afloat</v>
          </cell>
          <cell r="B164">
            <v>780</v>
          </cell>
          <cell r="C164">
            <v>785</v>
          </cell>
          <cell r="D164">
            <v>785</v>
          </cell>
          <cell r="E164">
            <v>785</v>
          </cell>
          <cell r="F164">
            <v>790</v>
          </cell>
          <cell r="G164">
            <v>785</v>
          </cell>
          <cell r="H164">
            <v>790</v>
          </cell>
          <cell r="I164">
            <v>795</v>
          </cell>
          <cell r="J164">
            <v>805</v>
          </cell>
          <cell r="K164">
            <v>790</v>
          </cell>
          <cell r="L164">
            <v>790</v>
          </cell>
          <cell r="M164">
            <v>790</v>
          </cell>
        </row>
        <row r="165">
          <cell r="A165" t="str">
            <v>- Floating Storage</v>
          </cell>
          <cell r="B165">
            <v>70</v>
          </cell>
          <cell r="C165">
            <v>70</v>
          </cell>
          <cell r="D165">
            <v>70</v>
          </cell>
          <cell r="E165">
            <v>70</v>
          </cell>
          <cell r="F165">
            <v>70</v>
          </cell>
          <cell r="G165">
            <v>70</v>
          </cell>
          <cell r="H165">
            <v>70</v>
          </cell>
          <cell r="I165">
            <v>70</v>
          </cell>
          <cell r="J165">
            <v>70</v>
          </cell>
          <cell r="K165">
            <v>70</v>
          </cell>
          <cell r="L165">
            <v>70</v>
          </cell>
          <cell r="M165">
            <v>70</v>
          </cell>
        </row>
        <row r="166">
          <cell r="A166" t="str">
            <v>- Stocks for Export</v>
          </cell>
          <cell r="B166">
            <v>171.22</v>
          </cell>
          <cell r="C166">
            <v>174.01999999999998</v>
          </cell>
          <cell r="D166">
            <v>171.36</v>
          </cell>
          <cell r="E166">
            <v>170.59</v>
          </cell>
          <cell r="F166">
            <v>173.53</v>
          </cell>
          <cell r="G166">
            <v>172.83</v>
          </cell>
          <cell r="H166">
            <v>175</v>
          </cell>
          <cell r="I166">
            <v>177.45000000000002</v>
          </cell>
          <cell r="J166">
            <v>175.91</v>
          </cell>
          <cell r="K166">
            <v>176.54</v>
          </cell>
          <cell r="L166">
            <v>175.70000000000002</v>
          </cell>
          <cell r="M166">
            <v>174.58</v>
          </cell>
        </row>
        <row r="167">
          <cell r="A167" t="str">
            <v>= Comm Stocks on Land</v>
          </cell>
          <cell r="B167">
            <v>2324.5400000000022</v>
          </cell>
          <cell r="C167">
            <v>2239.7400000000021</v>
          </cell>
          <cell r="D167">
            <v>2174.5100000000016</v>
          </cell>
          <cell r="E167">
            <v>2196.380000000001</v>
          </cell>
          <cell r="F167">
            <v>2233.3900000000008</v>
          </cell>
          <cell r="G167">
            <v>2229.1900000000014</v>
          </cell>
          <cell r="H167">
            <v>2297.3100000000013</v>
          </cell>
          <cell r="I167">
            <v>2310.3200000000015</v>
          </cell>
          <cell r="J167">
            <v>2318.0600000000013</v>
          </cell>
          <cell r="K167">
            <v>2324.6800000000012</v>
          </cell>
          <cell r="L167">
            <v>2264.0200000000013</v>
          </cell>
          <cell r="M167">
            <v>2160.0500000000011</v>
          </cell>
        </row>
        <row r="171">
          <cell r="A171">
            <v>36850.517349189817</v>
          </cell>
          <cell r="B171" t="str">
            <v>Jan</v>
          </cell>
          <cell r="C171" t="str">
            <v>Feb</v>
          </cell>
          <cell r="D171" t="str">
            <v>Mar</v>
          </cell>
          <cell r="E171" t="str">
            <v>Apr</v>
          </cell>
          <cell r="F171" t="str">
            <v>May</v>
          </cell>
          <cell r="G171" t="str">
            <v>Jun</v>
          </cell>
          <cell r="H171" t="str">
            <v>Jul</v>
          </cell>
          <cell r="I171" t="str">
            <v>Aug</v>
          </cell>
          <cell r="J171" t="str">
            <v>Sep</v>
          </cell>
          <cell r="K171" t="str">
            <v>Oct</v>
          </cell>
          <cell r="L171" t="str">
            <v>Nov</v>
          </cell>
          <cell r="M171" t="str">
            <v>Dec</v>
          </cell>
          <cell r="O171" t="str">
            <v>QI</v>
          </cell>
          <cell r="P171" t="str">
            <v>QII</v>
          </cell>
          <cell r="Q171" t="str">
            <v>QIII</v>
          </cell>
        </row>
        <row r="172">
          <cell r="A172">
            <v>1996</v>
          </cell>
        </row>
        <row r="173">
          <cell r="A173" t="str">
            <v>Oil Consumption</v>
          </cell>
          <cell r="B173">
            <v>72.930000000000007</v>
          </cell>
          <cell r="C173">
            <v>74.5</v>
          </cell>
          <cell r="D173">
            <v>72.849999999999994</v>
          </cell>
          <cell r="E173">
            <v>71.099999999999994</v>
          </cell>
          <cell r="F173">
            <v>70.25</v>
          </cell>
          <cell r="G173">
            <v>70.53</v>
          </cell>
          <cell r="H173">
            <v>71.08</v>
          </cell>
          <cell r="I173">
            <v>71.61</v>
          </cell>
          <cell r="J173">
            <v>70.86</v>
          </cell>
          <cell r="K173">
            <v>73.62</v>
          </cell>
          <cell r="L173">
            <v>73.989999999999995</v>
          </cell>
          <cell r="M173">
            <v>74.17</v>
          </cell>
          <cell r="O173">
            <v>73.400000000000006</v>
          </cell>
          <cell r="P173">
            <v>70.599999999999994</v>
          </cell>
          <cell r="Q173">
            <v>71.2</v>
          </cell>
        </row>
        <row r="174">
          <cell r="A174" t="str">
            <v>Consumption % Change</v>
          </cell>
          <cell r="B174">
            <v>3.8888888888888973E-2</v>
          </cell>
          <cell r="C174">
            <v>2.349223794477262E-2</v>
          </cell>
          <cell r="D174">
            <v>1.8453795610233303E-2</v>
          </cell>
          <cell r="E174">
            <v>3.992979376919692E-2</v>
          </cell>
          <cell r="F174">
            <v>3.659436328759047E-2</v>
          </cell>
          <cell r="G174">
            <v>1.9366960543431233E-2</v>
          </cell>
          <cell r="H174">
            <v>5.147928994082851E-2</v>
          </cell>
          <cell r="I174">
            <v>2.9027159074579645E-2</v>
          </cell>
          <cell r="J174">
            <v>1.4604810996563522E-2</v>
          </cell>
          <cell r="K174">
            <v>4.8120728929385015E-2</v>
          </cell>
          <cell r="L174">
            <v>2.0270270270270174E-2</v>
          </cell>
          <cell r="M174">
            <v>2.5682616923492496E-3</v>
          </cell>
          <cell r="O174">
            <v>2.7092159987561759E-2</v>
          </cell>
          <cell r="P174">
            <v>3.2163742690058283E-2</v>
          </cell>
          <cell r="Q174">
            <v>3.186942844225582E-2</v>
          </cell>
        </row>
        <row r="175">
          <cell r="A175" t="str">
            <v>OPEC Crude Oil Output</v>
          </cell>
          <cell r="B175">
            <v>25.57</v>
          </cell>
          <cell r="C175">
            <v>25.63</v>
          </cell>
          <cell r="D175">
            <v>25.73</v>
          </cell>
          <cell r="E175">
            <v>25.55</v>
          </cell>
          <cell r="F175">
            <v>25.6</v>
          </cell>
          <cell r="G175">
            <v>25.81</v>
          </cell>
          <cell r="H175">
            <v>25.83</v>
          </cell>
          <cell r="I175">
            <v>25.77</v>
          </cell>
          <cell r="J175">
            <v>25.78</v>
          </cell>
          <cell r="K175">
            <v>26.02</v>
          </cell>
          <cell r="L175">
            <v>26.18</v>
          </cell>
          <cell r="M175">
            <v>26.54</v>
          </cell>
          <cell r="O175">
            <v>25.64</v>
          </cell>
          <cell r="P175">
            <v>25.65</v>
          </cell>
          <cell r="Q175">
            <v>25.79</v>
          </cell>
        </row>
        <row r="176">
          <cell r="A176" t="str">
            <v>Other Supplies</v>
          </cell>
          <cell r="B176">
            <v>45.910000000000004</v>
          </cell>
          <cell r="C176">
            <v>45.84</v>
          </cell>
          <cell r="D176">
            <v>46.019999999999996</v>
          </cell>
          <cell r="E176">
            <v>45.890000000000015</v>
          </cell>
          <cell r="F176">
            <v>45.970000000000006</v>
          </cell>
          <cell r="G176">
            <v>46.33</v>
          </cell>
          <cell r="H176">
            <v>46.27000000000001</v>
          </cell>
          <cell r="I176">
            <v>45.900000000000006</v>
          </cell>
          <cell r="J176">
            <v>45.930000000000007</v>
          </cell>
          <cell r="K176">
            <v>46.450000000000017</v>
          </cell>
          <cell r="L176">
            <v>47.13</v>
          </cell>
          <cell r="M176">
            <v>47.150000000000013</v>
          </cell>
          <cell r="O176">
            <v>45.95</v>
          </cell>
          <cell r="P176">
            <v>46.1</v>
          </cell>
          <cell r="Q176">
            <v>46.07</v>
          </cell>
        </row>
        <row r="177">
          <cell r="A177" t="str">
            <v>Total Oil Supplies</v>
          </cell>
          <cell r="B177">
            <v>71.48</v>
          </cell>
          <cell r="C177">
            <v>71.47</v>
          </cell>
          <cell r="D177">
            <v>71.75</v>
          </cell>
          <cell r="E177">
            <v>71.440000000000012</v>
          </cell>
          <cell r="F177">
            <v>71.570000000000007</v>
          </cell>
          <cell r="G177">
            <v>72.14</v>
          </cell>
          <cell r="H177">
            <v>72.100000000000009</v>
          </cell>
          <cell r="I177">
            <v>71.67</v>
          </cell>
          <cell r="J177">
            <v>71.710000000000008</v>
          </cell>
          <cell r="K177">
            <v>72.470000000000013</v>
          </cell>
          <cell r="L177">
            <v>73.31</v>
          </cell>
          <cell r="M177">
            <v>73.690000000000012</v>
          </cell>
          <cell r="O177">
            <v>71.59</v>
          </cell>
          <cell r="P177">
            <v>71.75</v>
          </cell>
          <cell r="Q177">
            <v>71.86</v>
          </cell>
        </row>
        <row r="179">
          <cell r="A179" t="str">
            <v>Stock change</v>
          </cell>
          <cell r="B179">
            <v>-1.4500000000000028</v>
          </cell>
          <cell r="C179">
            <v>-3.0300000000000011</v>
          </cell>
          <cell r="D179">
            <v>-1.0999999999999943</v>
          </cell>
          <cell r="E179">
            <v>0.34000000000001762</v>
          </cell>
          <cell r="F179">
            <v>1.3200000000000074</v>
          </cell>
          <cell r="G179">
            <v>1.6099999999999994</v>
          </cell>
          <cell r="H179">
            <v>1.0200000000000102</v>
          </cell>
          <cell r="I179">
            <v>6.0000000000002274E-2</v>
          </cell>
          <cell r="J179">
            <v>0.85000000000000853</v>
          </cell>
          <cell r="K179">
            <v>-1.1499999999999915</v>
          </cell>
          <cell r="L179">
            <v>-0.67999999999999261</v>
          </cell>
          <cell r="M179">
            <v>-0.47999999999998977</v>
          </cell>
          <cell r="O179">
            <v>-1.8100000000000023</v>
          </cell>
          <cell r="P179">
            <v>1.1500000000000057</v>
          </cell>
          <cell r="Q179">
            <v>0.65999999999999659</v>
          </cell>
        </row>
        <row r="181">
          <cell r="A181" t="str">
            <v>Comm Stocks on Land</v>
          </cell>
          <cell r="B181">
            <v>2085.6900000000014</v>
          </cell>
          <cell r="C181">
            <v>2000.4300000000012</v>
          </cell>
          <cell r="D181">
            <v>1965.6300000000015</v>
          </cell>
          <cell r="E181">
            <v>1987.0900000000024</v>
          </cell>
          <cell r="F181">
            <v>2032.6600000000026</v>
          </cell>
          <cell r="G181">
            <v>2069.4900000000025</v>
          </cell>
          <cell r="H181">
            <v>2100.9700000000025</v>
          </cell>
          <cell r="I181">
            <v>2108.2500000000023</v>
          </cell>
          <cell r="J181">
            <v>2133.6800000000021</v>
          </cell>
          <cell r="K181">
            <v>2096.3500000000026</v>
          </cell>
          <cell r="L181">
            <v>2074.8300000000027</v>
          </cell>
          <cell r="M181">
            <v>2062.4300000000026</v>
          </cell>
        </row>
        <row r="182">
          <cell r="A182" t="str">
            <v>Days Supply</v>
          </cell>
          <cell r="B182">
            <v>18.321287758346568</v>
          </cell>
          <cell r="C182">
            <v>17.057411917519065</v>
          </cell>
          <cell r="D182">
            <v>16.442266009852201</v>
          </cell>
          <cell r="E182">
            <v>16.746776570773498</v>
          </cell>
          <cell r="F182">
            <v>17.147520571676043</v>
          </cell>
          <cell r="G182">
            <v>17.363754045307427</v>
          </cell>
          <cell r="H182">
            <v>17.298604155567386</v>
          </cell>
          <cell r="I182">
            <v>17.061379419191923</v>
          </cell>
          <cell r="J182">
            <v>17.046485225505442</v>
          </cell>
          <cell r="K182">
            <v>16.291021575253442</v>
          </cell>
          <cell r="L182">
            <v>15.77</v>
          </cell>
          <cell r="M182">
            <v>15.564535433070866</v>
          </cell>
        </row>
        <row r="183">
          <cell r="A183" t="str">
            <v>Stocks Index 89-91=100</v>
          </cell>
          <cell r="B183">
            <v>67.462471253028355</v>
          </cell>
          <cell r="C183">
            <v>64.70470269728267</v>
          </cell>
          <cell r="D183">
            <v>63.579082878610983</v>
          </cell>
          <cell r="E183">
            <v>61.906972397034146</v>
          </cell>
          <cell r="F183">
            <v>63.326687020998264</v>
          </cell>
          <cell r="G183">
            <v>64.474110536482087</v>
          </cell>
          <cell r="H183">
            <v>63.975164736117776</v>
          </cell>
          <cell r="I183">
            <v>64.196842912997468</v>
          </cell>
          <cell r="J183">
            <v>64.971194017125299</v>
          </cell>
          <cell r="K183">
            <v>65.002496100811555</v>
          </cell>
          <cell r="L183">
            <v>64.335215486367659</v>
          </cell>
          <cell r="M183">
            <v>63.950722939011506</v>
          </cell>
        </row>
        <row r="184">
          <cell r="A184" t="str">
            <v>Demand Index 89-91=100</v>
          </cell>
          <cell r="B184">
            <v>107.56637168141594</v>
          </cell>
          <cell r="C184">
            <v>109.88200589970502</v>
          </cell>
          <cell r="D184">
            <v>107.44837758112094</v>
          </cell>
          <cell r="E184">
            <v>108.38414634146341</v>
          </cell>
          <cell r="F184">
            <v>107.08841463414636</v>
          </cell>
          <cell r="G184">
            <v>107.51524390243902</v>
          </cell>
          <cell r="H184">
            <v>107.69696969696969</v>
          </cell>
          <cell r="I184">
            <v>108.5</v>
          </cell>
          <cell r="J184">
            <v>107.36363636363637</v>
          </cell>
          <cell r="K184">
            <v>107.63157894736841</v>
          </cell>
          <cell r="L184">
            <v>108.17251461988302</v>
          </cell>
          <cell r="M184">
            <v>108.43567251461988</v>
          </cell>
        </row>
        <row r="185">
          <cell r="A185" t="str">
            <v>Stocks/Demand Index</v>
          </cell>
          <cell r="B185">
            <v>62.717065006928863</v>
          </cell>
          <cell r="C185">
            <v>58.885622052023692</v>
          </cell>
          <cell r="D185">
            <v>59.1717476893593</v>
          </cell>
          <cell r="E185">
            <v>57.118106740442201</v>
          </cell>
          <cell r="F185">
            <v>59.134956136334317</v>
          </cell>
          <cell r="G185">
            <v>59.967413174439599</v>
          </cell>
          <cell r="H185">
            <v>59.402938556327712</v>
          </cell>
          <cell r="I185">
            <v>59.167597154836372</v>
          </cell>
          <cell r="J185">
            <v>60.515083335171738</v>
          </cell>
          <cell r="K185">
            <v>60.393517159678225</v>
          </cell>
          <cell r="L185">
            <v>59.474641698439633</v>
          </cell>
          <cell r="M185">
            <v>58.97572399930413</v>
          </cell>
        </row>
        <row r="187">
          <cell r="A187" t="str">
            <v>Total Stocks</v>
          </cell>
          <cell r="B187">
            <v>4314.6800000000012</v>
          </cell>
          <cell r="C187">
            <v>4229.8400000000011</v>
          </cell>
          <cell r="D187">
            <v>4195.7400000000016</v>
          </cell>
          <cell r="E187">
            <v>4205.9400000000023</v>
          </cell>
          <cell r="F187">
            <v>4246.8600000000024</v>
          </cell>
          <cell r="G187">
            <v>4295.1600000000026</v>
          </cell>
          <cell r="H187">
            <v>4326.7800000000025</v>
          </cell>
          <cell r="I187">
            <v>4328.6400000000021</v>
          </cell>
          <cell r="J187">
            <v>4354.1400000000021</v>
          </cell>
          <cell r="K187">
            <v>4318.4900000000025</v>
          </cell>
          <cell r="L187">
            <v>4298.0900000000029</v>
          </cell>
          <cell r="M187">
            <v>4283.2100000000028</v>
          </cell>
        </row>
        <row r="188">
          <cell r="A188" t="str">
            <v>- Gov Strategic</v>
          </cell>
          <cell r="B188">
            <v>1170</v>
          </cell>
          <cell r="C188">
            <v>1170</v>
          </cell>
          <cell r="D188">
            <v>1170</v>
          </cell>
          <cell r="E188">
            <v>1165</v>
          </cell>
          <cell r="F188">
            <v>1160</v>
          </cell>
          <cell r="G188">
            <v>1160</v>
          </cell>
          <cell r="H188">
            <v>1160</v>
          </cell>
          <cell r="I188">
            <v>1155</v>
          </cell>
          <cell r="J188">
            <v>1155</v>
          </cell>
          <cell r="K188">
            <v>1155</v>
          </cell>
          <cell r="L188">
            <v>1150</v>
          </cell>
          <cell r="M188">
            <v>1145</v>
          </cell>
        </row>
        <row r="189">
          <cell r="A189" t="str">
            <v>- Oil Afloat</v>
          </cell>
          <cell r="B189">
            <v>810</v>
          </cell>
          <cell r="C189">
            <v>810</v>
          </cell>
          <cell r="D189">
            <v>810</v>
          </cell>
          <cell r="E189">
            <v>805</v>
          </cell>
          <cell r="F189">
            <v>805</v>
          </cell>
          <cell r="G189">
            <v>815</v>
          </cell>
          <cell r="H189">
            <v>815</v>
          </cell>
          <cell r="I189">
            <v>815</v>
          </cell>
          <cell r="J189">
            <v>815</v>
          </cell>
          <cell r="K189">
            <v>815</v>
          </cell>
          <cell r="L189">
            <v>820</v>
          </cell>
          <cell r="M189">
            <v>820</v>
          </cell>
        </row>
        <row r="190">
          <cell r="A190" t="str">
            <v>- Floating Storage</v>
          </cell>
          <cell r="B190">
            <v>70</v>
          </cell>
          <cell r="C190">
            <v>70</v>
          </cell>
          <cell r="D190">
            <v>70</v>
          </cell>
          <cell r="E190">
            <v>70</v>
          </cell>
          <cell r="F190">
            <v>70</v>
          </cell>
          <cell r="G190">
            <v>70</v>
          </cell>
          <cell r="H190">
            <v>70</v>
          </cell>
          <cell r="I190">
            <v>70</v>
          </cell>
          <cell r="J190">
            <v>70</v>
          </cell>
          <cell r="K190">
            <v>70</v>
          </cell>
          <cell r="L190">
            <v>70</v>
          </cell>
          <cell r="M190">
            <v>70</v>
          </cell>
        </row>
        <row r="191">
          <cell r="A191" t="str">
            <v>- Stocks for Export</v>
          </cell>
          <cell r="B191">
            <v>178.99</v>
          </cell>
          <cell r="C191">
            <v>179.41</v>
          </cell>
          <cell r="D191">
            <v>180.11</v>
          </cell>
          <cell r="E191">
            <v>178.85</v>
          </cell>
          <cell r="F191">
            <v>179.20000000000002</v>
          </cell>
          <cell r="G191">
            <v>180.67</v>
          </cell>
          <cell r="H191">
            <v>180.81</v>
          </cell>
          <cell r="I191">
            <v>180.39</v>
          </cell>
          <cell r="J191">
            <v>180.46</v>
          </cell>
          <cell r="K191">
            <v>182.14</v>
          </cell>
          <cell r="L191">
            <v>183.26</v>
          </cell>
          <cell r="M191">
            <v>185.78</v>
          </cell>
        </row>
        <row r="192">
          <cell r="A192" t="str">
            <v>= Comm Stocks on Land</v>
          </cell>
          <cell r="B192">
            <v>2085.6900000000014</v>
          </cell>
          <cell r="C192">
            <v>2000.4300000000012</v>
          </cell>
          <cell r="D192">
            <v>1965.6300000000015</v>
          </cell>
          <cell r="E192">
            <v>1987.0900000000024</v>
          </cell>
          <cell r="F192">
            <v>2032.6600000000026</v>
          </cell>
          <cell r="G192">
            <v>2069.4900000000025</v>
          </cell>
          <cell r="H192">
            <v>2100.9700000000025</v>
          </cell>
          <cell r="I192">
            <v>2108.2500000000023</v>
          </cell>
          <cell r="J192">
            <v>2133.6800000000021</v>
          </cell>
          <cell r="K192">
            <v>2096.3500000000026</v>
          </cell>
          <cell r="L192">
            <v>2074.8300000000027</v>
          </cell>
          <cell r="M192">
            <v>2062.4300000000026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-OUT"/>
      <sheetName val="IN-edss"/>
      <sheetName val="SummaryTable"/>
      <sheetName val="GDP by sector"/>
      <sheetName val="GDP constant"/>
      <sheetName val="GDP current"/>
      <sheetName val="GDP projections"/>
      <sheetName val="GDP scenarios"/>
      <sheetName val="Table_S&amp;I"/>
      <sheetName val="Table_flowoffunds"/>
      <sheetName val="ControlSheet"/>
      <sheetName val="Forex &amp; interest projections"/>
      <sheetName val="forex, interest rates, CPI"/>
      <sheetName val="combustibles"/>
      <sheetName val="Chart_REER"/>
      <sheetName val="CPI summary"/>
      <sheetName val="CPI projections"/>
      <sheetName val="Core inflation &amp; gasoline"/>
      <sheetName val="Panel_Chart"/>
      <sheetName val="Inflation Table"/>
      <sheetName val="Incidence"/>
      <sheetName val="Canasta"/>
      <sheetName val="Labor, social indicators"/>
      <sheetName val="Minimum wage"/>
      <sheetName val="chart data"/>
      <sheetName val="Chart_Core Inflation"/>
      <sheetName val="Panel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99">
          <cell r="AK99">
            <v>1998</v>
          </cell>
          <cell r="AO99">
            <v>1998</v>
          </cell>
          <cell r="AS99">
            <v>1998</v>
          </cell>
          <cell r="AW99">
            <v>1998</v>
          </cell>
        </row>
        <row r="100">
          <cell r="AK100" t="str">
            <v>QI</v>
          </cell>
          <cell r="AO100" t="str">
            <v>QII</v>
          </cell>
          <cell r="AS100" t="str">
            <v>QIII</v>
          </cell>
          <cell r="AW100" t="str">
            <v>QIV</v>
          </cell>
        </row>
        <row r="101">
          <cell r="AJ101" t="str">
            <v>total</v>
          </cell>
          <cell r="AK101" t="str">
            <v>o/w int</v>
          </cell>
          <cell r="AL101" t="str">
            <v>o/w cap</v>
          </cell>
          <cell r="AN101" t="str">
            <v>total</v>
          </cell>
          <cell r="AO101" t="str">
            <v>o/w int</v>
          </cell>
          <cell r="AP101" t="str">
            <v>o/w cap</v>
          </cell>
          <cell r="AR101" t="str">
            <v>total</v>
          </cell>
          <cell r="AS101" t="str">
            <v>o/w int</v>
          </cell>
          <cell r="AT101" t="str">
            <v>o/w cap</v>
          </cell>
          <cell r="AV101" t="str">
            <v>total</v>
          </cell>
          <cell r="AW101" t="str">
            <v>o/w int</v>
          </cell>
          <cell r="AX101" t="str">
            <v>o/w cap</v>
          </cell>
        </row>
        <row r="103">
          <cell r="AJ103">
            <v>0</v>
          </cell>
          <cell r="AK103">
            <v>0</v>
          </cell>
          <cell r="AL103">
            <v>0</v>
          </cell>
          <cell r="AN103">
            <v>0.1</v>
          </cell>
          <cell r="AO103">
            <v>0.1</v>
          </cell>
          <cell r="AP103">
            <v>0</v>
          </cell>
          <cell r="AR103">
            <v>0.2</v>
          </cell>
          <cell r="AS103">
            <v>0</v>
          </cell>
          <cell r="AT103">
            <v>0.2</v>
          </cell>
          <cell r="AV103">
            <v>0.1</v>
          </cell>
          <cell r="AW103">
            <v>0.1</v>
          </cell>
          <cell r="AX103">
            <v>0</v>
          </cell>
        </row>
        <row r="104">
          <cell r="AJ104">
            <v>9</v>
          </cell>
          <cell r="AK104">
            <v>2.2000000000000002</v>
          </cell>
          <cell r="AL104">
            <v>6.8</v>
          </cell>
          <cell r="AN104">
            <v>6.6</v>
          </cell>
          <cell r="AO104">
            <v>3.2</v>
          </cell>
          <cell r="AP104">
            <v>3.4</v>
          </cell>
          <cell r="AR104">
            <v>9.3000000000000007</v>
          </cell>
          <cell r="AS104">
            <v>6.5</v>
          </cell>
          <cell r="AT104">
            <v>2.8</v>
          </cell>
          <cell r="AV104">
            <v>6.3</v>
          </cell>
          <cell r="AW104">
            <v>3.4</v>
          </cell>
          <cell r="AX104">
            <v>2.9</v>
          </cell>
        </row>
        <row r="105">
          <cell r="AJ105">
            <v>12.600000000000001</v>
          </cell>
          <cell r="AK105">
            <v>6.4</v>
          </cell>
          <cell r="AL105">
            <v>6.2</v>
          </cell>
          <cell r="AN105">
            <v>8.3000000000000007</v>
          </cell>
          <cell r="AO105">
            <v>4.0999999999999996</v>
          </cell>
          <cell r="AP105">
            <v>4.2</v>
          </cell>
          <cell r="AR105">
            <v>15.6</v>
          </cell>
          <cell r="AS105">
            <v>6.6</v>
          </cell>
          <cell r="AT105">
            <v>9</v>
          </cell>
          <cell r="AV105">
            <v>9.1000000000000014</v>
          </cell>
          <cell r="AW105">
            <v>4.2</v>
          </cell>
          <cell r="AX105">
            <v>4.9000000000000004</v>
          </cell>
        </row>
        <row r="106">
          <cell r="AJ106">
            <v>0</v>
          </cell>
          <cell r="AK106">
            <v>0</v>
          </cell>
          <cell r="AL106">
            <v>0</v>
          </cell>
          <cell r="AN106">
            <v>0</v>
          </cell>
          <cell r="AO106">
            <v>0</v>
          </cell>
          <cell r="AP106">
            <v>0</v>
          </cell>
          <cell r="AR106">
            <v>0</v>
          </cell>
          <cell r="AS106">
            <v>0</v>
          </cell>
          <cell r="AT106">
            <v>0</v>
          </cell>
          <cell r="AV106">
            <v>0</v>
          </cell>
          <cell r="AW106">
            <v>0</v>
          </cell>
          <cell r="AX106">
            <v>0</v>
          </cell>
        </row>
        <row r="107">
          <cell r="AJ107">
            <v>8.5</v>
          </cell>
          <cell r="AK107">
            <v>8.5</v>
          </cell>
          <cell r="AL107">
            <v>0</v>
          </cell>
          <cell r="AN107">
            <v>8.5</v>
          </cell>
          <cell r="AO107">
            <v>8.5</v>
          </cell>
          <cell r="AP107">
            <v>0</v>
          </cell>
          <cell r="AR107">
            <v>8.5</v>
          </cell>
          <cell r="AS107">
            <v>8.5</v>
          </cell>
          <cell r="AT107">
            <v>0</v>
          </cell>
          <cell r="AV107">
            <v>8.5</v>
          </cell>
          <cell r="AW107">
            <v>8.5</v>
          </cell>
          <cell r="AX107">
            <v>0</v>
          </cell>
        </row>
        <row r="110">
          <cell r="AJ110">
            <v>30.1</v>
          </cell>
          <cell r="AK110">
            <v>17.100000000000001</v>
          </cell>
          <cell r="AL110">
            <v>13</v>
          </cell>
          <cell r="AN110">
            <v>23.5</v>
          </cell>
          <cell r="AO110">
            <v>15.9</v>
          </cell>
          <cell r="AP110">
            <v>7.6</v>
          </cell>
          <cell r="AR110">
            <v>33.6</v>
          </cell>
          <cell r="AS110">
            <v>21.6</v>
          </cell>
          <cell r="AT110">
            <v>12</v>
          </cell>
          <cell r="AV110">
            <v>24</v>
          </cell>
          <cell r="AW110">
            <v>16.2</v>
          </cell>
          <cell r="AX110">
            <v>7.8000000000000007</v>
          </cell>
        </row>
        <row r="112">
          <cell r="AJ112">
            <v>0</v>
          </cell>
          <cell r="AK112">
            <v>0</v>
          </cell>
          <cell r="AL112">
            <v>0</v>
          </cell>
          <cell r="AN112">
            <v>0</v>
          </cell>
          <cell r="AO112">
            <v>0</v>
          </cell>
          <cell r="AP112">
            <v>0</v>
          </cell>
          <cell r="AR112">
            <v>0</v>
          </cell>
          <cell r="AS112">
            <v>0</v>
          </cell>
          <cell r="AT112">
            <v>0</v>
          </cell>
          <cell r="AV112">
            <v>0</v>
          </cell>
          <cell r="AW112">
            <v>0</v>
          </cell>
          <cell r="AX112">
            <v>0</v>
          </cell>
        </row>
        <row r="113">
          <cell r="AJ113">
            <v>30.1</v>
          </cell>
          <cell r="AK113">
            <v>17.100000000000001</v>
          </cell>
          <cell r="AL113">
            <v>13</v>
          </cell>
          <cell r="AN113">
            <v>23.4</v>
          </cell>
          <cell r="AO113">
            <v>15.8</v>
          </cell>
          <cell r="AP113">
            <v>7.6</v>
          </cell>
          <cell r="AR113">
            <v>33.4</v>
          </cell>
          <cell r="AS113">
            <v>21.6</v>
          </cell>
          <cell r="AT113">
            <v>11.8</v>
          </cell>
          <cell r="AV113">
            <v>23.9</v>
          </cell>
          <cell r="AW113">
            <v>16.099999999999998</v>
          </cell>
          <cell r="AX113">
            <v>7.8000000000000007</v>
          </cell>
        </row>
      </sheetData>
      <sheetData sheetId="18" refreshError="1"/>
      <sheetData sheetId="19" refreshError="1"/>
      <sheetData sheetId="20" refreshError="1"/>
      <sheetData sheetId="21" refreshError="1">
        <row r="1">
          <cell r="A1">
            <v>36608.787579398151</v>
          </cell>
        </row>
        <row r="2">
          <cell r="B2" t="str">
            <v>TABLE OF CONTENTS</v>
          </cell>
        </row>
        <row r="4">
          <cell r="A4" t="str">
            <v>FILENAME:</v>
          </cell>
          <cell r="B4" t="str">
            <v>C:\AAMzb\BoP_latest\[Enhanced Tables_AR.xls]T6 IMF Assistance</v>
          </cell>
        </row>
        <row r="6">
          <cell r="A6" t="str">
            <v>TOPIC:</v>
          </cell>
          <cell r="B6" t="str">
            <v>MOZAMBIQUE BALANCE OF PAYMENTS</v>
          </cell>
        </row>
        <row r="10">
          <cell r="A10" t="str">
            <v>SHEET NAME</v>
          </cell>
          <cell r="B10" t="str">
            <v>SHEET CONTENTS</v>
          </cell>
        </row>
        <row r="12">
          <cell r="A12" t="str">
            <v>B</v>
          </cell>
          <cell r="B12" t="str">
            <v>INPUT FOR MACROFRAMEWORK</v>
          </cell>
        </row>
        <row r="13">
          <cell r="B13" t="str">
            <v>Foreign Assistance in BoP</v>
          </cell>
        </row>
        <row r="15">
          <cell r="A15" t="str">
            <v>C</v>
          </cell>
          <cell r="B15" t="str">
            <v>MAIN WORKING SHEET</v>
          </cell>
        </row>
        <row r="16">
          <cell r="B16" t="str">
            <v>Mozambique: Medium Term Balance of Payments, 1997-2001</v>
          </cell>
        </row>
        <row r="17">
          <cell r="B17" t="str">
            <v>Mozambique: Assumed External Flows from New Projects</v>
          </cell>
        </row>
        <row r="18">
          <cell r="B18" t="str">
            <v>Table 2. Mozambique: Debt Service Indicators</v>
          </cell>
        </row>
        <row r="19">
          <cell r="B19" t="str">
            <v xml:space="preserve">Table 3. Mozambique:  Annual Foreign Assets of the Banking System </v>
          </cell>
        </row>
        <row r="20">
          <cell r="B20" t="str">
            <v>Debt Sustainability Analysis Table</v>
          </cell>
        </row>
        <row r="22">
          <cell r="A22" t="str">
            <v>D</v>
          </cell>
          <cell r="B22" t="str">
            <v>Table 5.  Mozambique: Terms of trade</v>
          </cell>
        </row>
        <row r="23">
          <cell r="B23" t="str">
            <v>Memorandum Items:  for the computation of the terms of trade</v>
          </cell>
        </row>
        <row r="24">
          <cell r="B24" t="str">
            <v xml:space="preserve">Table 6.  Mozambique: Commodity Composition of Exports </v>
          </cell>
        </row>
        <row r="25">
          <cell r="B25" t="str">
            <v>Table 6A.    Mozambique:    Assumptions for Exports Projections 1/</v>
          </cell>
        </row>
        <row r="26">
          <cell r="B26" t="str">
            <v>Table 7.  Mozambique: Assumptions for Services, Transfers and Foreign Borrowing</v>
          </cell>
        </row>
        <row r="27">
          <cell r="A27" t="str">
            <v>update with WEO data</v>
          </cell>
          <cell r="B27" t="str">
            <v>World Economic Prices Assumption  (price changes)</v>
          </cell>
        </row>
        <row r="28">
          <cell r="B28" t="str">
            <v>Production, Prices and Elasticities</v>
          </cell>
        </row>
        <row r="29">
          <cell r="A29" t="str">
            <v>E</v>
          </cell>
          <cell r="B29" t="str">
            <v>Table 2. Mozambique:  Quarterly Foreign Assets of the Banking System  (Cummulative)</v>
          </cell>
        </row>
        <row r="31">
          <cell r="A31" t="str">
            <v>large projects</v>
          </cell>
          <cell r="B31" t="str">
            <v>Mozambique: projections for investments in large projects, 1998-2003</v>
          </cell>
        </row>
        <row r="33">
          <cell r="A33" t="str">
            <v>F</v>
          </cell>
          <cell r="B33" t="str">
            <v>Macro Assumptions Underlying DSA</v>
          </cell>
          <cell r="D33" t="str">
            <v>for the HIPC document</v>
          </cell>
        </row>
      </sheetData>
      <sheetData sheetId="22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Old T3"/>
      <sheetName val="Old T5"/>
      <sheetName val="Interest rate chart"/>
      <sheetName val="Exchange Rate chart"/>
      <sheetName val="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"/>
      <sheetName val="C Summary"/>
      <sheetName val="D %GDP"/>
      <sheetName val="InFis2"/>
      <sheetName val="Contents"/>
      <sheetName val="E"/>
      <sheetName val="W&amp;T"/>
      <sheetName val="Fiscal Tables"/>
      <sheetName val="Countries_Master"/>
      <sheetName val="C_Summary"/>
      <sheetName val="D_%GDP"/>
      <sheetName val="Exchange Rate chart"/>
      <sheetName val="Federal-r"/>
      <sheetName val="tab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ex &amp; REER"/>
      <sheetName val="daily forex"/>
      <sheetName val="CPI"/>
      <sheetName val="TB-CPI"/>
      <sheetName val="g-Month Infl"/>
      <sheetName val="g-Annual Infl"/>
      <sheetName val="g- inf &amp; int"/>
      <sheetName val="C Summary"/>
      <sheetName val="W&amp;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UESTOS"/>
      <sheetName val="PRECIOS"/>
      <sheetName val="RESULTADOS"/>
      <sheetName val="SREAL"/>
      <sheetName val="SEXTERNOREV"/>
      <sheetName val="SEXTERNO"/>
      <sheetName val="SFISCAL-MOD"/>
      <sheetName val="SFISCAL-CONSOL"/>
      <sheetName val="SMONET-FINANC"/>
      <sheetName val="SMONET-FIN-MOD"/>
      <sheetName val="NO"/>
      <sheetName val="SFISCAL_MOD"/>
      <sheetName val="SMONET_FINANC"/>
      <sheetName val="Q1"/>
      <sheetName val="table1"/>
      <sheetName val="CPI"/>
      <sheetName val="C Summary"/>
    </sheetNames>
    <sheetDataSet>
      <sheetData sheetId="0" refreshError="1"/>
      <sheetData sheetId="1" refreshError="1"/>
      <sheetData sheetId="2" refreshError="1">
        <row r="82">
          <cell r="A82" t="str">
            <v>Exportaciones</v>
          </cell>
          <cell r="H82">
            <v>6844.474804453972</v>
          </cell>
          <cell r="I82">
            <v>7679.2416315946821</v>
          </cell>
          <cell r="J82">
            <v>8544.0066265963287</v>
          </cell>
          <cell r="K82">
            <v>9215.9536958569697</v>
          </cell>
          <cell r="L82">
            <v>7.35127422545456</v>
          </cell>
          <cell r="M82">
            <v>9.0744127587430796</v>
          </cell>
          <cell r="N82">
            <v>4.0828055928132585</v>
          </cell>
          <cell r="O82">
            <v>10.982638287066663</v>
          </cell>
          <cell r="P82">
            <v>5.7769337584915945</v>
          </cell>
          <cell r="Q82">
            <v>28.351402872543929</v>
          </cell>
          <cell r="R82">
            <v>6.2815122499778369</v>
          </cell>
          <cell r="S82">
            <v>6.4293585060955394</v>
          </cell>
        </row>
        <row r="86">
          <cell r="A86" t="str">
            <v>Importaciones</v>
          </cell>
          <cell r="H86">
            <v>5584.0391647472507</v>
          </cell>
          <cell r="I86">
            <v>7085.1571401607216</v>
          </cell>
          <cell r="J86">
            <v>8157.0470399009164</v>
          </cell>
          <cell r="K86">
            <v>8316.8353363071128</v>
          </cell>
          <cell r="L86">
            <v>2.4105559866517012</v>
          </cell>
          <cell r="M86">
            <v>3.5312075660730784</v>
          </cell>
          <cell r="N86">
            <v>8.6245351858240014</v>
          </cell>
          <cell r="O86">
            <v>13.102233365036241</v>
          </cell>
          <cell r="P86">
            <v>21.713088632663641</v>
          </cell>
          <cell r="Q86">
            <v>13.676510390488133</v>
          </cell>
          <cell r="R86">
            <v>3.2445657532889101</v>
          </cell>
          <cell r="S86">
            <v>5.6600918866970318</v>
          </cell>
        </row>
      </sheetData>
      <sheetData sheetId="3" refreshError="1"/>
      <sheetData sheetId="4" refreshError="1"/>
      <sheetData sheetId="5" refreshError="1"/>
      <sheetData sheetId="6" refreshError="1">
        <row r="146">
          <cell r="B146" t="str">
            <v>TOTAL $ i)</v>
          </cell>
          <cell r="D146">
            <v>51.7</v>
          </cell>
          <cell r="E146">
            <v>48.70000000000001</v>
          </cell>
          <cell r="F146">
            <v>52.3</v>
          </cell>
          <cell r="G146">
            <v>51.79999999999999</v>
          </cell>
          <cell r="H146">
            <v>51.79999999999999</v>
          </cell>
          <cell r="I146">
            <v>52.999999999999993</v>
          </cell>
          <cell r="J146">
            <v>56.199999999999996</v>
          </cell>
          <cell r="K146">
            <v>61.099999999999994</v>
          </cell>
          <cell r="L146">
            <v>69.55</v>
          </cell>
          <cell r="M146">
            <v>63.143499999999996</v>
          </cell>
          <cell r="N146">
            <v>45.214500000000001</v>
          </cell>
          <cell r="O146">
            <v>52.631</v>
          </cell>
          <cell r="P146">
            <v>82.15</v>
          </cell>
          <cell r="Q146">
            <v>65.3</v>
          </cell>
          <cell r="R146">
            <v>63.3</v>
          </cell>
          <cell r="S146">
            <v>63.7</v>
          </cell>
        </row>
      </sheetData>
      <sheetData sheetId="7" refreshError="1"/>
      <sheetData sheetId="8" refreshError="1">
        <row r="99">
          <cell r="A99" t="str">
            <v>CRECIMIENTO RFP</v>
          </cell>
          <cell r="O99">
            <v>15.780112486553804</v>
          </cell>
          <cell r="P99">
            <v>16.925533191938214</v>
          </cell>
          <cell r="Q99">
            <v>17.185305361624614</v>
          </cell>
          <cell r="R99">
            <v>21.727315352236815</v>
          </cell>
          <cell r="S99">
            <v>21.336924931172078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do promedio"/>
      <sheetName val="GRÁFICO DE FONDO POR AFILIADO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F42" t="str">
            <v>AFILIACIÓN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F43" t="str">
            <v>TOTAL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 1"/>
      <sheetName val="cuadro 1"/>
      <sheetName val="cua5.3"/>
      <sheetName val="cua 5.2  5.7 "/>
      <sheetName val="5.4 graf 2"/>
      <sheetName val="cua 5.5"/>
      <sheetName val="cua 5.6"/>
      <sheetName val="hoja6"/>
      <sheetName val="5.8 graf  5.3"/>
      <sheetName val="cua 5.9"/>
      <sheetName val="cuadro 5.9"/>
      <sheetName val="cua 5.10"/>
      <sheetName val="cua5.11"/>
      <sheetName val=" gráf 5.4deuda exportaciones"/>
      <sheetName val="anexo 5.1"/>
      <sheetName val="ANEX5.2"/>
      <sheetName val="anex5.4"/>
      <sheetName val="ANEX5.3"/>
      <sheetName val="APERT"/>
      <sheetName val="Hoja10"/>
      <sheetName val="Hoja11"/>
      <sheetName val="Hoja12"/>
      <sheetName val="Hoja13"/>
      <sheetName val="Hoja14"/>
      <sheetName val="Hoja15"/>
      <sheetName val="Hoja16"/>
      <sheetName val="Módul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6">
          <cell r="D66" t="str">
            <v>F2001START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ss &amp; GNIpc"/>
      <sheetName val="real GDPpc"/>
      <sheetName val="GNIpc"/>
      <sheetName val="LIC cutoff"/>
      <sheetName val="Sheet5"/>
      <sheetName val="1st issue all"/>
    </sheetNames>
    <sheetDataSet>
      <sheetData sheetId="0" refreshError="1"/>
      <sheetData sheetId="1">
        <row r="1">
          <cell r="A1" t="str">
            <v>GDP per capita (constant 2000 US$)</v>
          </cell>
        </row>
      </sheetData>
      <sheetData sheetId="2">
        <row r="1">
          <cell r="A1" t="str">
            <v>GNI per capita, Atlas method (current US$)</v>
          </cell>
          <cell r="B1">
            <v>1990</v>
          </cell>
          <cell r="C1">
            <v>1991</v>
          </cell>
          <cell r="D1">
            <v>1992</v>
          </cell>
          <cell r="E1">
            <v>1993</v>
          </cell>
          <cell r="F1">
            <v>1994</v>
          </cell>
          <cell r="G1">
            <v>1995</v>
          </cell>
          <cell r="H1">
            <v>1996</v>
          </cell>
          <cell r="I1">
            <v>1997</v>
          </cell>
          <cell r="J1">
            <v>1998</v>
          </cell>
          <cell r="K1">
            <v>1999</v>
          </cell>
          <cell r="L1">
            <v>2000</v>
          </cell>
          <cell r="M1">
            <v>2001</v>
          </cell>
          <cell r="N1">
            <v>2002</v>
          </cell>
          <cell r="O1">
            <v>2003</v>
          </cell>
          <cell r="P1">
            <v>2004</v>
          </cell>
          <cell r="Q1">
            <v>2005</v>
          </cell>
          <cell r="R1">
            <v>2006</v>
          </cell>
        </row>
        <row r="2">
          <cell r="A2" t="str">
            <v>Afghanistan</v>
          </cell>
          <cell r="B2" t="str">
            <v>..</v>
          </cell>
          <cell r="C2" t="str">
            <v>..</v>
          </cell>
          <cell r="D2" t="str">
            <v>..</v>
          </cell>
          <cell r="E2" t="str">
            <v>..</v>
          </cell>
          <cell r="F2" t="str">
            <v>..</v>
          </cell>
          <cell r="G2" t="str">
            <v>..</v>
          </cell>
          <cell r="H2" t="str">
            <v>..</v>
          </cell>
          <cell r="I2" t="str">
            <v>..</v>
          </cell>
          <cell r="J2" t="str">
            <v>..</v>
          </cell>
          <cell r="K2" t="str">
            <v>..</v>
          </cell>
          <cell r="L2" t="str">
            <v>..</v>
          </cell>
          <cell r="M2" t="str">
            <v>..</v>
          </cell>
          <cell r="N2" t="str">
            <v>..</v>
          </cell>
          <cell r="O2" t="str">
            <v>..</v>
          </cell>
          <cell r="P2" t="str">
            <v>..</v>
          </cell>
          <cell r="Q2" t="str">
            <v>..</v>
          </cell>
          <cell r="R2" t="str">
            <v>..</v>
          </cell>
        </row>
        <row r="3">
          <cell r="A3" t="str">
            <v>Albania</v>
          </cell>
          <cell r="B3">
            <v>680</v>
          </cell>
          <cell r="C3">
            <v>420</v>
          </cell>
          <cell r="D3">
            <v>300</v>
          </cell>
          <cell r="E3">
            <v>320</v>
          </cell>
          <cell r="F3">
            <v>410</v>
          </cell>
          <cell r="G3">
            <v>660</v>
          </cell>
          <cell r="H3">
            <v>900</v>
          </cell>
          <cell r="I3">
            <v>810</v>
          </cell>
          <cell r="J3">
            <v>890</v>
          </cell>
          <cell r="K3">
            <v>990</v>
          </cell>
          <cell r="L3">
            <v>1180</v>
          </cell>
          <cell r="M3">
            <v>1340</v>
          </cell>
          <cell r="N3">
            <v>1400</v>
          </cell>
          <cell r="O3">
            <v>1650</v>
          </cell>
          <cell r="P3">
            <v>2090</v>
          </cell>
          <cell r="Q3">
            <v>2580</v>
          </cell>
          <cell r="R3">
            <v>2960</v>
          </cell>
        </row>
        <row r="4">
          <cell r="A4" t="str">
            <v>Algeria</v>
          </cell>
          <cell r="B4">
            <v>2420</v>
          </cell>
          <cell r="C4">
            <v>2030</v>
          </cell>
          <cell r="D4">
            <v>1940</v>
          </cell>
          <cell r="E4">
            <v>1760</v>
          </cell>
          <cell r="F4">
            <v>1650</v>
          </cell>
          <cell r="G4">
            <v>1580</v>
          </cell>
          <cell r="H4">
            <v>1540</v>
          </cell>
          <cell r="I4">
            <v>1530</v>
          </cell>
          <cell r="J4">
            <v>1570</v>
          </cell>
          <cell r="K4">
            <v>1560</v>
          </cell>
          <cell r="L4">
            <v>1610</v>
          </cell>
          <cell r="M4">
            <v>1690</v>
          </cell>
          <cell r="N4">
            <v>1750</v>
          </cell>
          <cell r="O4">
            <v>1950</v>
          </cell>
          <cell r="P4">
            <v>2290</v>
          </cell>
          <cell r="Q4">
            <v>2720</v>
          </cell>
          <cell r="R4">
            <v>3030</v>
          </cell>
        </row>
        <row r="5">
          <cell r="A5" t="str">
            <v>American Samoa</v>
          </cell>
          <cell r="B5" t="str">
            <v>..</v>
          </cell>
          <cell r="C5" t="str">
            <v>..</v>
          </cell>
          <cell r="D5" t="str">
            <v>..</v>
          </cell>
          <cell r="E5" t="str">
            <v>..</v>
          </cell>
          <cell r="F5" t="str">
            <v>..</v>
          </cell>
          <cell r="G5" t="str">
            <v>..</v>
          </cell>
          <cell r="H5" t="str">
            <v>..</v>
          </cell>
          <cell r="I5" t="str">
            <v>..</v>
          </cell>
          <cell r="J5" t="str">
            <v>..</v>
          </cell>
          <cell r="K5" t="str">
            <v>..</v>
          </cell>
          <cell r="L5" t="str">
            <v>..</v>
          </cell>
          <cell r="M5" t="str">
            <v>..</v>
          </cell>
          <cell r="N5" t="str">
            <v>..</v>
          </cell>
          <cell r="O5" t="str">
            <v>..</v>
          </cell>
          <cell r="P5" t="str">
            <v>..</v>
          </cell>
          <cell r="Q5" t="str">
            <v>..</v>
          </cell>
          <cell r="R5" t="str">
            <v>..</v>
          </cell>
        </row>
        <row r="6">
          <cell r="A6" t="str">
            <v>Andorra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 t="str">
            <v>..</v>
          </cell>
          <cell r="L6" t="str">
            <v>..</v>
          </cell>
          <cell r="M6" t="str">
            <v>..</v>
          </cell>
          <cell r="N6" t="str">
            <v>..</v>
          </cell>
          <cell r="O6" t="str">
            <v>..</v>
          </cell>
          <cell r="P6" t="str">
            <v>..</v>
          </cell>
          <cell r="Q6" t="str">
            <v>..</v>
          </cell>
          <cell r="R6" t="str">
            <v>..</v>
          </cell>
        </row>
        <row r="7">
          <cell r="A7" t="str">
            <v>Angola</v>
          </cell>
          <cell r="B7">
            <v>730</v>
          </cell>
          <cell r="C7">
            <v>810</v>
          </cell>
          <cell r="D7">
            <v>460</v>
          </cell>
          <cell r="E7">
            <v>310</v>
          </cell>
          <cell r="F7">
            <v>190</v>
          </cell>
          <cell r="G7">
            <v>320</v>
          </cell>
          <cell r="H7">
            <v>380</v>
          </cell>
          <cell r="I7">
            <v>470</v>
          </cell>
          <cell r="J7">
            <v>460</v>
          </cell>
          <cell r="K7">
            <v>390</v>
          </cell>
          <cell r="L7">
            <v>430</v>
          </cell>
          <cell r="M7">
            <v>470</v>
          </cell>
          <cell r="N7">
            <v>620</v>
          </cell>
          <cell r="O7">
            <v>710</v>
          </cell>
          <cell r="P7">
            <v>940</v>
          </cell>
          <cell r="Q7">
            <v>1410</v>
          </cell>
          <cell r="R7">
            <v>1980</v>
          </cell>
        </row>
        <row r="8">
          <cell r="A8" t="str">
            <v>Antigua and Barbuda</v>
          </cell>
          <cell r="B8">
            <v>5610</v>
          </cell>
          <cell r="C8">
            <v>6000</v>
          </cell>
          <cell r="D8">
            <v>6200</v>
          </cell>
          <cell r="E8">
            <v>6640</v>
          </cell>
          <cell r="F8">
            <v>7020</v>
          </cell>
          <cell r="G8">
            <v>6800</v>
          </cell>
          <cell r="H8">
            <v>7050</v>
          </cell>
          <cell r="I8">
            <v>7220</v>
          </cell>
          <cell r="J8">
            <v>7650</v>
          </cell>
          <cell r="K8">
            <v>7850</v>
          </cell>
          <cell r="L8">
            <v>8190</v>
          </cell>
          <cell r="M8">
            <v>8540</v>
          </cell>
          <cell r="N8">
            <v>8600</v>
          </cell>
          <cell r="O8">
            <v>9170</v>
          </cell>
          <cell r="P8">
            <v>10500</v>
          </cell>
          <cell r="Q8">
            <v>10700</v>
          </cell>
          <cell r="R8">
            <v>11210</v>
          </cell>
        </row>
        <row r="9">
          <cell r="A9" t="str">
            <v>Argentina</v>
          </cell>
          <cell r="B9">
            <v>3190</v>
          </cell>
          <cell r="C9">
            <v>3970</v>
          </cell>
          <cell r="D9">
            <v>6310</v>
          </cell>
          <cell r="E9">
            <v>7110</v>
          </cell>
          <cell r="F9">
            <v>7580</v>
          </cell>
          <cell r="G9">
            <v>7360</v>
          </cell>
          <cell r="H9">
            <v>7730</v>
          </cell>
          <cell r="I9">
            <v>8140</v>
          </cell>
          <cell r="J9">
            <v>8020</v>
          </cell>
          <cell r="K9">
            <v>7570</v>
          </cell>
          <cell r="L9">
            <v>7470</v>
          </cell>
          <cell r="M9">
            <v>7000</v>
          </cell>
          <cell r="N9">
            <v>4050</v>
          </cell>
          <cell r="O9">
            <v>3670</v>
          </cell>
          <cell r="P9">
            <v>3580</v>
          </cell>
          <cell r="Q9">
            <v>4460</v>
          </cell>
          <cell r="R9">
            <v>5150</v>
          </cell>
        </row>
        <row r="10">
          <cell r="A10" t="str">
            <v>Armenia</v>
          </cell>
          <cell r="B10" t="str">
            <v>..</v>
          </cell>
          <cell r="C10" t="str">
            <v>..</v>
          </cell>
          <cell r="D10">
            <v>310</v>
          </cell>
          <cell r="E10">
            <v>330</v>
          </cell>
          <cell r="F10">
            <v>400</v>
          </cell>
          <cell r="G10">
            <v>450</v>
          </cell>
          <cell r="H10">
            <v>520</v>
          </cell>
          <cell r="I10">
            <v>560</v>
          </cell>
          <cell r="J10">
            <v>590</v>
          </cell>
          <cell r="K10">
            <v>610</v>
          </cell>
          <cell r="L10">
            <v>660</v>
          </cell>
          <cell r="M10">
            <v>710</v>
          </cell>
          <cell r="N10">
            <v>800</v>
          </cell>
          <cell r="O10">
            <v>950</v>
          </cell>
          <cell r="P10">
            <v>1140</v>
          </cell>
          <cell r="Q10">
            <v>1470</v>
          </cell>
          <cell r="R10">
            <v>1930</v>
          </cell>
        </row>
        <row r="11">
          <cell r="A11" t="str">
            <v>Aruba</v>
          </cell>
          <cell r="B11" t="str">
            <v>..</v>
          </cell>
          <cell r="C11" t="str">
            <v>..</v>
          </cell>
          <cell r="D11" t="str">
            <v>..</v>
          </cell>
          <cell r="E11" t="str">
            <v>..</v>
          </cell>
          <cell r="F11" t="str">
            <v>..</v>
          </cell>
          <cell r="G11" t="str">
            <v>..</v>
          </cell>
          <cell r="H11" t="str">
            <v>..</v>
          </cell>
          <cell r="I11" t="str">
            <v>..</v>
          </cell>
          <cell r="J11" t="str">
            <v>..</v>
          </cell>
          <cell r="K11" t="str">
            <v>..</v>
          </cell>
          <cell r="L11" t="str">
            <v>..</v>
          </cell>
          <cell r="M11" t="str">
            <v>..</v>
          </cell>
          <cell r="N11" t="str">
            <v>..</v>
          </cell>
          <cell r="O11" t="str">
            <v>..</v>
          </cell>
          <cell r="P11" t="str">
            <v>..</v>
          </cell>
          <cell r="Q11" t="str">
            <v>..</v>
          </cell>
          <cell r="R11" t="str">
            <v>..</v>
          </cell>
        </row>
        <row r="12">
          <cell r="A12" t="str">
            <v>Australia</v>
          </cell>
          <cell r="B12">
            <v>18200</v>
          </cell>
          <cell r="C12">
            <v>18420</v>
          </cell>
          <cell r="D12">
            <v>19170</v>
          </cell>
          <cell r="E12">
            <v>19020</v>
          </cell>
          <cell r="F12">
            <v>19220</v>
          </cell>
          <cell r="G12">
            <v>20230</v>
          </cell>
          <cell r="H12">
            <v>21950</v>
          </cell>
          <cell r="I12">
            <v>22740</v>
          </cell>
          <cell r="J12">
            <v>21900</v>
          </cell>
          <cell r="K12">
            <v>21480</v>
          </cell>
          <cell r="L12">
            <v>20720</v>
          </cell>
          <cell r="M12">
            <v>20490</v>
          </cell>
          <cell r="N12">
            <v>20280</v>
          </cell>
          <cell r="O12">
            <v>22840</v>
          </cell>
          <cell r="P12">
            <v>27820</v>
          </cell>
          <cell r="Q12">
            <v>33120</v>
          </cell>
          <cell r="R12">
            <v>35990</v>
          </cell>
        </row>
        <row r="13">
          <cell r="A13" t="str">
            <v>Austria</v>
          </cell>
          <cell r="B13">
            <v>20180</v>
          </cell>
          <cell r="C13">
            <v>21370</v>
          </cell>
          <cell r="D13">
            <v>24400</v>
          </cell>
          <cell r="E13">
            <v>24470</v>
          </cell>
          <cell r="F13">
            <v>25900</v>
          </cell>
          <cell r="G13">
            <v>27590</v>
          </cell>
          <cell r="H13">
            <v>29660</v>
          </cell>
          <cell r="I13">
            <v>28920</v>
          </cell>
          <cell r="J13">
            <v>27250</v>
          </cell>
          <cell r="K13">
            <v>26340</v>
          </cell>
          <cell r="L13">
            <v>26010</v>
          </cell>
          <cell r="M13">
            <v>24500</v>
          </cell>
          <cell r="N13">
            <v>24130</v>
          </cell>
          <cell r="O13">
            <v>27180</v>
          </cell>
          <cell r="P13">
            <v>32590</v>
          </cell>
          <cell r="Q13">
            <v>37190</v>
          </cell>
          <cell r="R13">
            <v>39590</v>
          </cell>
        </row>
        <row r="14">
          <cell r="A14" t="str">
            <v>Azerbaijan</v>
          </cell>
          <cell r="B14" t="str">
            <v>..</v>
          </cell>
          <cell r="C14" t="str">
            <v>..</v>
          </cell>
          <cell r="D14" t="str">
            <v>..</v>
          </cell>
          <cell r="E14">
            <v>590</v>
          </cell>
          <cell r="F14">
            <v>440</v>
          </cell>
          <cell r="G14">
            <v>400</v>
          </cell>
          <cell r="H14">
            <v>400</v>
          </cell>
          <cell r="I14">
            <v>450</v>
          </cell>
          <cell r="J14">
            <v>510</v>
          </cell>
          <cell r="K14">
            <v>570</v>
          </cell>
          <cell r="L14">
            <v>610</v>
          </cell>
          <cell r="M14">
            <v>660</v>
          </cell>
          <cell r="N14">
            <v>720</v>
          </cell>
          <cell r="O14">
            <v>820</v>
          </cell>
          <cell r="P14">
            <v>950</v>
          </cell>
          <cell r="Q14">
            <v>1270</v>
          </cell>
          <cell r="R14">
            <v>1850</v>
          </cell>
        </row>
        <row r="15">
          <cell r="A15" t="str">
            <v>Bahamas, The</v>
          </cell>
          <cell r="B15">
            <v>11770</v>
          </cell>
          <cell r="C15">
            <v>11200</v>
          </cell>
          <cell r="D15">
            <v>11410</v>
          </cell>
          <cell r="E15">
            <v>11710</v>
          </cell>
          <cell r="F15">
            <v>12160</v>
          </cell>
          <cell r="G15">
            <v>12310</v>
          </cell>
          <cell r="H15">
            <v>12670</v>
          </cell>
          <cell r="I15">
            <v>12960</v>
          </cell>
          <cell r="J15">
            <v>12990</v>
          </cell>
          <cell r="K15">
            <v>14240</v>
          </cell>
          <cell r="L15">
            <v>15380</v>
          </cell>
          <cell r="M15">
            <v>15390</v>
          </cell>
          <cell r="N15">
            <v>15800</v>
          </cell>
          <cell r="O15" t="str">
            <v>..</v>
          </cell>
          <cell r="P15" t="str">
            <v>..</v>
          </cell>
          <cell r="Q15" t="str">
            <v>..</v>
          </cell>
          <cell r="R15" t="str">
            <v>..</v>
          </cell>
        </row>
        <row r="16">
          <cell r="A16" t="str">
            <v>Bahrain</v>
          </cell>
          <cell r="B16">
            <v>7260</v>
          </cell>
          <cell r="C16">
            <v>9780</v>
          </cell>
          <cell r="D16">
            <v>9780</v>
          </cell>
          <cell r="E16">
            <v>9840</v>
          </cell>
          <cell r="F16">
            <v>9410</v>
          </cell>
          <cell r="G16">
            <v>10020</v>
          </cell>
          <cell r="H16">
            <v>10360</v>
          </cell>
          <cell r="I16">
            <v>9860</v>
          </cell>
          <cell r="J16">
            <v>9650</v>
          </cell>
          <cell r="K16">
            <v>9570</v>
          </cell>
          <cell r="L16">
            <v>10390</v>
          </cell>
          <cell r="M16">
            <v>10920</v>
          </cell>
          <cell r="N16">
            <v>11350</v>
          </cell>
          <cell r="O16">
            <v>12630</v>
          </cell>
          <cell r="P16">
            <v>14370</v>
          </cell>
          <cell r="Q16" t="str">
            <v>..</v>
          </cell>
          <cell r="R16" t="str">
            <v>..</v>
          </cell>
        </row>
        <row r="17">
          <cell r="A17" t="str">
            <v>Bangladesh</v>
          </cell>
          <cell r="B17">
            <v>300</v>
          </cell>
          <cell r="C17">
            <v>300</v>
          </cell>
          <cell r="D17">
            <v>320</v>
          </cell>
          <cell r="E17">
            <v>320</v>
          </cell>
          <cell r="F17">
            <v>320</v>
          </cell>
          <cell r="G17">
            <v>340</v>
          </cell>
          <cell r="H17">
            <v>350</v>
          </cell>
          <cell r="I17">
            <v>360</v>
          </cell>
          <cell r="J17">
            <v>360</v>
          </cell>
          <cell r="K17">
            <v>370</v>
          </cell>
          <cell r="L17">
            <v>390</v>
          </cell>
          <cell r="M17">
            <v>380</v>
          </cell>
          <cell r="N17">
            <v>380</v>
          </cell>
          <cell r="O17">
            <v>400</v>
          </cell>
          <cell r="P17">
            <v>440</v>
          </cell>
          <cell r="Q17">
            <v>470</v>
          </cell>
          <cell r="R17">
            <v>480</v>
          </cell>
        </row>
        <row r="18">
          <cell r="A18" t="str">
            <v>Barbados</v>
          </cell>
          <cell r="B18">
            <v>6630</v>
          </cell>
          <cell r="C18">
            <v>6400</v>
          </cell>
          <cell r="D18">
            <v>6310</v>
          </cell>
          <cell r="E18">
            <v>6310</v>
          </cell>
          <cell r="F18">
            <v>6600</v>
          </cell>
          <cell r="G18">
            <v>6890</v>
          </cell>
          <cell r="H18">
            <v>7210</v>
          </cell>
          <cell r="I18">
            <v>7880</v>
          </cell>
          <cell r="J18">
            <v>8240</v>
          </cell>
          <cell r="K18">
            <v>8670</v>
          </cell>
          <cell r="L18" t="str">
            <v>..</v>
          </cell>
          <cell r="M18" t="str">
            <v>..</v>
          </cell>
          <cell r="N18" t="str">
            <v>..</v>
          </cell>
          <cell r="O18" t="str">
            <v>..</v>
          </cell>
          <cell r="P18" t="str">
            <v>..</v>
          </cell>
          <cell r="Q18" t="str">
            <v>..</v>
          </cell>
          <cell r="R18" t="str">
            <v>..</v>
          </cell>
        </row>
        <row r="19">
          <cell r="A19" t="str">
            <v>Belarus</v>
          </cell>
          <cell r="B19" t="str">
            <v>..</v>
          </cell>
          <cell r="C19" t="str">
            <v>..</v>
          </cell>
          <cell r="D19">
            <v>1670</v>
          </cell>
          <cell r="E19">
            <v>1590</v>
          </cell>
          <cell r="F19">
            <v>1460</v>
          </cell>
          <cell r="G19">
            <v>1370</v>
          </cell>
          <cell r="H19">
            <v>1450</v>
          </cell>
          <cell r="I19">
            <v>1530</v>
          </cell>
          <cell r="J19">
            <v>1550</v>
          </cell>
          <cell r="K19">
            <v>1400</v>
          </cell>
          <cell r="L19">
            <v>1380</v>
          </cell>
          <cell r="M19">
            <v>1300</v>
          </cell>
          <cell r="N19">
            <v>1370</v>
          </cell>
          <cell r="O19">
            <v>1610</v>
          </cell>
          <cell r="P19">
            <v>2150</v>
          </cell>
          <cell r="Q19">
            <v>2760</v>
          </cell>
          <cell r="R19">
            <v>3380</v>
          </cell>
        </row>
        <row r="20">
          <cell r="A20" t="str">
            <v>Belgium</v>
          </cell>
          <cell r="B20">
            <v>18980</v>
          </cell>
          <cell r="C20">
            <v>20230</v>
          </cell>
          <cell r="D20">
            <v>22770</v>
          </cell>
          <cell r="E20">
            <v>23000</v>
          </cell>
          <cell r="F20">
            <v>24660</v>
          </cell>
          <cell r="G20">
            <v>26600</v>
          </cell>
          <cell r="H20">
            <v>28050</v>
          </cell>
          <cell r="I20">
            <v>27890</v>
          </cell>
          <cell r="J20">
            <v>25980</v>
          </cell>
          <cell r="K20">
            <v>25440</v>
          </cell>
          <cell r="L20">
            <v>25360</v>
          </cell>
          <cell r="M20">
            <v>23890</v>
          </cell>
          <cell r="N20">
            <v>23380</v>
          </cell>
          <cell r="O20">
            <v>26270</v>
          </cell>
          <cell r="P20">
            <v>31630</v>
          </cell>
          <cell r="Q20">
            <v>36140</v>
          </cell>
          <cell r="R20">
            <v>38600</v>
          </cell>
        </row>
        <row r="21">
          <cell r="A21" t="str">
            <v>Belize</v>
          </cell>
          <cell r="B21">
            <v>2210</v>
          </cell>
          <cell r="C21">
            <v>2370</v>
          </cell>
          <cell r="D21">
            <v>2610</v>
          </cell>
          <cell r="E21">
            <v>2690</v>
          </cell>
          <cell r="F21">
            <v>2680</v>
          </cell>
          <cell r="G21">
            <v>2740</v>
          </cell>
          <cell r="H21">
            <v>2790</v>
          </cell>
          <cell r="I21">
            <v>2790</v>
          </cell>
          <cell r="J21">
            <v>2710</v>
          </cell>
          <cell r="K21">
            <v>2820</v>
          </cell>
          <cell r="L21">
            <v>3090</v>
          </cell>
          <cell r="M21">
            <v>3070</v>
          </cell>
          <cell r="N21">
            <v>3160</v>
          </cell>
          <cell r="O21">
            <v>3410</v>
          </cell>
          <cell r="P21">
            <v>3520</v>
          </cell>
          <cell r="Q21">
            <v>3570</v>
          </cell>
          <cell r="R21">
            <v>3650</v>
          </cell>
        </row>
        <row r="22">
          <cell r="A22" t="str">
            <v>Benin</v>
          </cell>
          <cell r="B22">
            <v>330</v>
          </cell>
          <cell r="C22">
            <v>340</v>
          </cell>
          <cell r="D22">
            <v>340</v>
          </cell>
          <cell r="E22">
            <v>340</v>
          </cell>
          <cell r="F22">
            <v>300</v>
          </cell>
          <cell r="G22">
            <v>310</v>
          </cell>
          <cell r="H22">
            <v>310</v>
          </cell>
          <cell r="I22">
            <v>340</v>
          </cell>
          <cell r="J22">
            <v>340</v>
          </cell>
          <cell r="K22">
            <v>340</v>
          </cell>
          <cell r="L22">
            <v>340</v>
          </cell>
          <cell r="M22">
            <v>330</v>
          </cell>
          <cell r="N22">
            <v>330</v>
          </cell>
          <cell r="O22">
            <v>380</v>
          </cell>
          <cell r="P22">
            <v>450</v>
          </cell>
          <cell r="Q22">
            <v>510</v>
          </cell>
          <cell r="R22">
            <v>540</v>
          </cell>
        </row>
        <row r="23">
          <cell r="A23" t="str">
            <v>Bermuda</v>
          </cell>
          <cell r="B23">
            <v>26540</v>
          </cell>
          <cell r="C23">
            <v>26510</v>
          </cell>
          <cell r="D23">
            <v>27850</v>
          </cell>
          <cell r="E23">
            <v>29830</v>
          </cell>
          <cell r="F23">
            <v>30700</v>
          </cell>
          <cell r="G23">
            <v>33210</v>
          </cell>
          <cell r="H23">
            <v>34710</v>
          </cell>
          <cell r="I23">
            <v>35990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 t="str">
            <v>..</v>
          </cell>
          <cell r="Q23" t="str">
            <v>..</v>
          </cell>
          <cell r="R23" t="str">
            <v>..</v>
          </cell>
        </row>
        <row r="24">
          <cell r="A24" t="str">
            <v>Bhutan</v>
          </cell>
          <cell r="B24">
            <v>560</v>
          </cell>
          <cell r="C24">
            <v>530</v>
          </cell>
          <cell r="D24">
            <v>530</v>
          </cell>
          <cell r="E24">
            <v>500</v>
          </cell>
          <cell r="F24">
            <v>530</v>
          </cell>
          <cell r="G24">
            <v>580</v>
          </cell>
          <cell r="H24">
            <v>640</v>
          </cell>
          <cell r="I24">
            <v>670</v>
          </cell>
          <cell r="J24">
            <v>690</v>
          </cell>
          <cell r="K24">
            <v>750</v>
          </cell>
          <cell r="L24">
            <v>780</v>
          </cell>
          <cell r="M24">
            <v>830</v>
          </cell>
          <cell r="N24">
            <v>890</v>
          </cell>
          <cell r="O24">
            <v>970</v>
          </cell>
          <cell r="P24">
            <v>1100</v>
          </cell>
          <cell r="Q24">
            <v>1250</v>
          </cell>
          <cell r="R24">
            <v>1410</v>
          </cell>
        </row>
        <row r="25">
          <cell r="A25" t="str">
            <v>Bolivia</v>
          </cell>
          <cell r="B25">
            <v>740</v>
          </cell>
          <cell r="C25">
            <v>760</v>
          </cell>
          <cell r="D25">
            <v>790</v>
          </cell>
          <cell r="E25">
            <v>810</v>
          </cell>
          <cell r="F25">
            <v>830</v>
          </cell>
          <cell r="G25">
            <v>860</v>
          </cell>
          <cell r="H25">
            <v>920</v>
          </cell>
          <cell r="I25">
            <v>970</v>
          </cell>
          <cell r="J25">
            <v>1000</v>
          </cell>
          <cell r="K25">
            <v>990</v>
          </cell>
          <cell r="L25">
            <v>1000</v>
          </cell>
          <cell r="M25">
            <v>960</v>
          </cell>
          <cell r="N25">
            <v>930</v>
          </cell>
          <cell r="O25">
            <v>920</v>
          </cell>
          <cell r="P25">
            <v>960</v>
          </cell>
          <cell r="Q25">
            <v>1020</v>
          </cell>
          <cell r="R25">
            <v>1100</v>
          </cell>
        </row>
        <row r="26">
          <cell r="A26" t="str">
            <v>Bosnia and Herzegovina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>
            <v>830</v>
          </cell>
          <cell r="I26">
            <v>1080</v>
          </cell>
          <cell r="J26">
            <v>1370</v>
          </cell>
          <cell r="K26">
            <v>1400</v>
          </cell>
          <cell r="L26">
            <v>1420</v>
          </cell>
          <cell r="M26">
            <v>1480</v>
          </cell>
          <cell r="N26">
            <v>1580</v>
          </cell>
          <cell r="O26">
            <v>1840</v>
          </cell>
          <cell r="P26">
            <v>2280</v>
          </cell>
          <cell r="Q26">
            <v>2680</v>
          </cell>
          <cell r="R26">
            <v>2980</v>
          </cell>
        </row>
        <row r="27">
          <cell r="A27" t="str">
            <v>Botswana</v>
          </cell>
          <cell r="B27">
            <v>2450</v>
          </cell>
          <cell r="C27">
            <v>2770</v>
          </cell>
          <cell r="D27">
            <v>2960</v>
          </cell>
          <cell r="E27">
            <v>3020</v>
          </cell>
          <cell r="F27">
            <v>2700</v>
          </cell>
          <cell r="G27">
            <v>2950</v>
          </cell>
          <cell r="H27">
            <v>2890</v>
          </cell>
          <cell r="I27">
            <v>3110</v>
          </cell>
          <cell r="J27">
            <v>3270</v>
          </cell>
          <cell r="K27">
            <v>3110</v>
          </cell>
          <cell r="L27">
            <v>3270</v>
          </cell>
          <cell r="M27">
            <v>3480</v>
          </cell>
          <cell r="N27">
            <v>3140</v>
          </cell>
          <cell r="O27">
            <v>3690</v>
          </cell>
          <cell r="P27">
            <v>4430</v>
          </cell>
          <cell r="Q27">
            <v>5530</v>
          </cell>
          <cell r="R27">
            <v>5900</v>
          </cell>
        </row>
        <row r="28">
          <cell r="A28" t="str">
            <v>Brazil</v>
          </cell>
          <cell r="B28">
            <v>2770</v>
          </cell>
          <cell r="C28">
            <v>2950</v>
          </cell>
          <cell r="D28">
            <v>2790</v>
          </cell>
          <cell r="E28">
            <v>2750</v>
          </cell>
          <cell r="F28">
            <v>3050</v>
          </cell>
          <cell r="G28">
            <v>3750</v>
          </cell>
          <cell r="H28">
            <v>4480</v>
          </cell>
          <cell r="I28">
            <v>5070</v>
          </cell>
          <cell r="J28">
            <v>4890</v>
          </cell>
          <cell r="K28">
            <v>4140</v>
          </cell>
          <cell r="L28">
            <v>3870</v>
          </cell>
          <cell r="M28">
            <v>3300</v>
          </cell>
          <cell r="N28">
            <v>3060</v>
          </cell>
          <cell r="O28">
            <v>2960</v>
          </cell>
          <cell r="P28">
            <v>3320</v>
          </cell>
          <cell r="Q28">
            <v>3890</v>
          </cell>
          <cell r="R28">
            <v>4730</v>
          </cell>
        </row>
        <row r="29">
          <cell r="A29" t="str">
            <v>Brunei Darussalam</v>
          </cell>
          <cell r="B29" t="str">
            <v>..</v>
          </cell>
          <cell r="C29" t="str">
            <v>..</v>
          </cell>
          <cell r="D29" t="str">
            <v>..</v>
          </cell>
          <cell r="E29" t="str">
            <v>..</v>
          </cell>
          <cell r="F29" t="str">
            <v>..</v>
          </cell>
          <cell r="G29" t="str">
            <v>..</v>
          </cell>
          <cell r="H29" t="str">
            <v>..</v>
          </cell>
          <cell r="I29" t="str">
            <v>..</v>
          </cell>
          <cell r="J29" t="str">
            <v>..</v>
          </cell>
          <cell r="K29" t="str">
            <v>..</v>
          </cell>
          <cell r="L29" t="str">
            <v>..</v>
          </cell>
          <cell r="M29" t="str">
            <v>..</v>
          </cell>
          <cell r="N29" t="str">
            <v>..</v>
          </cell>
          <cell r="O29" t="str">
            <v>..</v>
          </cell>
          <cell r="P29" t="str">
            <v>..</v>
          </cell>
          <cell r="Q29" t="str">
            <v>..</v>
          </cell>
          <cell r="R29" t="str">
            <v>..</v>
          </cell>
        </row>
        <row r="30">
          <cell r="A30" t="str">
            <v>Bulgaria</v>
          </cell>
          <cell r="B30">
            <v>2260</v>
          </cell>
          <cell r="C30">
            <v>1620</v>
          </cell>
          <cell r="D30">
            <v>1430</v>
          </cell>
          <cell r="E30">
            <v>1250</v>
          </cell>
          <cell r="F30">
            <v>1250</v>
          </cell>
          <cell r="G30">
            <v>1360</v>
          </cell>
          <cell r="H30">
            <v>1210</v>
          </cell>
          <cell r="I30">
            <v>1200</v>
          </cell>
          <cell r="J30">
            <v>1270</v>
          </cell>
          <cell r="K30">
            <v>1450</v>
          </cell>
          <cell r="L30">
            <v>1600</v>
          </cell>
          <cell r="M30">
            <v>1720</v>
          </cell>
          <cell r="N30">
            <v>1870</v>
          </cell>
          <cell r="O30">
            <v>2230</v>
          </cell>
          <cell r="P30">
            <v>2870</v>
          </cell>
          <cell r="Q30">
            <v>3510</v>
          </cell>
          <cell r="R30">
            <v>3990</v>
          </cell>
        </row>
        <row r="31">
          <cell r="A31" t="str">
            <v>Burkina Faso</v>
          </cell>
          <cell r="B31">
            <v>350</v>
          </cell>
          <cell r="C31">
            <v>370</v>
          </cell>
          <cell r="D31">
            <v>330</v>
          </cell>
          <cell r="E31">
            <v>290</v>
          </cell>
          <cell r="F31">
            <v>240</v>
          </cell>
          <cell r="G31">
            <v>240</v>
          </cell>
          <cell r="H31">
            <v>260</v>
          </cell>
          <cell r="I31">
            <v>270</v>
          </cell>
          <cell r="J31">
            <v>260</v>
          </cell>
          <cell r="K31">
            <v>260</v>
          </cell>
          <cell r="L31">
            <v>250</v>
          </cell>
          <cell r="M31">
            <v>240</v>
          </cell>
          <cell r="N31">
            <v>250</v>
          </cell>
          <cell r="O31">
            <v>290</v>
          </cell>
          <cell r="P31">
            <v>350</v>
          </cell>
          <cell r="Q31">
            <v>430</v>
          </cell>
          <cell r="R31">
            <v>460</v>
          </cell>
        </row>
        <row r="32">
          <cell r="A32" t="str">
            <v>Burundi</v>
          </cell>
          <cell r="B32">
            <v>210</v>
          </cell>
          <cell r="C32">
            <v>210</v>
          </cell>
          <cell r="D32">
            <v>200</v>
          </cell>
          <cell r="E32">
            <v>170</v>
          </cell>
          <cell r="F32">
            <v>160</v>
          </cell>
          <cell r="G32">
            <v>150</v>
          </cell>
          <cell r="H32">
            <v>140</v>
          </cell>
          <cell r="I32">
            <v>140</v>
          </cell>
          <cell r="J32">
            <v>140</v>
          </cell>
          <cell r="K32">
            <v>140</v>
          </cell>
          <cell r="L32">
            <v>120</v>
          </cell>
          <cell r="M32">
            <v>110</v>
          </cell>
          <cell r="N32">
            <v>100</v>
          </cell>
          <cell r="O32">
            <v>90</v>
          </cell>
          <cell r="P32">
            <v>90</v>
          </cell>
          <cell r="Q32">
            <v>100</v>
          </cell>
          <cell r="R32">
            <v>100</v>
          </cell>
        </row>
        <row r="33">
          <cell r="A33" t="str">
            <v>Cambodia</v>
          </cell>
          <cell r="B33" t="str">
            <v>..</v>
          </cell>
          <cell r="C33" t="str">
            <v>..</v>
          </cell>
          <cell r="D33" t="str">
            <v>..</v>
          </cell>
          <cell r="E33" t="str">
            <v>..</v>
          </cell>
          <cell r="F33" t="str">
            <v>..</v>
          </cell>
          <cell r="G33">
            <v>280</v>
          </cell>
          <cell r="H33">
            <v>290</v>
          </cell>
          <cell r="I33">
            <v>300</v>
          </cell>
          <cell r="J33">
            <v>280</v>
          </cell>
          <cell r="K33">
            <v>280</v>
          </cell>
          <cell r="L33">
            <v>280</v>
          </cell>
          <cell r="M33">
            <v>300</v>
          </cell>
          <cell r="N33">
            <v>300</v>
          </cell>
          <cell r="O33">
            <v>330</v>
          </cell>
          <cell r="P33">
            <v>380</v>
          </cell>
          <cell r="Q33">
            <v>430</v>
          </cell>
          <cell r="R33">
            <v>480</v>
          </cell>
        </row>
        <row r="34">
          <cell r="A34" t="str">
            <v>Cameroon</v>
          </cell>
          <cell r="B34">
            <v>960</v>
          </cell>
          <cell r="C34">
            <v>900</v>
          </cell>
          <cell r="D34">
            <v>910</v>
          </cell>
          <cell r="E34">
            <v>940</v>
          </cell>
          <cell r="F34">
            <v>810</v>
          </cell>
          <cell r="G34">
            <v>750</v>
          </cell>
          <cell r="H34">
            <v>680</v>
          </cell>
          <cell r="I34">
            <v>670</v>
          </cell>
          <cell r="J34">
            <v>670</v>
          </cell>
          <cell r="K34">
            <v>670</v>
          </cell>
          <cell r="L34">
            <v>660</v>
          </cell>
          <cell r="M34">
            <v>660</v>
          </cell>
          <cell r="N34">
            <v>640</v>
          </cell>
          <cell r="O34">
            <v>720</v>
          </cell>
          <cell r="P34">
            <v>880</v>
          </cell>
          <cell r="Q34">
            <v>1000</v>
          </cell>
          <cell r="R34">
            <v>1080</v>
          </cell>
        </row>
        <row r="35">
          <cell r="A35" t="str">
            <v>Canada</v>
          </cell>
          <cell r="B35">
            <v>19840</v>
          </cell>
          <cell r="C35">
            <v>20110</v>
          </cell>
          <cell r="D35">
            <v>20470</v>
          </cell>
          <cell r="E35">
            <v>20250</v>
          </cell>
          <cell r="F35">
            <v>19960</v>
          </cell>
          <cell r="G35">
            <v>19970</v>
          </cell>
          <cell r="H35">
            <v>19910</v>
          </cell>
          <cell r="I35">
            <v>20380</v>
          </cell>
          <cell r="J35">
            <v>20000</v>
          </cell>
          <cell r="K35">
            <v>20560</v>
          </cell>
          <cell r="L35">
            <v>21810</v>
          </cell>
          <cell r="M35">
            <v>22090</v>
          </cell>
          <cell r="N35">
            <v>22560</v>
          </cell>
          <cell r="O35">
            <v>24390</v>
          </cell>
          <cell r="P35">
            <v>28100</v>
          </cell>
          <cell r="Q35">
            <v>32590</v>
          </cell>
          <cell r="R35">
            <v>36170</v>
          </cell>
        </row>
        <row r="36">
          <cell r="A36" t="str">
            <v>Cape Verde</v>
          </cell>
          <cell r="B36">
            <v>940</v>
          </cell>
          <cell r="C36">
            <v>950</v>
          </cell>
          <cell r="D36">
            <v>1050</v>
          </cell>
          <cell r="E36">
            <v>1050</v>
          </cell>
          <cell r="F36">
            <v>1090</v>
          </cell>
          <cell r="G36">
            <v>1150</v>
          </cell>
          <cell r="H36">
            <v>1220</v>
          </cell>
          <cell r="I36">
            <v>1240</v>
          </cell>
          <cell r="J36">
            <v>1240</v>
          </cell>
          <cell r="K36">
            <v>1290</v>
          </cell>
          <cell r="L36">
            <v>1280</v>
          </cell>
          <cell r="M36">
            <v>1240</v>
          </cell>
          <cell r="N36">
            <v>1210</v>
          </cell>
          <cell r="O36">
            <v>1400</v>
          </cell>
          <cell r="P36">
            <v>1630</v>
          </cell>
          <cell r="Q36">
            <v>1980</v>
          </cell>
          <cell r="R36">
            <v>2130</v>
          </cell>
        </row>
        <row r="37">
          <cell r="A37" t="str">
            <v>Cayman Islands</v>
          </cell>
          <cell r="B37" t="str">
            <v>..</v>
          </cell>
          <cell r="C37" t="str">
            <v>..</v>
          </cell>
          <cell r="D37" t="str">
            <v>..</v>
          </cell>
          <cell r="E37" t="str">
            <v>..</v>
          </cell>
          <cell r="F37" t="str">
            <v>..</v>
          </cell>
          <cell r="G37" t="str">
            <v>..</v>
          </cell>
          <cell r="H37" t="str">
            <v>..</v>
          </cell>
          <cell r="I37" t="str">
            <v>..</v>
          </cell>
          <cell r="J37" t="str">
            <v>..</v>
          </cell>
          <cell r="K37" t="str">
            <v>..</v>
          </cell>
          <cell r="L37" t="str">
            <v>..</v>
          </cell>
          <cell r="M37" t="str">
            <v>..</v>
          </cell>
          <cell r="N37" t="str">
            <v>..</v>
          </cell>
          <cell r="O37" t="str">
            <v>..</v>
          </cell>
          <cell r="P37" t="str">
            <v>..</v>
          </cell>
          <cell r="Q37" t="str">
            <v>..</v>
          </cell>
          <cell r="R37" t="str">
            <v>..</v>
          </cell>
        </row>
        <row r="38">
          <cell r="A38" t="str">
            <v>Central African Republic</v>
          </cell>
          <cell r="B38">
            <v>460</v>
          </cell>
          <cell r="C38">
            <v>460</v>
          </cell>
          <cell r="D38">
            <v>450</v>
          </cell>
          <cell r="E38">
            <v>430</v>
          </cell>
          <cell r="F38">
            <v>350</v>
          </cell>
          <cell r="G38">
            <v>340</v>
          </cell>
          <cell r="H38">
            <v>290</v>
          </cell>
          <cell r="I38">
            <v>300</v>
          </cell>
          <cell r="J38">
            <v>290</v>
          </cell>
          <cell r="K38">
            <v>280</v>
          </cell>
          <cell r="L38">
            <v>270</v>
          </cell>
          <cell r="M38">
            <v>260</v>
          </cell>
          <cell r="N38">
            <v>250</v>
          </cell>
          <cell r="O38">
            <v>260</v>
          </cell>
          <cell r="P38">
            <v>310</v>
          </cell>
          <cell r="Q38">
            <v>350</v>
          </cell>
          <cell r="R38">
            <v>360</v>
          </cell>
        </row>
        <row r="39">
          <cell r="A39" t="str">
            <v>Chad</v>
          </cell>
          <cell r="B39">
            <v>260</v>
          </cell>
          <cell r="C39">
            <v>290</v>
          </cell>
          <cell r="D39">
            <v>320</v>
          </cell>
          <cell r="E39">
            <v>250</v>
          </cell>
          <cell r="F39">
            <v>220</v>
          </cell>
          <cell r="G39">
            <v>210</v>
          </cell>
          <cell r="H39">
            <v>200</v>
          </cell>
          <cell r="I39">
            <v>210</v>
          </cell>
          <cell r="J39">
            <v>220</v>
          </cell>
          <cell r="K39">
            <v>200</v>
          </cell>
          <cell r="L39">
            <v>180</v>
          </cell>
          <cell r="M39">
            <v>190</v>
          </cell>
          <cell r="N39">
            <v>200</v>
          </cell>
          <cell r="O39">
            <v>220</v>
          </cell>
          <cell r="P39">
            <v>340</v>
          </cell>
          <cell r="Q39">
            <v>430</v>
          </cell>
          <cell r="R39">
            <v>480</v>
          </cell>
        </row>
        <row r="40">
          <cell r="A40" t="str">
            <v>Channel Islands</v>
          </cell>
          <cell r="B40" t="str">
            <v>..</v>
          </cell>
          <cell r="C40" t="str">
            <v>..</v>
          </cell>
          <cell r="D40" t="str">
            <v>..</v>
          </cell>
          <cell r="E40" t="str">
            <v>..</v>
          </cell>
          <cell r="F40" t="str">
            <v>..</v>
          </cell>
          <cell r="G40" t="str">
            <v>..</v>
          </cell>
          <cell r="H40" t="str">
            <v>..</v>
          </cell>
          <cell r="I40" t="str">
            <v>..</v>
          </cell>
          <cell r="J40" t="str">
            <v>..</v>
          </cell>
          <cell r="K40" t="str">
            <v>..</v>
          </cell>
          <cell r="L40" t="str">
            <v>..</v>
          </cell>
          <cell r="M40" t="str">
            <v>..</v>
          </cell>
          <cell r="N40" t="str">
            <v>..</v>
          </cell>
          <cell r="O40" t="str">
            <v>..</v>
          </cell>
          <cell r="P40" t="str">
            <v>..</v>
          </cell>
          <cell r="Q40" t="str">
            <v>..</v>
          </cell>
          <cell r="R40" t="str">
            <v>..</v>
          </cell>
        </row>
        <row r="41">
          <cell r="A41" t="str">
            <v>Chile</v>
          </cell>
          <cell r="B41">
            <v>2250</v>
          </cell>
          <cell r="C41">
            <v>2500</v>
          </cell>
          <cell r="D41">
            <v>3020</v>
          </cell>
          <cell r="E41">
            <v>3340</v>
          </cell>
          <cell r="F41">
            <v>3630</v>
          </cell>
          <cell r="G41">
            <v>4340</v>
          </cell>
          <cell r="H41">
            <v>4950</v>
          </cell>
          <cell r="I41">
            <v>5390</v>
          </cell>
          <cell r="J41">
            <v>5270</v>
          </cell>
          <cell r="K41">
            <v>4920</v>
          </cell>
          <cell r="L41">
            <v>4840</v>
          </cell>
          <cell r="M41">
            <v>4600</v>
          </cell>
          <cell r="N41">
            <v>4320</v>
          </cell>
          <cell r="O41">
            <v>4370</v>
          </cell>
          <cell r="P41">
            <v>5020</v>
          </cell>
          <cell r="Q41">
            <v>6040</v>
          </cell>
          <cell r="R41">
            <v>6980</v>
          </cell>
        </row>
        <row r="42">
          <cell r="A42" t="str">
            <v>China</v>
          </cell>
          <cell r="B42">
            <v>320</v>
          </cell>
          <cell r="C42">
            <v>350</v>
          </cell>
          <cell r="D42">
            <v>390</v>
          </cell>
          <cell r="E42">
            <v>410</v>
          </cell>
          <cell r="F42">
            <v>460</v>
          </cell>
          <cell r="G42">
            <v>530</v>
          </cell>
          <cell r="H42">
            <v>650</v>
          </cell>
          <cell r="I42">
            <v>750</v>
          </cell>
          <cell r="J42">
            <v>790</v>
          </cell>
          <cell r="K42">
            <v>850</v>
          </cell>
          <cell r="L42">
            <v>930</v>
          </cell>
          <cell r="M42">
            <v>1000</v>
          </cell>
          <cell r="N42">
            <v>1100</v>
          </cell>
          <cell r="O42">
            <v>1270</v>
          </cell>
          <cell r="P42">
            <v>1500</v>
          </cell>
          <cell r="Q42">
            <v>1740</v>
          </cell>
          <cell r="R42">
            <v>2010</v>
          </cell>
        </row>
        <row r="43">
          <cell r="A43" t="str">
            <v>Colombia</v>
          </cell>
          <cell r="B43">
            <v>1200</v>
          </cell>
          <cell r="C43">
            <v>1170</v>
          </cell>
          <cell r="D43">
            <v>1260</v>
          </cell>
          <cell r="E43">
            <v>1360</v>
          </cell>
          <cell r="F43">
            <v>1710</v>
          </cell>
          <cell r="G43">
            <v>2100</v>
          </cell>
          <cell r="H43">
            <v>2410</v>
          </cell>
          <cell r="I43">
            <v>2530</v>
          </cell>
          <cell r="J43">
            <v>2440</v>
          </cell>
          <cell r="K43">
            <v>2220</v>
          </cell>
          <cell r="L43">
            <v>2080</v>
          </cell>
          <cell r="M43">
            <v>1950</v>
          </cell>
          <cell r="N43">
            <v>1860</v>
          </cell>
          <cell r="O43">
            <v>1860</v>
          </cell>
          <cell r="P43">
            <v>2050</v>
          </cell>
          <cell r="Q43">
            <v>2340</v>
          </cell>
          <cell r="R43">
            <v>2740</v>
          </cell>
        </row>
        <row r="44">
          <cell r="A44" t="str">
            <v>Comoros</v>
          </cell>
          <cell r="B44">
            <v>540</v>
          </cell>
          <cell r="C44">
            <v>530</v>
          </cell>
          <cell r="D44">
            <v>620</v>
          </cell>
          <cell r="E44">
            <v>610</v>
          </cell>
          <cell r="F44">
            <v>490</v>
          </cell>
          <cell r="G44">
            <v>480</v>
          </cell>
          <cell r="H44">
            <v>450</v>
          </cell>
          <cell r="I44">
            <v>460</v>
          </cell>
          <cell r="J44">
            <v>420</v>
          </cell>
          <cell r="K44">
            <v>410</v>
          </cell>
          <cell r="L44">
            <v>400</v>
          </cell>
          <cell r="M44">
            <v>400</v>
          </cell>
          <cell r="N44">
            <v>400</v>
          </cell>
          <cell r="O44">
            <v>470</v>
          </cell>
          <cell r="P44">
            <v>550</v>
          </cell>
          <cell r="Q44">
            <v>650</v>
          </cell>
          <cell r="R44">
            <v>660</v>
          </cell>
        </row>
        <row r="45">
          <cell r="A45" t="str">
            <v>Congo, Dem. Rep.</v>
          </cell>
          <cell r="B45">
            <v>220</v>
          </cell>
          <cell r="C45">
            <v>210</v>
          </cell>
          <cell r="D45">
            <v>210</v>
          </cell>
          <cell r="E45">
            <v>180</v>
          </cell>
          <cell r="F45">
            <v>150</v>
          </cell>
          <cell r="G45">
            <v>130</v>
          </cell>
          <cell r="H45">
            <v>120</v>
          </cell>
          <cell r="I45">
            <v>110</v>
          </cell>
          <cell r="J45">
            <v>110</v>
          </cell>
          <cell r="K45">
            <v>100</v>
          </cell>
          <cell r="L45">
            <v>80</v>
          </cell>
          <cell r="M45">
            <v>80</v>
          </cell>
          <cell r="N45">
            <v>90</v>
          </cell>
          <cell r="O45">
            <v>100</v>
          </cell>
          <cell r="P45">
            <v>110</v>
          </cell>
          <cell r="Q45">
            <v>120</v>
          </cell>
          <cell r="R45">
            <v>130</v>
          </cell>
        </row>
        <row r="46">
          <cell r="A46" t="str">
            <v>Congo</v>
          </cell>
          <cell r="B46">
            <v>880</v>
          </cell>
          <cell r="C46">
            <v>910</v>
          </cell>
          <cell r="D46">
            <v>1000</v>
          </cell>
          <cell r="E46">
            <v>800</v>
          </cell>
          <cell r="F46">
            <v>630</v>
          </cell>
          <cell r="G46">
            <v>400</v>
          </cell>
          <cell r="H46">
            <v>430</v>
          </cell>
          <cell r="I46">
            <v>540</v>
          </cell>
          <cell r="J46">
            <v>530</v>
          </cell>
          <cell r="K46">
            <v>450</v>
          </cell>
          <cell r="L46">
            <v>510</v>
          </cell>
          <cell r="M46">
            <v>570</v>
          </cell>
          <cell r="N46">
            <v>620</v>
          </cell>
          <cell r="O46">
            <v>650</v>
          </cell>
          <cell r="P46">
            <v>750</v>
          </cell>
          <cell r="Q46">
            <v>950</v>
          </cell>
          <cell r="R46" t="str">
            <v>..</v>
          </cell>
        </row>
        <row r="47">
          <cell r="A47" t="str">
            <v>Costa Rica</v>
          </cell>
          <cell r="B47">
            <v>2340</v>
          </cell>
          <cell r="C47">
            <v>2370</v>
          </cell>
          <cell r="D47">
            <v>2610</v>
          </cell>
          <cell r="E47">
            <v>2790</v>
          </cell>
          <cell r="F47">
            <v>3050</v>
          </cell>
          <cell r="G47">
            <v>3250</v>
          </cell>
          <cell r="H47">
            <v>3300</v>
          </cell>
          <cell r="I47">
            <v>3420</v>
          </cell>
          <cell r="J47">
            <v>3500</v>
          </cell>
          <cell r="K47">
            <v>3480</v>
          </cell>
          <cell r="L47">
            <v>3710</v>
          </cell>
          <cell r="M47">
            <v>3860</v>
          </cell>
          <cell r="N47">
            <v>3900</v>
          </cell>
          <cell r="O47">
            <v>4160</v>
          </cell>
          <cell r="P47">
            <v>4420</v>
          </cell>
          <cell r="Q47">
            <v>4660</v>
          </cell>
          <cell r="R47">
            <v>4980</v>
          </cell>
        </row>
        <row r="48">
          <cell r="A48" t="str">
            <v>Cote d'Ivoire</v>
          </cell>
          <cell r="B48">
            <v>730</v>
          </cell>
          <cell r="C48">
            <v>710</v>
          </cell>
          <cell r="D48">
            <v>740</v>
          </cell>
          <cell r="E48">
            <v>710</v>
          </cell>
          <cell r="F48">
            <v>660</v>
          </cell>
          <cell r="G48">
            <v>670</v>
          </cell>
          <cell r="H48">
            <v>700</v>
          </cell>
          <cell r="I48">
            <v>750</v>
          </cell>
          <cell r="J48">
            <v>740</v>
          </cell>
          <cell r="K48">
            <v>710</v>
          </cell>
          <cell r="L48">
            <v>650</v>
          </cell>
          <cell r="M48">
            <v>600</v>
          </cell>
          <cell r="N48">
            <v>570</v>
          </cell>
          <cell r="O48">
            <v>630</v>
          </cell>
          <cell r="P48">
            <v>760</v>
          </cell>
          <cell r="Q48">
            <v>840</v>
          </cell>
          <cell r="R48">
            <v>870</v>
          </cell>
        </row>
        <row r="49">
          <cell r="A49" t="str">
            <v>Croatia</v>
          </cell>
          <cell r="B49" t="str">
            <v>..</v>
          </cell>
          <cell r="C49" t="str">
            <v>..</v>
          </cell>
          <cell r="D49">
            <v>3150</v>
          </cell>
          <cell r="E49">
            <v>2500</v>
          </cell>
          <cell r="F49">
            <v>2600</v>
          </cell>
          <cell r="G49">
            <v>3390</v>
          </cell>
          <cell r="H49">
            <v>4280</v>
          </cell>
          <cell r="I49">
            <v>4600</v>
          </cell>
          <cell r="J49">
            <v>4610</v>
          </cell>
          <cell r="K49">
            <v>4360</v>
          </cell>
          <cell r="L49">
            <v>4380</v>
          </cell>
          <cell r="M49">
            <v>4390</v>
          </cell>
          <cell r="N49">
            <v>4650</v>
          </cell>
          <cell r="O49">
            <v>5490</v>
          </cell>
          <cell r="P49">
            <v>7010</v>
          </cell>
          <cell r="Q49">
            <v>8350</v>
          </cell>
          <cell r="R49">
            <v>9330</v>
          </cell>
        </row>
        <row r="50">
          <cell r="A50" t="str">
            <v>Cuba</v>
          </cell>
          <cell r="B50" t="str">
            <v>..</v>
          </cell>
          <cell r="C50" t="str">
            <v>..</v>
          </cell>
          <cell r="D50" t="str">
            <v>..</v>
          </cell>
          <cell r="E50" t="str">
            <v>..</v>
          </cell>
          <cell r="F50" t="str">
            <v>..</v>
          </cell>
          <cell r="G50" t="str">
            <v>..</v>
          </cell>
          <cell r="H50" t="str">
            <v>..</v>
          </cell>
          <cell r="I50" t="str">
            <v>..</v>
          </cell>
          <cell r="J50" t="str">
            <v>..</v>
          </cell>
          <cell r="K50" t="str">
            <v>..</v>
          </cell>
          <cell r="L50" t="str">
            <v>..</v>
          </cell>
          <cell r="M50" t="str">
            <v>..</v>
          </cell>
          <cell r="N50" t="str">
            <v>..</v>
          </cell>
          <cell r="O50" t="str">
            <v>..</v>
          </cell>
          <cell r="P50" t="str">
            <v>..</v>
          </cell>
          <cell r="Q50" t="str">
            <v>..</v>
          </cell>
          <cell r="R50" t="str">
            <v>..</v>
          </cell>
        </row>
        <row r="51">
          <cell r="A51" t="str">
            <v>Cyprus</v>
          </cell>
          <cell r="B51">
            <v>9530</v>
          </cell>
          <cell r="C51">
            <v>9700</v>
          </cell>
          <cell r="D51">
            <v>11250</v>
          </cell>
          <cell r="E51">
            <v>11200</v>
          </cell>
          <cell r="F51">
            <v>11890</v>
          </cell>
          <cell r="G51">
            <v>12980</v>
          </cell>
          <cell r="H51">
            <v>13590</v>
          </cell>
          <cell r="I51">
            <v>13600</v>
          </cell>
          <cell r="J51">
            <v>14250</v>
          </cell>
          <cell r="K51">
            <v>13220</v>
          </cell>
          <cell r="L51">
            <v>13280</v>
          </cell>
          <cell r="M51">
            <v>13170</v>
          </cell>
          <cell r="N51">
            <v>13240</v>
          </cell>
          <cell r="O51">
            <v>15160</v>
          </cell>
          <cell r="P51">
            <v>18430</v>
          </cell>
          <cell r="Q51" t="str">
            <v>..</v>
          </cell>
          <cell r="R51" t="str">
            <v>..</v>
          </cell>
        </row>
        <row r="52">
          <cell r="A52" t="str">
            <v>Czech Republic</v>
          </cell>
          <cell r="B52" t="str">
            <v>..</v>
          </cell>
          <cell r="C52" t="str">
            <v>..</v>
          </cell>
          <cell r="D52">
            <v>2900</v>
          </cell>
          <cell r="E52">
            <v>2980</v>
          </cell>
          <cell r="F52">
            <v>3530</v>
          </cell>
          <cell r="G52">
            <v>4470</v>
          </cell>
          <cell r="H52">
            <v>5360</v>
          </cell>
          <cell r="I52">
            <v>5660</v>
          </cell>
          <cell r="J52">
            <v>5590</v>
          </cell>
          <cell r="K52">
            <v>5610</v>
          </cell>
          <cell r="L52">
            <v>5790</v>
          </cell>
          <cell r="M52">
            <v>5750</v>
          </cell>
          <cell r="N52">
            <v>6010</v>
          </cell>
          <cell r="O52">
            <v>7310</v>
          </cell>
          <cell r="P52">
            <v>9210</v>
          </cell>
          <cell r="Q52">
            <v>11150</v>
          </cell>
          <cell r="R52">
            <v>12680</v>
          </cell>
        </row>
        <row r="53">
          <cell r="A53" t="str">
            <v>Denmark</v>
          </cell>
          <cell r="B53">
            <v>23970</v>
          </cell>
          <cell r="C53">
            <v>25220</v>
          </cell>
          <cell r="D53">
            <v>28450</v>
          </cell>
          <cell r="E53">
            <v>28300</v>
          </cell>
          <cell r="F53">
            <v>30090</v>
          </cell>
          <cell r="G53">
            <v>32310</v>
          </cell>
          <cell r="H53">
            <v>34430</v>
          </cell>
          <cell r="I53">
            <v>34670</v>
          </cell>
          <cell r="J53">
            <v>32960</v>
          </cell>
          <cell r="K53">
            <v>32400</v>
          </cell>
          <cell r="L53">
            <v>31850</v>
          </cell>
          <cell r="M53">
            <v>30640</v>
          </cell>
          <cell r="N53">
            <v>30070</v>
          </cell>
          <cell r="O53">
            <v>34090</v>
          </cell>
          <cell r="P53">
            <v>41280</v>
          </cell>
          <cell r="Q53">
            <v>48330</v>
          </cell>
          <cell r="R53">
            <v>51700</v>
          </cell>
        </row>
        <row r="54">
          <cell r="A54" t="str">
            <v>Djibouti</v>
          </cell>
          <cell r="B54" t="str">
            <v>..</v>
          </cell>
          <cell r="C54" t="str">
            <v>..</v>
          </cell>
          <cell r="D54">
            <v>860</v>
          </cell>
          <cell r="E54">
            <v>830</v>
          </cell>
          <cell r="F54">
            <v>830</v>
          </cell>
          <cell r="G54">
            <v>840</v>
          </cell>
          <cell r="H54">
            <v>810</v>
          </cell>
          <cell r="I54">
            <v>780</v>
          </cell>
          <cell r="J54">
            <v>750</v>
          </cell>
          <cell r="K54">
            <v>760</v>
          </cell>
          <cell r="L54">
            <v>770</v>
          </cell>
          <cell r="M54">
            <v>780</v>
          </cell>
          <cell r="N54">
            <v>790</v>
          </cell>
          <cell r="O54">
            <v>880</v>
          </cell>
          <cell r="P54">
            <v>970</v>
          </cell>
          <cell r="Q54">
            <v>1010</v>
          </cell>
          <cell r="R54">
            <v>1060</v>
          </cell>
        </row>
        <row r="55">
          <cell r="A55" t="str">
            <v>Dominica</v>
          </cell>
          <cell r="B55">
            <v>2260</v>
          </cell>
          <cell r="C55">
            <v>2360</v>
          </cell>
          <cell r="D55">
            <v>2560</v>
          </cell>
          <cell r="E55">
            <v>2720</v>
          </cell>
          <cell r="F55">
            <v>2790</v>
          </cell>
          <cell r="G55">
            <v>2910</v>
          </cell>
          <cell r="H55">
            <v>3040</v>
          </cell>
          <cell r="I55">
            <v>3120</v>
          </cell>
          <cell r="J55">
            <v>3280</v>
          </cell>
          <cell r="K55">
            <v>3260</v>
          </cell>
          <cell r="L55">
            <v>3300</v>
          </cell>
          <cell r="M55">
            <v>3380</v>
          </cell>
          <cell r="N55">
            <v>3220</v>
          </cell>
          <cell r="O55">
            <v>3440</v>
          </cell>
          <cell r="P55">
            <v>3800</v>
          </cell>
          <cell r="Q55">
            <v>3840</v>
          </cell>
          <cell r="R55">
            <v>3960</v>
          </cell>
        </row>
        <row r="56">
          <cell r="A56" t="str">
            <v>Dominican Republic</v>
          </cell>
          <cell r="B56">
            <v>850</v>
          </cell>
          <cell r="C56">
            <v>940</v>
          </cell>
          <cell r="D56">
            <v>1090</v>
          </cell>
          <cell r="E56">
            <v>1140</v>
          </cell>
          <cell r="F56">
            <v>1250</v>
          </cell>
          <cell r="G56">
            <v>1400</v>
          </cell>
          <cell r="H56">
            <v>1590</v>
          </cell>
          <cell r="I56">
            <v>1730</v>
          </cell>
          <cell r="J56">
            <v>1770</v>
          </cell>
          <cell r="K56">
            <v>1870</v>
          </cell>
          <cell r="L56">
            <v>2050</v>
          </cell>
          <cell r="M56">
            <v>2180</v>
          </cell>
          <cell r="N56">
            <v>2260</v>
          </cell>
          <cell r="O56">
            <v>1970</v>
          </cell>
          <cell r="P56">
            <v>1920</v>
          </cell>
          <cell r="Q56">
            <v>2300</v>
          </cell>
          <cell r="R56">
            <v>2850</v>
          </cell>
        </row>
        <row r="57">
          <cell r="A57" t="str">
            <v>East Asia &amp; Pacific</v>
          </cell>
          <cell r="B57">
            <v>424.61</v>
          </cell>
          <cell r="C57">
            <v>449.57</v>
          </cell>
          <cell r="D57">
            <v>500.03</v>
          </cell>
          <cell r="E57">
            <v>549.08000000000004</v>
          </cell>
          <cell r="F57">
            <v>614.01</v>
          </cell>
          <cell r="G57">
            <v>703.97</v>
          </cell>
          <cell r="H57">
            <v>819.62</v>
          </cell>
          <cell r="I57">
            <v>888.77</v>
          </cell>
          <cell r="J57">
            <v>826.17</v>
          </cell>
          <cell r="K57">
            <v>848.42</v>
          </cell>
          <cell r="L57">
            <v>907.11</v>
          </cell>
          <cell r="M57">
            <v>976.91</v>
          </cell>
          <cell r="N57">
            <v>1057.03</v>
          </cell>
          <cell r="O57">
            <v>1203.21</v>
          </cell>
          <cell r="P57">
            <v>1414.59</v>
          </cell>
          <cell r="Q57">
            <v>1627.99</v>
          </cell>
          <cell r="R57">
            <v>1863.1</v>
          </cell>
        </row>
        <row r="58">
          <cell r="A58" t="str">
            <v>Ecuador</v>
          </cell>
          <cell r="B58">
            <v>890</v>
          </cell>
          <cell r="C58">
            <v>970</v>
          </cell>
          <cell r="D58">
            <v>1040</v>
          </cell>
          <cell r="E58">
            <v>1140</v>
          </cell>
          <cell r="F58">
            <v>1350</v>
          </cell>
          <cell r="G58">
            <v>1590</v>
          </cell>
          <cell r="H58">
            <v>1730</v>
          </cell>
          <cell r="I58">
            <v>1840</v>
          </cell>
          <cell r="J58">
            <v>1820</v>
          </cell>
          <cell r="K58">
            <v>1500</v>
          </cell>
          <cell r="L58">
            <v>1340</v>
          </cell>
          <cell r="M58">
            <v>1380</v>
          </cell>
          <cell r="N58">
            <v>1560</v>
          </cell>
          <cell r="O58">
            <v>1920</v>
          </cell>
          <cell r="P58">
            <v>2320</v>
          </cell>
          <cell r="Q58">
            <v>2620</v>
          </cell>
          <cell r="R58">
            <v>2840</v>
          </cell>
        </row>
        <row r="59">
          <cell r="A59" t="str">
            <v>Egypt</v>
          </cell>
          <cell r="B59">
            <v>760</v>
          </cell>
          <cell r="C59">
            <v>740</v>
          </cell>
          <cell r="D59">
            <v>750</v>
          </cell>
          <cell r="E59">
            <v>750</v>
          </cell>
          <cell r="F59">
            <v>820</v>
          </cell>
          <cell r="G59">
            <v>930</v>
          </cell>
          <cell r="H59">
            <v>1040</v>
          </cell>
          <cell r="I59">
            <v>1150</v>
          </cell>
          <cell r="J59">
            <v>1220</v>
          </cell>
          <cell r="K59">
            <v>1340</v>
          </cell>
          <cell r="L59">
            <v>1450</v>
          </cell>
          <cell r="M59">
            <v>1460</v>
          </cell>
          <cell r="N59">
            <v>1400</v>
          </cell>
          <cell r="O59">
            <v>1310</v>
          </cell>
          <cell r="P59">
            <v>1250</v>
          </cell>
          <cell r="Q59">
            <v>1250</v>
          </cell>
          <cell r="R59">
            <v>1350</v>
          </cell>
        </row>
        <row r="60">
          <cell r="A60" t="str">
            <v>El Salvador</v>
          </cell>
          <cell r="B60">
            <v>930</v>
          </cell>
          <cell r="C60">
            <v>980</v>
          </cell>
          <cell r="D60">
            <v>1100</v>
          </cell>
          <cell r="E60">
            <v>1220</v>
          </cell>
          <cell r="F60">
            <v>1360</v>
          </cell>
          <cell r="G60">
            <v>1570</v>
          </cell>
          <cell r="H60">
            <v>1690</v>
          </cell>
          <cell r="I60">
            <v>1810</v>
          </cell>
          <cell r="J60">
            <v>1850</v>
          </cell>
          <cell r="K60">
            <v>1910</v>
          </cell>
          <cell r="L60">
            <v>2000</v>
          </cell>
          <cell r="M60">
            <v>2040</v>
          </cell>
          <cell r="N60">
            <v>2080</v>
          </cell>
          <cell r="O60">
            <v>2190</v>
          </cell>
          <cell r="P60">
            <v>2330</v>
          </cell>
          <cell r="Q60">
            <v>2450</v>
          </cell>
          <cell r="R60">
            <v>2540</v>
          </cell>
        </row>
        <row r="61">
          <cell r="A61" t="str">
            <v>Equatorial Guinea</v>
          </cell>
          <cell r="B61">
            <v>350</v>
          </cell>
          <cell r="C61">
            <v>340</v>
          </cell>
          <cell r="D61">
            <v>400</v>
          </cell>
          <cell r="E61">
            <v>420</v>
          </cell>
          <cell r="F61">
            <v>370</v>
          </cell>
          <cell r="G61">
            <v>390</v>
          </cell>
          <cell r="H61">
            <v>430</v>
          </cell>
          <cell r="I61">
            <v>860</v>
          </cell>
          <cell r="J61">
            <v>1070</v>
          </cell>
          <cell r="K61">
            <v>830</v>
          </cell>
          <cell r="L61">
            <v>1480</v>
          </cell>
          <cell r="M61">
            <v>1670</v>
          </cell>
          <cell r="N61">
            <v>2820</v>
          </cell>
          <cell r="O61">
            <v>2340</v>
          </cell>
          <cell r="P61">
            <v>3200</v>
          </cell>
          <cell r="Q61">
            <v>5410</v>
          </cell>
          <cell r="R61">
            <v>8250</v>
          </cell>
        </row>
        <row r="62">
          <cell r="A62" t="str">
            <v>Eritrea</v>
          </cell>
          <cell r="B62" t="str">
            <v>..</v>
          </cell>
          <cell r="C62" t="str">
            <v>..</v>
          </cell>
          <cell r="D62" t="str">
            <v>..</v>
          </cell>
          <cell r="E62" t="str">
            <v>..</v>
          </cell>
          <cell r="F62" t="str">
            <v>..</v>
          </cell>
          <cell r="G62">
            <v>190</v>
          </cell>
          <cell r="H62">
            <v>210</v>
          </cell>
          <cell r="I62">
            <v>220</v>
          </cell>
          <cell r="J62">
            <v>220</v>
          </cell>
          <cell r="K62">
            <v>200</v>
          </cell>
          <cell r="L62">
            <v>180</v>
          </cell>
          <cell r="M62">
            <v>180</v>
          </cell>
          <cell r="N62">
            <v>170</v>
          </cell>
          <cell r="O62">
            <v>160</v>
          </cell>
          <cell r="P62">
            <v>160</v>
          </cell>
          <cell r="Q62">
            <v>170</v>
          </cell>
          <cell r="R62">
            <v>200</v>
          </cell>
        </row>
        <row r="63">
          <cell r="A63" t="str">
            <v>Estonia</v>
          </cell>
          <cell r="B63">
            <v>3190</v>
          </cell>
          <cell r="C63">
            <v>3060</v>
          </cell>
          <cell r="D63">
            <v>2590</v>
          </cell>
          <cell r="E63">
            <v>2590</v>
          </cell>
          <cell r="F63">
            <v>2690</v>
          </cell>
          <cell r="G63">
            <v>3010</v>
          </cell>
          <cell r="H63">
            <v>3280</v>
          </cell>
          <cell r="I63">
            <v>3530</v>
          </cell>
          <cell r="J63">
            <v>3730</v>
          </cell>
          <cell r="K63">
            <v>3800</v>
          </cell>
          <cell r="L63">
            <v>4120</v>
          </cell>
          <cell r="M63">
            <v>4340</v>
          </cell>
          <cell r="N63">
            <v>4750</v>
          </cell>
          <cell r="O63">
            <v>5740</v>
          </cell>
          <cell r="P63">
            <v>7450</v>
          </cell>
          <cell r="Q63">
            <v>9530</v>
          </cell>
          <cell r="R63">
            <v>11410</v>
          </cell>
        </row>
        <row r="64">
          <cell r="A64" t="str">
            <v>Ethiopia</v>
          </cell>
          <cell r="B64">
            <v>240</v>
          </cell>
          <cell r="C64">
            <v>230</v>
          </cell>
          <cell r="D64">
            <v>220</v>
          </cell>
          <cell r="E64">
            <v>230</v>
          </cell>
          <cell r="F64">
            <v>170</v>
          </cell>
          <cell r="G64">
            <v>150</v>
          </cell>
          <cell r="H64">
            <v>150</v>
          </cell>
          <cell r="I64">
            <v>150</v>
          </cell>
          <cell r="J64">
            <v>130</v>
          </cell>
          <cell r="K64">
            <v>130</v>
          </cell>
          <cell r="L64">
            <v>130</v>
          </cell>
          <cell r="M64">
            <v>130</v>
          </cell>
          <cell r="N64">
            <v>120</v>
          </cell>
          <cell r="O64">
            <v>110</v>
          </cell>
          <cell r="P64">
            <v>130</v>
          </cell>
          <cell r="Q64">
            <v>160</v>
          </cell>
          <cell r="R64">
            <v>180</v>
          </cell>
        </row>
        <row r="65">
          <cell r="A65" t="str">
            <v>Europe &amp; Central Asia</v>
          </cell>
          <cell r="B65" t="str">
            <v>..</v>
          </cell>
          <cell r="C65">
            <v>2251.98</v>
          </cell>
          <cell r="D65">
            <v>2173.62</v>
          </cell>
          <cell r="E65">
            <v>2135.1</v>
          </cell>
          <cell r="F65">
            <v>1983.69</v>
          </cell>
          <cell r="G65">
            <v>2075.67</v>
          </cell>
          <cell r="H65">
            <v>2158.2199999999998</v>
          </cell>
          <cell r="I65">
            <v>2280.69</v>
          </cell>
          <cell r="J65">
            <v>2084.66</v>
          </cell>
          <cell r="K65">
            <v>1926.69</v>
          </cell>
          <cell r="L65">
            <v>1963.52</v>
          </cell>
          <cell r="M65">
            <v>1924.08</v>
          </cell>
          <cell r="N65">
            <v>2100.4499999999998</v>
          </cell>
          <cell r="O65">
            <v>2485.1</v>
          </cell>
          <cell r="P65">
            <v>3176.8</v>
          </cell>
          <cell r="Q65">
            <v>3968.14</v>
          </cell>
          <cell r="R65">
            <v>4795.79</v>
          </cell>
        </row>
        <row r="66">
          <cell r="A66" t="str">
            <v>European Monetary Union</v>
          </cell>
          <cell r="B66">
            <v>17871.32</v>
          </cell>
          <cell r="C66">
            <v>19131.62</v>
          </cell>
          <cell r="D66">
            <v>21474.74</v>
          </cell>
          <cell r="E66">
            <v>21133.43</v>
          </cell>
          <cell r="F66">
            <v>21647.52</v>
          </cell>
          <cell r="G66">
            <v>22810.53</v>
          </cell>
          <cell r="H66">
            <v>24073.98</v>
          </cell>
          <cell r="I66">
            <v>24041.01</v>
          </cell>
          <cell r="J66">
            <v>22942.44</v>
          </cell>
          <cell r="K66">
            <v>22509.81</v>
          </cell>
          <cell r="L66">
            <v>22247.16</v>
          </cell>
          <cell r="M66">
            <v>21227.4</v>
          </cell>
          <cell r="N66">
            <v>20692.900000000001</v>
          </cell>
          <cell r="O66">
            <v>23292.11</v>
          </cell>
          <cell r="P66">
            <v>28142.51</v>
          </cell>
          <cell r="Q66">
            <v>32101.43</v>
          </cell>
          <cell r="R66">
            <v>34148.86</v>
          </cell>
        </row>
        <row r="67">
          <cell r="A67" t="str">
            <v>Faeroe Islands</v>
          </cell>
          <cell r="B67" t="str">
            <v>..</v>
          </cell>
          <cell r="C67" t="str">
            <v>..</v>
          </cell>
          <cell r="D67" t="str">
            <v>..</v>
          </cell>
          <cell r="E67" t="str">
            <v>..</v>
          </cell>
          <cell r="F67" t="str">
            <v>..</v>
          </cell>
          <cell r="G67" t="str">
            <v>..</v>
          </cell>
          <cell r="H67" t="str">
            <v>..</v>
          </cell>
          <cell r="I67" t="str">
            <v>..</v>
          </cell>
          <cell r="J67" t="str">
            <v>..</v>
          </cell>
          <cell r="K67" t="str">
            <v>..</v>
          </cell>
          <cell r="L67" t="str">
            <v>..</v>
          </cell>
          <cell r="M67" t="str">
            <v>..</v>
          </cell>
          <cell r="N67" t="str">
            <v>..</v>
          </cell>
          <cell r="O67" t="str">
            <v>..</v>
          </cell>
          <cell r="P67" t="str">
            <v>..</v>
          </cell>
          <cell r="Q67" t="str">
            <v>..</v>
          </cell>
          <cell r="R67" t="str">
            <v>..</v>
          </cell>
        </row>
        <row r="68">
          <cell r="A68" t="str">
            <v>Fiji</v>
          </cell>
          <cell r="B68" t="str">
            <v>..</v>
          </cell>
          <cell r="C68" t="str">
            <v>..</v>
          </cell>
          <cell r="D68" t="str">
            <v>..</v>
          </cell>
          <cell r="E68" t="str">
            <v>..</v>
          </cell>
          <cell r="F68">
            <v>2260</v>
          </cell>
          <cell r="G68">
            <v>2450</v>
          </cell>
          <cell r="H68">
            <v>2650</v>
          </cell>
          <cell r="I68">
            <v>2580</v>
          </cell>
          <cell r="J68">
            <v>2280</v>
          </cell>
          <cell r="K68">
            <v>2290</v>
          </cell>
          <cell r="L68">
            <v>2190</v>
          </cell>
          <cell r="M68">
            <v>2070</v>
          </cell>
          <cell r="N68">
            <v>2090</v>
          </cell>
          <cell r="O68">
            <v>2290</v>
          </cell>
          <cell r="P68">
            <v>2820</v>
          </cell>
          <cell r="Q68">
            <v>3170</v>
          </cell>
          <cell r="R68">
            <v>3300</v>
          </cell>
        </row>
        <row r="69">
          <cell r="A69" t="str">
            <v>Finland</v>
          </cell>
          <cell r="B69">
            <v>25060</v>
          </cell>
          <cell r="C69">
            <v>24150</v>
          </cell>
          <cell r="D69">
            <v>23330</v>
          </cell>
          <cell r="E69">
            <v>19950</v>
          </cell>
          <cell r="F69">
            <v>19660</v>
          </cell>
          <cell r="G69">
            <v>21320</v>
          </cell>
          <cell r="H69">
            <v>24200</v>
          </cell>
          <cell r="I69">
            <v>25860</v>
          </cell>
          <cell r="J69">
            <v>24940</v>
          </cell>
          <cell r="K69">
            <v>24850</v>
          </cell>
          <cell r="L69">
            <v>25150</v>
          </cell>
          <cell r="M69">
            <v>24160</v>
          </cell>
          <cell r="N69">
            <v>24220</v>
          </cell>
          <cell r="O69">
            <v>27090</v>
          </cell>
          <cell r="P69">
            <v>33010</v>
          </cell>
          <cell r="Q69">
            <v>37530</v>
          </cell>
          <cell r="R69">
            <v>40650</v>
          </cell>
        </row>
        <row r="70">
          <cell r="A70" t="str">
            <v>France</v>
          </cell>
          <cell r="B70">
            <v>20230</v>
          </cell>
          <cell r="C70">
            <v>21020</v>
          </cell>
          <cell r="D70">
            <v>23360</v>
          </cell>
          <cell r="E70">
            <v>23090</v>
          </cell>
          <cell r="F70">
            <v>23820</v>
          </cell>
          <cell r="G70">
            <v>25190</v>
          </cell>
          <cell r="H70">
            <v>26480</v>
          </cell>
          <cell r="I70">
            <v>26270</v>
          </cell>
          <cell r="J70">
            <v>25210</v>
          </cell>
          <cell r="K70">
            <v>24810</v>
          </cell>
          <cell r="L70">
            <v>24460</v>
          </cell>
          <cell r="M70">
            <v>23250</v>
          </cell>
          <cell r="N70">
            <v>22470</v>
          </cell>
          <cell r="O70">
            <v>25280</v>
          </cell>
          <cell r="P70">
            <v>30480</v>
          </cell>
          <cell r="Q70">
            <v>34600</v>
          </cell>
          <cell r="R70">
            <v>36550</v>
          </cell>
        </row>
        <row r="71">
          <cell r="A71" t="str">
            <v>French Polynesia</v>
          </cell>
          <cell r="B71">
            <v>15630</v>
          </cell>
          <cell r="C71">
            <v>16360</v>
          </cell>
          <cell r="D71">
            <v>17570</v>
          </cell>
          <cell r="E71">
            <v>17640</v>
          </cell>
          <cell r="F71">
            <v>17680</v>
          </cell>
          <cell r="G71">
            <v>18100</v>
          </cell>
          <cell r="H71">
            <v>17980</v>
          </cell>
          <cell r="I71">
            <v>17480</v>
          </cell>
          <cell r="J71">
            <v>16920</v>
          </cell>
          <cell r="K71">
            <v>16470</v>
          </cell>
          <cell r="L71">
            <v>16070</v>
          </cell>
          <cell r="M71" t="str">
            <v>..</v>
          </cell>
          <cell r="N71" t="str">
            <v>..</v>
          </cell>
          <cell r="O71" t="str">
            <v>..</v>
          </cell>
          <cell r="P71" t="str">
            <v>..</v>
          </cell>
          <cell r="Q71" t="str">
            <v>..</v>
          </cell>
          <cell r="R71" t="str">
            <v>..</v>
          </cell>
        </row>
        <row r="72">
          <cell r="A72" t="str">
            <v>Gabon</v>
          </cell>
          <cell r="B72">
            <v>4780</v>
          </cell>
          <cell r="C72">
            <v>5100</v>
          </cell>
          <cell r="D72">
            <v>5030</v>
          </cell>
          <cell r="E72">
            <v>4330</v>
          </cell>
          <cell r="F72">
            <v>4020</v>
          </cell>
          <cell r="G72">
            <v>3790</v>
          </cell>
          <cell r="H72">
            <v>3960</v>
          </cell>
          <cell r="I72">
            <v>4120</v>
          </cell>
          <cell r="J72">
            <v>3800</v>
          </cell>
          <cell r="K72">
            <v>3160</v>
          </cell>
          <cell r="L72">
            <v>2990</v>
          </cell>
          <cell r="M72">
            <v>3220</v>
          </cell>
          <cell r="N72">
            <v>3330</v>
          </cell>
          <cell r="O72">
            <v>3520</v>
          </cell>
          <cell r="P72">
            <v>3920</v>
          </cell>
          <cell r="Q72">
            <v>4390</v>
          </cell>
          <cell r="R72">
            <v>5000</v>
          </cell>
        </row>
        <row r="73">
          <cell r="A73" t="str">
            <v>Gambia, The</v>
          </cell>
          <cell r="B73">
            <v>310</v>
          </cell>
          <cell r="C73">
            <v>320</v>
          </cell>
          <cell r="D73">
            <v>350</v>
          </cell>
          <cell r="E73">
            <v>350</v>
          </cell>
          <cell r="F73">
            <v>340</v>
          </cell>
          <cell r="G73">
            <v>340</v>
          </cell>
          <cell r="H73">
            <v>340</v>
          </cell>
          <cell r="I73">
            <v>340</v>
          </cell>
          <cell r="J73">
            <v>320</v>
          </cell>
          <cell r="K73">
            <v>320</v>
          </cell>
          <cell r="L73">
            <v>320</v>
          </cell>
          <cell r="M73">
            <v>310</v>
          </cell>
          <cell r="N73">
            <v>270</v>
          </cell>
          <cell r="O73">
            <v>270</v>
          </cell>
          <cell r="P73">
            <v>270</v>
          </cell>
          <cell r="Q73">
            <v>290</v>
          </cell>
          <cell r="R73">
            <v>310</v>
          </cell>
        </row>
        <row r="74">
          <cell r="A74" t="str">
            <v>Georgia</v>
          </cell>
          <cell r="B74" t="str">
            <v>..</v>
          </cell>
          <cell r="C74" t="str">
            <v>..</v>
          </cell>
          <cell r="D74">
            <v>690</v>
          </cell>
          <cell r="E74">
            <v>510</v>
          </cell>
          <cell r="F74">
            <v>480</v>
          </cell>
          <cell r="G74">
            <v>510</v>
          </cell>
          <cell r="H74">
            <v>610</v>
          </cell>
          <cell r="I74">
            <v>730</v>
          </cell>
          <cell r="J74">
            <v>770</v>
          </cell>
          <cell r="K74">
            <v>730</v>
          </cell>
          <cell r="L74">
            <v>700</v>
          </cell>
          <cell r="M74">
            <v>680</v>
          </cell>
          <cell r="N74">
            <v>730</v>
          </cell>
          <cell r="O74">
            <v>860</v>
          </cell>
          <cell r="P74">
            <v>1050</v>
          </cell>
          <cell r="Q74">
            <v>1300</v>
          </cell>
          <cell r="R74">
            <v>1560</v>
          </cell>
        </row>
        <row r="75">
          <cell r="A75" t="str">
            <v>Germany</v>
          </cell>
          <cell r="B75">
            <v>20560</v>
          </cell>
          <cell r="C75">
            <v>22120</v>
          </cell>
          <cell r="D75">
            <v>25010</v>
          </cell>
          <cell r="E75">
            <v>25200</v>
          </cell>
          <cell r="F75">
            <v>26590</v>
          </cell>
          <cell r="G75">
            <v>28630</v>
          </cell>
          <cell r="H75">
            <v>30010</v>
          </cell>
          <cell r="I75">
            <v>29280</v>
          </cell>
          <cell r="J75">
            <v>27170</v>
          </cell>
          <cell r="K75">
            <v>26130</v>
          </cell>
          <cell r="L75">
            <v>25510</v>
          </cell>
          <cell r="M75">
            <v>24020</v>
          </cell>
          <cell r="N75">
            <v>23020</v>
          </cell>
          <cell r="O75">
            <v>25620</v>
          </cell>
          <cell r="P75">
            <v>30840</v>
          </cell>
          <cell r="Q75">
            <v>34870</v>
          </cell>
          <cell r="R75">
            <v>36620</v>
          </cell>
        </row>
        <row r="76">
          <cell r="A76" t="str">
            <v>Germany, Fed. Rep. (former)</v>
          </cell>
          <cell r="B76" t="str">
            <v>..</v>
          </cell>
          <cell r="C76" t="str">
            <v>..</v>
          </cell>
          <cell r="D76" t="str">
            <v>..</v>
          </cell>
          <cell r="E76" t="str">
            <v>..</v>
          </cell>
          <cell r="F76" t="str">
            <v>..</v>
          </cell>
          <cell r="G76" t="str">
            <v>..</v>
          </cell>
          <cell r="H76" t="str">
            <v>..</v>
          </cell>
          <cell r="I76" t="str">
            <v>..</v>
          </cell>
          <cell r="J76" t="str">
            <v>..</v>
          </cell>
          <cell r="K76" t="str">
            <v>..</v>
          </cell>
          <cell r="L76" t="str">
            <v>..</v>
          </cell>
          <cell r="M76" t="str">
            <v>..</v>
          </cell>
          <cell r="N76" t="str">
            <v>..</v>
          </cell>
          <cell r="O76" t="str">
            <v>..</v>
          </cell>
          <cell r="P76" t="str">
            <v>..</v>
          </cell>
          <cell r="Q76" t="str">
            <v>..</v>
          </cell>
          <cell r="R76" t="str">
            <v>..</v>
          </cell>
        </row>
        <row r="77">
          <cell r="A77" t="str">
            <v>Ghana</v>
          </cell>
          <cell r="B77">
            <v>380</v>
          </cell>
          <cell r="C77">
            <v>400</v>
          </cell>
          <cell r="D77">
            <v>410</v>
          </cell>
          <cell r="E77">
            <v>400</v>
          </cell>
          <cell r="F77">
            <v>360</v>
          </cell>
          <cell r="G77">
            <v>350</v>
          </cell>
          <cell r="H77">
            <v>360</v>
          </cell>
          <cell r="I77">
            <v>380</v>
          </cell>
          <cell r="J77">
            <v>370</v>
          </cell>
          <cell r="K77">
            <v>380</v>
          </cell>
          <cell r="L77">
            <v>320</v>
          </cell>
          <cell r="M77">
            <v>290</v>
          </cell>
          <cell r="N77">
            <v>260</v>
          </cell>
          <cell r="O77">
            <v>310</v>
          </cell>
          <cell r="P77">
            <v>380</v>
          </cell>
          <cell r="Q77">
            <v>450</v>
          </cell>
          <cell r="R77">
            <v>520</v>
          </cell>
        </row>
        <row r="78">
          <cell r="A78" t="str">
            <v>Greece</v>
          </cell>
          <cell r="B78">
            <v>7940</v>
          </cell>
          <cell r="C78">
            <v>8730</v>
          </cell>
          <cell r="D78">
            <v>9900</v>
          </cell>
          <cell r="E78">
            <v>9810</v>
          </cell>
          <cell r="F78">
            <v>10190</v>
          </cell>
          <cell r="G78">
            <v>10870</v>
          </cell>
          <cell r="H78">
            <v>11740</v>
          </cell>
          <cell r="I78">
            <v>12290</v>
          </cell>
          <cell r="J78">
            <v>12020</v>
          </cell>
          <cell r="K78">
            <v>11700</v>
          </cell>
          <cell r="L78">
            <v>11530</v>
          </cell>
          <cell r="M78">
            <v>11230</v>
          </cell>
          <cell r="N78">
            <v>11400</v>
          </cell>
          <cell r="O78">
            <v>13400</v>
          </cell>
          <cell r="P78">
            <v>16890</v>
          </cell>
          <cell r="Q78">
            <v>19840</v>
          </cell>
          <cell r="R78">
            <v>21690</v>
          </cell>
        </row>
        <row r="79">
          <cell r="A79" t="str">
            <v>Greenland</v>
          </cell>
          <cell r="B79" t="str">
            <v>..</v>
          </cell>
          <cell r="C79" t="str">
            <v>..</v>
          </cell>
          <cell r="D79" t="str">
            <v>..</v>
          </cell>
          <cell r="E79" t="str">
            <v>..</v>
          </cell>
          <cell r="F79" t="str">
            <v>..</v>
          </cell>
          <cell r="G79" t="str">
            <v>..</v>
          </cell>
          <cell r="H79" t="str">
            <v>..</v>
          </cell>
          <cell r="I79" t="str">
            <v>..</v>
          </cell>
          <cell r="J79" t="str">
            <v>..</v>
          </cell>
          <cell r="K79" t="str">
            <v>..</v>
          </cell>
          <cell r="L79" t="str">
            <v>..</v>
          </cell>
          <cell r="M79" t="str">
            <v>..</v>
          </cell>
          <cell r="N79" t="str">
            <v>..</v>
          </cell>
          <cell r="O79" t="str">
            <v>..</v>
          </cell>
          <cell r="P79" t="str">
            <v>..</v>
          </cell>
          <cell r="Q79" t="str">
            <v>..</v>
          </cell>
          <cell r="R79" t="str">
            <v>..</v>
          </cell>
        </row>
        <row r="80">
          <cell r="A80" t="str">
            <v>Grenada</v>
          </cell>
          <cell r="B80">
            <v>2310</v>
          </cell>
          <cell r="C80">
            <v>2480</v>
          </cell>
          <cell r="D80">
            <v>2560</v>
          </cell>
          <cell r="E80">
            <v>2530</v>
          </cell>
          <cell r="F80">
            <v>2650</v>
          </cell>
          <cell r="G80">
            <v>2730</v>
          </cell>
          <cell r="H80">
            <v>2840</v>
          </cell>
          <cell r="I80">
            <v>2930</v>
          </cell>
          <cell r="J80">
            <v>3020</v>
          </cell>
          <cell r="K80">
            <v>3360</v>
          </cell>
          <cell r="L80">
            <v>3660</v>
          </cell>
          <cell r="M80">
            <v>3390</v>
          </cell>
          <cell r="N80">
            <v>3340</v>
          </cell>
          <cell r="O80">
            <v>3790</v>
          </cell>
          <cell r="P80">
            <v>3860</v>
          </cell>
          <cell r="Q80">
            <v>4120</v>
          </cell>
          <cell r="R80">
            <v>4420</v>
          </cell>
        </row>
        <row r="81">
          <cell r="A81" t="str">
            <v>Guam</v>
          </cell>
          <cell r="B81" t="str">
            <v>..</v>
          </cell>
          <cell r="C81" t="str">
            <v>..</v>
          </cell>
          <cell r="D81" t="str">
            <v>..</v>
          </cell>
          <cell r="E81" t="str">
            <v>..</v>
          </cell>
          <cell r="F81" t="str">
            <v>..</v>
          </cell>
          <cell r="G81" t="str">
            <v>..</v>
          </cell>
          <cell r="H81" t="str">
            <v>..</v>
          </cell>
          <cell r="I81" t="str">
            <v>..</v>
          </cell>
          <cell r="J81" t="str">
            <v>..</v>
          </cell>
          <cell r="K81" t="str">
            <v>..</v>
          </cell>
          <cell r="L81" t="str">
            <v>..</v>
          </cell>
          <cell r="M81" t="str">
            <v>..</v>
          </cell>
          <cell r="N81" t="str">
            <v>..</v>
          </cell>
          <cell r="O81" t="str">
            <v>..</v>
          </cell>
          <cell r="P81" t="str">
            <v>..</v>
          </cell>
          <cell r="Q81" t="str">
            <v>..</v>
          </cell>
          <cell r="R81" t="str">
            <v>..</v>
          </cell>
        </row>
        <row r="82">
          <cell r="A82" t="str">
            <v>Guatemala</v>
          </cell>
          <cell r="B82">
            <v>950</v>
          </cell>
          <cell r="C82">
            <v>990</v>
          </cell>
          <cell r="D82">
            <v>1060</v>
          </cell>
          <cell r="E82">
            <v>1170</v>
          </cell>
          <cell r="F82">
            <v>1270</v>
          </cell>
          <cell r="G82">
            <v>1400</v>
          </cell>
          <cell r="H82">
            <v>1490</v>
          </cell>
          <cell r="I82">
            <v>1590</v>
          </cell>
          <cell r="J82">
            <v>1680</v>
          </cell>
          <cell r="K82">
            <v>1720</v>
          </cell>
          <cell r="L82">
            <v>1740</v>
          </cell>
          <cell r="M82">
            <v>1730</v>
          </cell>
          <cell r="N82">
            <v>1790</v>
          </cell>
          <cell r="O82">
            <v>1960</v>
          </cell>
          <cell r="P82">
            <v>2190</v>
          </cell>
          <cell r="Q82">
            <v>2400</v>
          </cell>
          <cell r="R82">
            <v>2640</v>
          </cell>
        </row>
        <row r="83">
          <cell r="A83" t="str">
            <v>Guinea</v>
          </cell>
          <cell r="B83">
            <v>430</v>
          </cell>
          <cell r="C83">
            <v>440</v>
          </cell>
          <cell r="D83">
            <v>470</v>
          </cell>
          <cell r="E83">
            <v>500</v>
          </cell>
          <cell r="F83">
            <v>490</v>
          </cell>
          <cell r="G83">
            <v>500</v>
          </cell>
          <cell r="H83">
            <v>510</v>
          </cell>
          <cell r="I83">
            <v>500</v>
          </cell>
          <cell r="J83">
            <v>470</v>
          </cell>
          <cell r="K83">
            <v>450</v>
          </cell>
          <cell r="L83">
            <v>410</v>
          </cell>
          <cell r="M83">
            <v>380</v>
          </cell>
          <cell r="N83">
            <v>370</v>
          </cell>
          <cell r="O83">
            <v>390</v>
          </cell>
          <cell r="P83">
            <v>440</v>
          </cell>
          <cell r="Q83">
            <v>440</v>
          </cell>
          <cell r="R83">
            <v>410</v>
          </cell>
        </row>
        <row r="84">
          <cell r="A84" t="str">
            <v>Guinea-Bissau</v>
          </cell>
          <cell r="B84">
            <v>220</v>
          </cell>
          <cell r="C84">
            <v>230</v>
          </cell>
          <cell r="D84">
            <v>230</v>
          </cell>
          <cell r="E84">
            <v>210</v>
          </cell>
          <cell r="F84">
            <v>200</v>
          </cell>
          <cell r="G84">
            <v>200</v>
          </cell>
          <cell r="H84">
            <v>220</v>
          </cell>
          <cell r="I84">
            <v>220</v>
          </cell>
          <cell r="J84">
            <v>140</v>
          </cell>
          <cell r="K84">
            <v>150</v>
          </cell>
          <cell r="L84">
            <v>160</v>
          </cell>
          <cell r="M84">
            <v>140</v>
          </cell>
          <cell r="N84">
            <v>130</v>
          </cell>
          <cell r="O84">
            <v>130</v>
          </cell>
          <cell r="P84">
            <v>160</v>
          </cell>
          <cell r="Q84">
            <v>180</v>
          </cell>
          <cell r="R84">
            <v>190</v>
          </cell>
        </row>
        <row r="85">
          <cell r="A85" t="str">
            <v>Guyana</v>
          </cell>
          <cell r="B85">
            <v>380</v>
          </cell>
          <cell r="C85">
            <v>390</v>
          </cell>
          <cell r="D85">
            <v>430</v>
          </cell>
          <cell r="E85">
            <v>500</v>
          </cell>
          <cell r="F85">
            <v>610</v>
          </cell>
          <cell r="G85">
            <v>730</v>
          </cell>
          <cell r="H85">
            <v>860</v>
          </cell>
          <cell r="I85">
            <v>910</v>
          </cell>
          <cell r="J85">
            <v>870</v>
          </cell>
          <cell r="K85">
            <v>890</v>
          </cell>
          <cell r="L85">
            <v>880</v>
          </cell>
          <cell r="M85">
            <v>870</v>
          </cell>
          <cell r="N85">
            <v>880</v>
          </cell>
          <cell r="O85">
            <v>910</v>
          </cell>
          <cell r="P85">
            <v>930</v>
          </cell>
          <cell r="Q85">
            <v>1030</v>
          </cell>
          <cell r="R85">
            <v>1130</v>
          </cell>
        </row>
        <row r="86">
          <cell r="A86" t="str">
            <v>Haiti</v>
          </cell>
          <cell r="B86">
            <v>390</v>
          </cell>
          <cell r="C86">
            <v>430</v>
          </cell>
          <cell r="D86">
            <v>320</v>
          </cell>
          <cell r="E86">
            <v>270</v>
          </cell>
          <cell r="F86">
            <v>250</v>
          </cell>
          <cell r="G86">
            <v>290</v>
          </cell>
          <cell r="H86">
            <v>390</v>
          </cell>
          <cell r="I86">
            <v>420</v>
          </cell>
          <cell r="J86">
            <v>430</v>
          </cell>
          <cell r="K86">
            <v>480</v>
          </cell>
          <cell r="L86">
            <v>500</v>
          </cell>
          <cell r="M86">
            <v>480</v>
          </cell>
          <cell r="N86">
            <v>440</v>
          </cell>
          <cell r="O86">
            <v>410</v>
          </cell>
          <cell r="P86">
            <v>420</v>
          </cell>
          <cell r="Q86">
            <v>460</v>
          </cell>
          <cell r="R86">
            <v>480</v>
          </cell>
        </row>
        <row r="87">
          <cell r="A87" t="str">
            <v>Heavily indebted poor countries (HIPC)</v>
          </cell>
          <cell r="B87">
            <v>348.71</v>
          </cell>
          <cell r="C87">
            <v>335.05</v>
          </cell>
          <cell r="D87">
            <v>321.43</v>
          </cell>
          <cell r="E87">
            <v>308.77999999999997</v>
          </cell>
          <cell r="F87">
            <v>274.19</v>
          </cell>
          <cell r="G87">
            <v>272.05</v>
          </cell>
          <cell r="H87">
            <v>281.39</v>
          </cell>
          <cell r="I87">
            <v>293.47000000000003</v>
          </cell>
          <cell r="J87">
            <v>291.66000000000003</v>
          </cell>
          <cell r="K87">
            <v>289.22000000000003</v>
          </cell>
          <cell r="L87">
            <v>281</v>
          </cell>
          <cell r="M87">
            <v>276.42</v>
          </cell>
          <cell r="N87">
            <v>273.73</v>
          </cell>
          <cell r="O87">
            <v>295.83999999999997</v>
          </cell>
          <cell r="P87">
            <v>339.09</v>
          </cell>
          <cell r="Q87">
            <v>383.6</v>
          </cell>
          <cell r="R87">
            <v>420.47</v>
          </cell>
        </row>
        <row r="88">
          <cell r="A88" t="str">
            <v>High income</v>
          </cell>
          <cell r="B88">
            <v>19402.740000000002</v>
          </cell>
          <cell r="C88">
            <v>20142.66</v>
          </cell>
          <cell r="D88">
            <v>21855.53</v>
          </cell>
          <cell r="E88">
            <v>22353.22</v>
          </cell>
          <cell r="F88">
            <v>23428.5</v>
          </cell>
          <cell r="G88">
            <v>24933.87</v>
          </cell>
          <cell r="H88">
            <v>26041.84</v>
          </cell>
          <cell r="I88">
            <v>26090.05</v>
          </cell>
          <cell r="J88">
            <v>25027.79</v>
          </cell>
          <cell r="K88">
            <v>25331.97</v>
          </cell>
          <cell r="L88">
            <v>26305.14</v>
          </cell>
          <cell r="M88">
            <v>26186.34</v>
          </cell>
          <cell r="N88">
            <v>25948.03</v>
          </cell>
          <cell r="O88">
            <v>27961.58</v>
          </cell>
          <cell r="P88">
            <v>31840.959999999999</v>
          </cell>
          <cell r="Q88">
            <v>34962.03</v>
          </cell>
          <cell r="R88">
            <v>36486.720000000001</v>
          </cell>
        </row>
        <row r="89">
          <cell r="A89" t="str">
            <v>High income: nonOECD</v>
          </cell>
          <cell r="B89">
            <v>8934.26</v>
          </cell>
          <cell r="C89">
            <v>9878.32</v>
          </cell>
          <cell r="D89">
            <v>11208.1</v>
          </cell>
          <cell r="E89">
            <v>11852.23</v>
          </cell>
          <cell r="F89">
            <v>12585.95</v>
          </cell>
          <cell r="G89">
            <v>13071.13</v>
          </cell>
          <cell r="H89">
            <v>13788.67</v>
          </cell>
          <cell r="I89">
            <v>14374.64</v>
          </cell>
          <cell r="J89">
            <v>13734.11</v>
          </cell>
          <cell r="K89">
            <v>13606.6</v>
          </cell>
          <cell r="L89">
            <v>14188.94</v>
          </cell>
          <cell r="M89">
            <v>14201.18</v>
          </cell>
          <cell r="N89">
            <v>14049.08</v>
          </cell>
          <cell r="O89">
            <v>14756.98</v>
          </cell>
          <cell r="P89">
            <v>16505.060000000001</v>
          </cell>
          <cell r="Q89">
            <v>18014.259999999998</v>
          </cell>
          <cell r="R89" t="str">
            <v>..</v>
          </cell>
        </row>
        <row r="90">
          <cell r="A90" t="str">
            <v>High income: OECD</v>
          </cell>
          <cell r="B90">
            <v>20206.53</v>
          </cell>
          <cell r="C90">
            <v>20936.009999999998</v>
          </cell>
          <cell r="D90">
            <v>22667.23</v>
          </cell>
          <cell r="E90">
            <v>23165.52</v>
          </cell>
          <cell r="F90">
            <v>24279.25</v>
          </cell>
          <cell r="G90">
            <v>25902.25</v>
          </cell>
          <cell r="H90">
            <v>27057.19</v>
          </cell>
          <cell r="I90">
            <v>27074.799999999999</v>
          </cell>
          <cell r="J90">
            <v>25987.89</v>
          </cell>
          <cell r="K90">
            <v>26336.43</v>
          </cell>
          <cell r="L90">
            <v>27354.1</v>
          </cell>
          <cell r="M90">
            <v>27236.93</v>
          </cell>
          <cell r="N90">
            <v>27001.66</v>
          </cell>
          <cell r="O90">
            <v>29142.85</v>
          </cell>
          <cell r="P90">
            <v>33223.97</v>
          </cell>
          <cell r="Q90">
            <v>36506.379999999997</v>
          </cell>
          <cell r="R90">
            <v>38120.04</v>
          </cell>
        </row>
        <row r="91">
          <cell r="A91" t="str">
            <v>Honduras</v>
          </cell>
          <cell r="B91">
            <v>700</v>
          </cell>
          <cell r="C91">
            <v>620</v>
          </cell>
          <cell r="D91">
            <v>610</v>
          </cell>
          <cell r="E91">
            <v>650</v>
          </cell>
          <cell r="F91">
            <v>620</v>
          </cell>
          <cell r="G91">
            <v>640</v>
          </cell>
          <cell r="H91">
            <v>660</v>
          </cell>
          <cell r="I91">
            <v>710</v>
          </cell>
          <cell r="J91">
            <v>730</v>
          </cell>
          <cell r="K91">
            <v>770</v>
          </cell>
          <cell r="L91">
            <v>860</v>
          </cell>
          <cell r="M91">
            <v>890</v>
          </cell>
          <cell r="N91">
            <v>910</v>
          </cell>
          <cell r="O91">
            <v>960</v>
          </cell>
          <cell r="P91">
            <v>1040</v>
          </cell>
          <cell r="Q91">
            <v>1120</v>
          </cell>
          <cell r="R91">
            <v>1200</v>
          </cell>
        </row>
        <row r="92">
          <cell r="A92" t="str">
            <v>Hong Kong, China</v>
          </cell>
          <cell r="B92">
            <v>12500</v>
          </cell>
          <cell r="C92">
            <v>14220</v>
          </cell>
          <cell r="D92">
            <v>16620</v>
          </cell>
          <cell r="E92">
            <v>19720</v>
          </cell>
          <cell r="F92">
            <v>21900</v>
          </cell>
          <cell r="G92">
            <v>23930</v>
          </cell>
          <cell r="H92">
            <v>24400</v>
          </cell>
          <cell r="I92">
            <v>26180</v>
          </cell>
          <cell r="J92">
            <v>25150</v>
          </cell>
          <cell r="K92">
            <v>25730</v>
          </cell>
          <cell r="L92">
            <v>26980</v>
          </cell>
          <cell r="M92">
            <v>26060</v>
          </cell>
          <cell r="N92">
            <v>24680</v>
          </cell>
          <cell r="O92">
            <v>25590</v>
          </cell>
          <cell r="P92">
            <v>27130</v>
          </cell>
          <cell r="Q92">
            <v>27690</v>
          </cell>
          <cell r="R92">
            <v>28460</v>
          </cell>
        </row>
        <row r="93">
          <cell r="A93" t="str">
            <v>Hungary</v>
          </cell>
          <cell r="B93">
            <v>2880</v>
          </cell>
          <cell r="C93">
            <v>2780</v>
          </cell>
          <cell r="D93">
            <v>3170</v>
          </cell>
          <cell r="E93">
            <v>3490</v>
          </cell>
          <cell r="F93">
            <v>3850</v>
          </cell>
          <cell r="G93">
            <v>4110</v>
          </cell>
          <cell r="H93">
            <v>4250</v>
          </cell>
          <cell r="I93">
            <v>4320</v>
          </cell>
          <cell r="J93">
            <v>4310</v>
          </cell>
          <cell r="K93">
            <v>4420</v>
          </cell>
          <cell r="L93">
            <v>4620</v>
          </cell>
          <cell r="M93">
            <v>4800</v>
          </cell>
          <cell r="N93">
            <v>5290</v>
          </cell>
          <cell r="O93">
            <v>6600</v>
          </cell>
          <cell r="P93">
            <v>8540</v>
          </cell>
          <cell r="Q93">
            <v>10210</v>
          </cell>
          <cell r="R93">
            <v>10950</v>
          </cell>
        </row>
        <row r="94">
          <cell r="A94" t="str">
            <v>IBRD only</v>
          </cell>
          <cell r="B94">
            <v>1296.57</v>
          </cell>
          <cell r="C94">
            <v>1389.71</v>
          </cell>
          <cell r="D94">
            <v>1475.96</v>
          </cell>
          <cell r="E94">
            <v>1533.97</v>
          </cell>
          <cell r="F94">
            <v>1616.53</v>
          </cell>
          <cell r="G94">
            <v>1750.6</v>
          </cell>
          <cell r="H94">
            <v>1933.96</v>
          </cell>
          <cell r="I94">
            <v>2069.4699999999998</v>
          </cell>
          <cell r="J94">
            <v>1963.44</v>
          </cell>
          <cell r="K94">
            <v>1909.39</v>
          </cell>
          <cell r="L94">
            <v>1976.51</v>
          </cell>
          <cell r="M94">
            <v>1992.59</v>
          </cell>
          <cell r="N94">
            <v>2028</v>
          </cell>
          <cell r="O94">
            <v>2206.46</v>
          </cell>
          <cell r="P94">
            <v>2570.65</v>
          </cell>
          <cell r="Q94">
            <v>2994.81</v>
          </cell>
          <cell r="R94">
            <v>3459.75</v>
          </cell>
        </row>
        <row r="95">
          <cell r="A95" t="str">
            <v>Iceland</v>
          </cell>
          <cell r="B95">
            <v>24140</v>
          </cell>
          <cell r="C95">
            <v>24560</v>
          </cell>
          <cell r="D95">
            <v>25790</v>
          </cell>
          <cell r="E95">
            <v>25400</v>
          </cell>
          <cell r="F95">
            <v>24960</v>
          </cell>
          <cell r="G95">
            <v>24740</v>
          </cell>
          <cell r="H95">
            <v>26470</v>
          </cell>
          <cell r="I95">
            <v>27580</v>
          </cell>
          <cell r="J95">
            <v>28210</v>
          </cell>
          <cell r="K95">
            <v>29420</v>
          </cell>
          <cell r="L95">
            <v>30580</v>
          </cell>
          <cell r="M95">
            <v>29380</v>
          </cell>
          <cell r="N95">
            <v>28860</v>
          </cell>
          <cell r="O95">
            <v>31570</v>
          </cell>
          <cell r="P95">
            <v>39800</v>
          </cell>
          <cell r="Q95">
            <v>48570</v>
          </cell>
          <cell r="R95">
            <v>50580</v>
          </cell>
        </row>
        <row r="96">
          <cell r="A96" t="str">
            <v>IDA blend</v>
          </cell>
          <cell r="B96">
            <v>442.04</v>
          </cell>
          <cell r="C96">
            <v>413.26</v>
          </cell>
          <cell r="D96">
            <v>407.35</v>
          </cell>
          <cell r="E96">
            <v>415.69</v>
          </cell>
          <cell r="F96">
            <v>441.56</v>
          </cell>
          <cell r="G96">
            <v>492.73</v>
          </cell>
          <cell r="H96">
            <v>535.89</v>
          </cell>
          <cell r="I96">
            <v>543.23</v>
          </cell>
          <cell r="J96">
            <v>476.75</v>
          </cell>
          <cell r="K96">
            <v>479.55</v>
          </cell>
          <cell r="L96">
            <v>487.73</v>
          </cell>
          <cell r="M96">
            <v>518.55999999999995</v>
          </cell>
          <cell r="N96">
            <v>534.36</v>
          </cell>
          <cell r="O96">
            <v>600.22</v>
          </cell>
          <cell r="P96">
            <v>705.44</v>
          </cell>
          <cell r="Q96">
            <v>813.89</v>
          </cell>
          <cell r="R96">
            <v>910.25</v>
          </cell>
        </row>
        <row r="97">
          <cell r="A97" t="str">
            <v>IDA only</v>
          </cell>
          <cell r="B97">
            <v>318.94</v>
          </cell>
          <cell r="C97">
            <v>312.08</v>
          </cell>
          <cell r="D97">
            <v>306.76</v>
          </cell>
          <cell r="E97">
            <v>291.25</v>
          </cell>
          <cell r="F97">
            <v>269.19</v>
          </cell>
          <cell r="G97">
            <v>277.89</v>
          </cell>
          <cell r="H97">
            <v>298.27</v>
          </cell>
          <cell r="I97">
            <v>318.27999999999997</v>
          </cell>
          <cell r="J97">
            <v>317.74</v>
          </cell>
          <cell r="K97">
            <v>317.52</v>
          </cell>
          <cell r="L97">
            <v>317.04000000000002</v>
          </cell>
          <cell r="M97">
            <v>323.51</v>
          </cell>
          <cell r="N97">
            <v>326.42</v>
          </cell>
          <cell r="O97">
            <v>355.74</v>
          </cell>
          <cell r="P97">
            <v>407.04</v>
          </cell>
          <cell r="Q97">
            <v>472.18</v>
          </cell>
          <cell r="R97">
            <v>532.64</v>
          </cell>
        </row>
        <row r="98">
          <cell r="A98" t="str">
            <v>IDA total</v>
          </cell>
          <cell r="B98">
            <v>392.63</v>
          </cell>
          <cell r="C98">
            <v>371.96</v>
          </cell>
          <cell r="D98">
            <v>366.07</v>
          </cell>
          <cell r="E98">
            <v>365.11</v>
          </cell>
          <cell r="F98">
            <v>372.19</v>
          </cell>
          <cell r="G98">
            <v>406.3</v>
          </cell>
          <cell r="H98">
            <v>439.94</v>
          </cell>
          <cell r="I98">
            <v>451.81</v>
          </cell>
          <cell r="J98">
            <v>411.29</v>
          </cell>
          <cell r="K98">
            <v>412.64</v>
          </cell>
          <cell r="L98">
            <v>417.13</v>
          </cell>
          <cell r="M98">
            <v>437.84</v>
          </cell>
          <cell r="N98">
            <v>448.06</v>
          </cell>
          <cell r="O98">
            <v>498.48</v>
          </cell>
          <cell r="P98">
            <v>580.86</v>
          </cell>
          <cell r="Q98">
            <v>670.55</v>
          </cell>
          <cell r="R98">
            <v>751.06</v>
          </cell>
        </row>
        <row r="99">
          <cell r="A99" t="str">
            <v>India</v>
          </cell>
          <cell r="B99">
            <v>390</v>
          </cell>
          <cell r="C99">
            <v>350</v>
          </cell>
          <cell r="D99">
            <v>330</v>
          </cell>
          <cell r="E99">
            <v>310</v>
          </cell>
          <cell r="F99">
            <v>330</v>
          </cell>
          <cell r="G99">
            <v>380</v>
          </cell>
          <cell r="H99">
            <v>410</v>
          </cell>
          <cell r="I99">
            <v>420</v>
          </cell>
          <cell r="J99">
            <v>420</v>
          </cell>
          <cell r="K99">
            <v>440</v>
          </cell>
          <cell r="L99">
            <v>450</v>
          </cell>
          <cell r="M99">
            <v>460</v>
          </cell>
          <cell r="N99">
            <v>470</v>
          </cell>
          <cell r="O99">
            <v>530</v>
          </cell>
          <cell r="P99">
            <v>630</v>
          </cell>
          <cell r="Q99">
            <v>730</v>
          </cell>
          <cell r="R99">
            <v>820</v>
          </cell>
        </row>
        <row r="100">
          <cell r="A100" t="str">
            <v>Indonesia</v>
          </cell>
          <cell r="B100">
            <v>620</v>
          </cell>
          <cell r="C100">
            <v>620</v>
          </cell>
          <cell r="D100">
            <v>680</v>
          </cell>
          <cell r="E100">
            <v>810</v>
          </cell>
          <cell r="F100">
            <v>900</v>
          </cell>
          <cell r="G100">
            <v>1010</v>
          </cell>
          <cell r="H100">
            <v>1120</v>
          </cell>
          <cell r="I100">
            <v>1120</v>
          </cell>
          <cell r="J100">
            <v>670</v>
          </cell>
          <cell r="K100">
            <v>590</v>
          </cell>
          <cell r="L100">
            <v>590</v>
          </cell>
          <cell r="M100">
            <v>740</v>
          </cell>
          <cell r="N100">
            <v>810</v>
          </cell>
          <cell r="O100">
            <v>920</v>
          </cell>
          <cell r="P100">
            <v>1110</v>
          </cell>
          <cell r="Q100">
            <v>1260</v>
          </cell>
          <cell r="R100">
            <v>1420</v>
          </cell>
        </row>
        <row r="101">
          <cell r="A101" t="str">
            <v>Iran</v>
          </cell>
          <cell r="B101">
            <v>2470</v>
          </cell>
          <cell r="C101" t="str">
            <v>..</v>
          </cell>
          <cell r="D101" t="str">
            <v>..</v>
          </cell>
          <cell r="E101" t="str">
            <v>..</v>
          </cell>
          <cell r="F101" t="str">
            <v>..</v>
          </cell>
          <cell r="G101">
            <v>1270</v>
          </cell>
          <cell r="H101">
            <v>1570</v>
          </cell>
          <cell r="I101">
            <v>1760</v>
          </cell>
          <cell r="J101">
            <v>1730</v>
          </cell>
          <cell r="K101">
            <v>1670</v>
          </cell>
          <cell r="L101">
            <v>1680</v>
          </cell>
          <cell r="M101">
            <v>1720</v>
          </cell>
          <cell r="N101">
            <v>1740</v>
          </cell>
          <cell r="O101">
            <v>1970</v>
          </cell>
          <cell r="P101">
            <v>2240</v>
          </cell>
          <cell r="Q101">
            <v>2600</v>
          </cell>
          <cell r="R101">
            <v>3000</v>
          </cell>
        </row>
        <row r="102">
          <cell r="A102" t="str">
            <v>Iraq</v>
          </cell>
          <cell r="B102" t="str">
            <v>..</v>
          </cell>
          <cell r="C102" t="str">
            <v>..</v>
          </cell>
          <cell r="D102" t="str">
            <v>..</v>
          </cell>
          <cell r="E102" t="str">
            <v>..</v>
          </cell>
          <cell r="F102" t="str">
            <v>..</v>
          </cell>
          <cell r="G102" t="str">
            <v>..</v>
          </cell>
          <cell r="H102" t="str">
            <v>..</v>
          </cell>
          <cell r="I102" t="str">
            <v>..</v>
          </cell>
          <cell r="J102" t="str">
            <v>..</v>
          </cell>
          <cell r="K102" t="str">
            <v>..</v>
          </cell>
          <cell r="L102" t="str">
            <v>..</v>
          </cell>
          <cell r="M102" t="str">
            <v>..</v>
          </cell>
          <cell r="N102" t="str">
            <v>..</v>
          </cell>
          <cell r="O102" t="str">
            <v>..</v>
          </cell>
          <cell r="P102" t="str">
            <v>..</v>
          </cell>
          <cell r="Q102" t="str">
            <v>..</v>
          </cell>
          <cell r="R102" t="str">
            <v>..</v>
          </cell>
        </row>
        <row r="103">
          <cell r="A103" t="str">
            <v>Ireland</v>
          </cell>
          <cell r="B103">
            <v>12060</v>
          </cell>
          <cell r="C103">
            <v>12600</v>
          </cell>
          <cell r="D103">
            <v>13870</v>
          </cell>
          <cell r="E103">
            <v>14040</v>
          </cell>
          <cell r="F103">
            <v>14910</v>
          </cell>
          <cell r="G103">
            <v>16210</v>
          </cell>
          <cell r="H103">
            <v>18230</v>
          </cell>
          <cell r="I103">
            <v>20070</v>
          </cell>
          <cell r="J103">
            <v>20780</v>
          </cell>
          <cell r="K103">
            <v>21930</v>
          </cell>
          <cell r="L103">
            <v>23120</v>
          </cell>
          <cell r="M103">
            <v>23030</v>
          </cell>
          <cell r="N103">
            <v>23600</v>
          </cell>
          <cell r="O103">
            <v>28430</v>
          </cell>
          <cell r="P103">
            <v>35010</v>
          </cell>
          <cell r="Q103">
            <v>41140</v>
          </cell>
          <cell r="R103">
            <v>45580</v>
          </cell>
        </row>
        <row r="104">
          <cell r="A104" t="str">
            <v>Isle of Man</v>
          </cell>
          <cell r="B104" t="str">
            <v>..</v>
          </cell>
          <cell r="C104" t="str">
            <v>..</v>
          </cell>
          <cell r="D104" t="str">
            <v>..</v>
          </cell>
          <cell r="E104" t="str">
            <v>..</v>
          </cell>
          <cell r="F104" t="str">
            <v>..</v>
          </cell>
          <cell r="G104" t="str">
            <v>..</v>
          </cell>
          <cell r="H104" t="str">
            <v>..</v>
          </cell>
          <cell r="I104" t="str">
            <v>..</v>
          </cell>
          <cell r="J104" t="str">
            <v>..</v>
          </cell>
          <cell r="K104" t="str">
            <v>..</v>
          </cell>
          <cell r="L104" t="str">
            <v>..</v>
          </cell>
          <cell r="M104" t="str">
            <v>..</v>
          </cell>
          <cell r="N104">
            <v>24700</v>
          </cell>
          <cell r="O104">
            <v>28620</v>
          </cell>
          <cell r="P104" t="str">
            <v>..</v>
          </cell>
          <cell r="Q104" t="str">
            <v>..</v>
          </cell>
          <cell r="R104" t="str">
            <v>..</v>
          </cell>
        </row>
        <row r="105">
          <cell r="A105" t="str">
            <v>Israel</v>
          </cell>
          <cell r="B105">
            <v>10860</v>
          </cell>
          <cell r="C105">
            <v>11490</v>
          </cell>
          <cell r="D105">
            <v>12590</v>
          </cell>
          <cell r="E105">
            <v>13070</v>
          </cell>
          <cell r="F105">
            <v>13830</v>
          </cell>
          <cell r="G105">
            <v>14780</v>
          </cell>
          <cell r="H105">
            <v>16420</v>
          </cell>
          <cell r="I105">
            <v>17010</v>
          </cell>
          <cell r="J105">
            <v>16840</v>
          </cell>
          <cell r="K105">
            <v>16500</v>
          </cell>
          <cell r="L105">
            <v>17090</v>
          </cell>
          <cell r="M105">
            <v>16940</v>
          </cell>
          <cell r="N105">
            <v>16040</v>
          </cell>
          <cell r="O105">
            <v>16320</v>
          </cell>
          <cell r="P105">
            <v>17350</v>
          </cell>
          <cell r="Q105">
            <v>18580</v>
          </cell>
          <cell r="R105" t="str">
            <v>..</v>
          </cell>
        </row>
        <row r="106">
          <cell r="A106" t="str">
            <v>Italy</v>
          </cell>
          <cell r="B106">
            <v>17900</v>
          </cell>
          <cell r="C106">
            <v>19510</v>
          </cell>
          <cell r="D106">
            <v>21960</v>
          </cell>
          <cell r="E106">
            <v>20640</v>
          </cell>
          <cell r="F106">
            <v>19930</v>
          </cell>
          <cell r="G106">
            <v>19750</v>
          </cell>
          <cell r="H106">
            <v>20790</v>
          </cell>
          <cell r="I106">
            <v>21320</v>
          </cell>
          <cell r="J106">
            <v>21240</v>
          </cell>
          <cell r="K106">
            <v>21050</v>
          </cell>
          <cell r="L106">
            <v>20900</v>
          </cell>
          <cell r="M106">
            <v>20180</v>
          </cell>
          <cell r="N106">
            <v>19760</v>
          </cell>
          <cell r="O106">
            <v>22170</v>
          </cell>
          <cell r="P106">
            <v>26670</v>
          </cell>
          <cell r="Q106">
            <v>30250</v>
          </cell>
          <cell r="R106">
            <v>32020</v>
          </cell>
        </row>
        <row r="107">
          <cell r="A107" t="str">
            <v>Jamaica</v>
          </cell>
          <cell r="B107">
            <v>1790</v>
          </cell>
          <cell r="C107">
            <v>1770</v>
          </cell>
          <cell r="D107">
            <v>1630</v>
          </cell>
          <cell r="E107">
            <v>1810</v>
          </cell>
          <cell r="F107">
            <v>1830</v>
          </cell>
          <cell r="G107">
            <v>2130</v>
          </cell>
          <cell r="H107">
            <v>2320</v>
          </cell>
          <cell r="I107">
            <v>2540</v>
          </cell>
          <cell r="J107">
            <v>2660</v>
          </cell>
          <cell r="K107">
            <v>2830</v>
          </cell>
          <cell r="L107">
            <v>2930</v>
          </cell>
          <cell r="M107">
            <v>2940</v>
          </cell>
          <cell r="N107">
            <v>2950</v>
          </cell>
          <cell r="O107">
            <v>3110</v>
          </cell>
          <cell r="P107">
            <v>3320</v>
          </cell>
          <cell r="Q107">
            <v>3420</v>
          </cell>
          <cell r="R107">
            <v>3480</v>
          </cell>
        </row>
        <row r="108">
          <cell r="A108" t="str">
            <v>Japan</v>
          </cell>
          <cell r="B108">
            <v>26580</v>
          </cell>
          <cell r="C108">
            <v>27330</v>
          </cell>
          <cell r="D108">
            <v>29260</v>
          </cell>
          <cell r="E108">
            <v>32220</v>
          </cell>
          <cell r="F108">
            <v>35630</v>
          </cell>
          <cell r="G108">
            <v>40220</v>
          </cell>
          <cell r="H108">
            <v>41240</v>
          </cell>
          <cell r="I108">
            <v>38420</v>
          </cell>
          <cell r="J108">
            <v>32870</v>
          </cell>
          <cell r="K108">
            <v>32220</v>
          </cell>
          <cell r="L108">
            <v>34490</v>
          </cell>
          <cell r="M108">
            <v>35050</v>
          </cell>
          <cell r="N108">
            <v>33130</v>
          </cell>
          <cell r="O108">
            <v>33430</v>
          </cell>
          <cell r="P108">
            <v>36540</v>
          </cell>
          <cell r="Q108">
            <v>38950</v>
          </cell>
          <cell r="R108">
            <v>38410</v>
          </cell>
        </row>
        <row r="109">
          <cell r="A109" t="str">
            <v>Jordan</v>
          </cell>
          <cell r="B109">
            <v>1390</v>
          </cell>
          <cell r="C109">
            <v>1120</v>
          </cell>
          <cell r="D109">
            <v>1330</v>
          </cell>
          <cell r="E109">
            <v>1380</v>
          </cell>
          <cell r="F109">
            <v>1450</v>
          </cell>
          <cell r="G109">
            <v>1560</v>
          </cell>
          <cell r="H109">
            <v>1570</v>
          </cell>
          <cell r="I109">
            <v>1580</v>
          </cell>
          <cell r="J109">
            <v>1590</v>
          </cell>
          <cell r="K109">
            <v>1650</v>
          </cell>
          <cell r="L109">
            <v>1790</v>
          </cell>
          <cell r="M109">
            <v>1850</v>
          </cell>
          <cell r="N109">
            <v>1890</v>
          </cell>
          <cell r="O109">
            <v>2000</v>
          </cell>
          <cell r="P109">
            <v>2260</v>
          </cell>
          <cell r="Q109">
            <v>2490</v>
          </cell>
          <cell r="R109">
            <v>2660</v>
          </cell>
        </row>
        <row r="110">
          <cell r="A110" t="str">
            <v>Kazakhstan</v>
          </cell>
          <cell r="B110" t="str">
            <v>..</v>
          </cell>
          <cell r="C110" t="str">
            <v>..</v>
          </cell>
          <cell r="D110">
            <v>1480</v>
          </cell>
          <cell r="E110">
            <v>1430</v>
          </cell>
          <cell r="F110">
            <v>1310</v>
          </cell>
          <cell r="G110">
            <v>1280</v>
          </cell>
          <cell r="H110">
            <v>1340</v>
          </cell>
          <cell r="I110">
            <v>1390</v>
          </cell>
          <cell r="J110">
            <v>1390</v>
          </cell>
          <cell r="K110">
            <v>1290</v>
          </cell>
          <cell r="L110">
            <v>1270</v>
          </cell>
          <cell r="M110">
            <v>1350</v>
          </cell>
          <cell r="N110">
            <v>1520</v>
          </cell>
          <cell r="O110">
            <v>1800</v>
          </cell>
          <cell r="P110">
            <v>2300</v>
          </cell>
          <cell r="Q110">
            <v>2940</v>
          </cell>
          <cell r="R110">
            <v>3790</v>
          </cell>
        </row>
        <row r="111">
          <cell r="A111" t="str">
            <v>Kenya</v>
          </cell>
          <cell r="B111">
            <v>380</v>
          </cell>
          <cell r="C111">
            <v>350</v>
          </cell>
          <cell r="D111">
            <v>330</v>
          </cell>
          <cell r="E111">
            <v>270</v>
          </cell>
          <cell r="F111">
            <v>260</v>
          </cell>
          <cell r="G111">
            <v>270</v>
          </cell>
          <cell r="H111">
            <v>340</v>
          </cell>
          <cell r="I111">
            <v>400</v>
          </cell>
          <cell r="J111">
            <v>440</v>
          </cell>
          <cell r="K111">
            <v>440</v>
          </cell>
          <cell r="L111">
            <v>430</v>
          </cell>
          <cell r="M111">
            <v>410</v>
          </cell>
          <cell r="N111">
            <v>400</v>
          </cell>
          <cell r="O111">
            <v>420</v>
          </cell>
          <cell r="P111">
            <v>470</v>
          </cell>
          <cell r="Q111">
            <v>540</v>
          </cell>
          <cell r="R111">
            <v>580</v>
          </cell>
        </row>
        <row r="112">
          <cell r="A112" t="str">
            <v>Kiribati</v>
          </cell>
          <cell r="B112">
            <v>720</v>
          </cell>
          <cell r="C112">
            <v>830</v>
          </cell>
          <cell r="D112">
            <v>820</v>
          </cell>
          <cell r="E112">
            <v>790</v>
          </cell>
          <cell r="F112">
            <v>850</v>
          </cell>
          <cell r="G112">
            <v>940</v>
          </cell>
          <cell r="H112">
            <v>890</v>
          </cell>
          <cell r="I112">
            <v>1150</v>
          </cell>
          <cell r="J112">
            <v>1150</v>
          </cell>
          <cell r="K112">
            <v>1100</v>
          </cell>
          <cell r="L112">
            <v>1030</v>
          </cell>
          <cell r="M112">
            <v>1040</v>
          </cell>
          <cell r="N112">
            <v>1040</v>
          </cell>
          <cell r="O112">
            <v>980</v>
          </cell>
          <cell r="P112">
            <v>1070</v>
          </cell>
          <cell r="Q112">
            <v>1170</v>
          </cell>
          <cell r="R112">
            <v>1230</v>
          </cell>
        </row>
        <row r="113">
          <cell r="A113" t="str">
            <v>Korea, Dem. Rep.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 t="str">
            <v>..</v>
          </cell>
          <cell r="O113" t="str">
            <v>..</v>
          </cell>
          <cell r="P113" t="str">
            <v>..</v>
          </cell>
          <cell r="Q113" t="str">
            <v>..</v>
          </cell>
          <cell r="R113" t="str">
            <v>..</v>
          </cell>
        </row>
        <row r="114">
          <cell r="A114" t="str">
            <v>Korea, Rep.</v>
          </cell>
          <cell r="B114">
            <v>6000</v>
          </cell>
          <cell r="C114">
            <v>6980</v>
          </cell>
          <cell r="D114">
            <v>7700</v>
          </cell>
          <cell r="E114">
            <v>8330</v>
          </cell>
          <cell r="F114">
            <v>9270</v>
          </cell>
          <cell r="G114">
            <v>10770</v>
          </cell>
          <cell r="H114">
            <v>12070</v>
          </cell>
          <cell r="I114">
            <v>12190</v>
          </cell>
          <cell r="J114">
            <v>9200</v>
          </cell>
          <cell r="K114">
            <v>9220</v>
          </cell>
          <cell r="L114">
            <v>9800</v>
          </cell>
          <cell r="M114">
            <v>10580</v>
          </cell>
          <cell r="N114">
            <v>11280</v>
          </cell>
          <cell r="O114">
            <v>12060</v>
          </cell>
          <cell r="P114">
            <v>14030</v>
          </cell>
          <cell r="Q114">
            <v>15880</v>
          </cell>
          <cell r="R114">
            <v>17690</v>
          </cell>
        </row>
        <row r="115">
          <cell r="A115" t="str">
            <v>Kuwait</v>
          </cell>
          <cell r="B115" t="str">
            <v>..</v>
          </cell>
          <cell r="C115" t="str">
            <v>..</v>
          </cell>
          <cell r="D115" t="str">
            <v>..</v>
          </cell>
          <cell r="E115" t="str">
            <v>..</v>
          </cell>
          <cell r="F115" t="str">
            <v>..</v>
          </cell>
          <cell r="G115">
            <v>18290</v>
          </cell>
          <cell r="H115">
            <v>17930</v>
          </cell>
          <cell r="I115">
            <v>18560</v>
          </cell>
          <cell r="J115">
            <v>17770</v>
          </cell>
          <cell r="K115">
            <v>15630</v>
          </cell>
          <cell r="L115">
            <v>16790</v>
          </cell>
          <cell r="M115">
            <v>17320</v>
          </cell>
          <cell r="N115">
            <v>17590</v>
          </cell>
          <cell r="O115">
            <v>20050</v>
          </cell>
          <cell r="P115">
            <v>24540</v>
          </cell>
          <cell r="Q115">
            <v>30630</v>
          </cell>
          <cell r="R115" t="str">
            <v>..</v>
          </cell>
        </row>
        <row r="116">
          <cell r="A116" t="str">
            <v>Kyrgyz Republic</v>
          </cell>
          <cell r="B116" t="str">
            <v>..</v>
          </cell>
          <cell r="C116" t="str">
            <v>..</v>
          </cell>
          <cell r="D116">
            <v>510</v>
          </cell>
          <cell r="E116">
            <v>450</v>
          </cell>
          <cell r="F116">
            <v>370</v>
          </cell>
          <cell r="G116">
            <v>350</v>
          </cell>
          <cell r="H116">
            <v>380</v>
          </cell>
          <cell r="I116">
            <v>390</v>
          </cell>
          <cell r="J116">
            <v>350</v>
          </cell>
          <cell r="K116">
            <v>300</v>
          </cell>
          <cell r="L116">
            <v>280</v>
          </cell>
          <cell r="M116">
            <v>280</v>
          </cell>
          <cell r="N116">
            <v>290</v>
          </cell>
          <cell r="O116">
            <v>340</v>
          </cell>
          <cell r="P116">
            <v>400</v>
          </cell>
          <cell r="Q116">
            <v>450</v>
          </cell>
          <cell r="R116">
            <v>490</v>
          </cell>
        </row>
        <row r="117">
          <cell r="A117" t="str">
            <v>Lao PDR</v>
          </cell>
          <cell r="B117">
            <v>200</v>
          </cell>
          <cell r="C117">
            <v>220</v>
          </cell>
          <cell r="D117">
            <v>260</v>
          </cell>
          <cell r="E117">
            <v>290</v>
          </cell>
          <cell r="F117">
            <v>320</v>
          </cell>
          <cell r="G117">
            <v>360</v>
          </cell>
          <cell r="H117">
            <v>390</v>
          </cell>
          <cell r="I117">
            <v>380</v>
          </cell>
          <cell r="J117">
            <v>310</v>
          </cell>
          <cell r="K117">
            <v>290</v>
          </cell>
          <cell r="L117">
            <v>290</v>
          </cell>
          <cell r="M117">
            <v>310</v>
          </cell>
          <cell r="N117">
            <v>330</v>
          </cell>
          <cell r="O117">
            <v>350</v>
          </cell>
          <cell r="P117">
            <v>420</v>
          </cell>
          <cell r="Q117">
            <v>450</v>
          </cell>
          <cell r="R117">
            <v>500</v>
          </cell>
        </row>
        <row r="118">
          <cell r="A118" t="str">
            <v>Latin America &amp; Caribbean</v>
          </cell>
          <cell r="B118">
            <v>2237.4499999999998</v>
          </cell>
          <cell r="C118">
            <v>2476.52</v>
          </cell>
          <cell r="D118">
            <v>2756.12</v>
          </cell>
          <cell r="E118">
            <v>2920.17</v>
          </cell>
          <cell r="F118">
            <v>3191.33</v>
          </cell>
          <cell r="G118">
            <v>3359.49</v>
          </cell>
          <cell r="H118">
            <v>3687.49</v>
          </cell>
          <cell r="I118">
            <v>3993.62</v>
          </cell>
          <cell r="J118">
            <v>3969.86</v>
          </cell>
          <cell r="K118">
            <v>3732.03</v>
          </cell>
          <cell r="L118">
            <v>3770.13</v>
          </cell>
          <cell r="M118">
            <v>3626.77</v>
          </cell>
          <cell r="N118">
            <v>3364.11</v>
          </cell>
          <cell r="O118">
            <v>3362.4</v>
          </cell>
          <cell r="P118">
            <v>3687.85</v>
          </cell>
          <cell r="Q118">
            <v>4156.5200000000004</v>
          </cell>
          <cell r="R118">
            <v>4767.34</v>
          </cell>
        </row>
        <row r="119">
          <cell r="A119" t="str">
            <v>Latvia</v>
          </cell>
          <cell r="B119">
            <v>2790</v>
          </cell>
          <cell r="C119">
            <v>2540</v>
          </cell>
          <cell r="D119">
            <v>1840</v>
          </cell>
          <cell r="E119">
            <v>1810</v>
          </cell>
          <cell r="F119">
            <v>1950</v>
          </cell>
          <cell r="G119">
            <v>2050</v>
          </cell>
          <cell r="H119">
            <v>2260</v>
          </cell>
          <cell r="I119">
            <v>2510</v>
          </cell>
          <cell r="J119">
            <v>2650</v>
          </cell>
          <cell r="K119">
            <v>2840</v>
          </cell>
          <cell r="L119">
            <v>3220</v>
          </cell>
          <cell r="M119">
            <v>3550</v>
          </cell>
          <cell r="N119">
            <v>3840</v>
          </cell>
          <cell r="O119">
            <v>4450</v>
          </cell>
          <cell r="P119">
            <v>5450</v>
          </cell>
          <cell r="Q119">
            <v>6760</v>
          </cell>
          <cell r="R119">
            <v>8100</v>
          </cell>
        </row>
        <row r="120">
          <cell r="A120" t="str">
            <v>Least developed countries: UN classification</v>
          </cell>
          <cell r="B120">
            <v>308.75</v>
          </cell>
          <cell r="C120">
            <v>302.77</v>
          </cell>
          <cell r="D120">
            <v>283.39</v>
          </cell>
          <cell r="E120">
            <v>269.22000000000003</v>
          </cell>
          <cell r="F120">
            <v>242.02</v>
          </cell>
          <cell r="G120">
            <v>247.64</v>
          </cell>
          <cell r="H120">
            <v>258.49</v>
          </cell>
          <cell r="I120">
            <v>272.10000000000002</v>
          </cell>
          <cell r="J120">
            <v>270.91000000000003</v>
          </cell>
          <cell r="K120">
            <v>269.82</v>
          </cell>
          <cell r="L120">
            <v>271.10000000000002</v>
          </cell>
          <cell r="M120">
            <v>272.11</v>
          </cell>
          <cell r="N120">
            <v>276.61</v>
          </cell>
          <cell r="O120">
            <v>296.2</v>
          </cell>
          <cell r="P120">
            <v>338.52</v>
          </cell>
          <cell r="Q120">
            <v>389.34</v>
          </cell>
          <cell r="R120">
            <v>435.95</v>
          </cell>
        </row>
        <row r="121">
          <cell r="A121" t="str">
            <v>Lebanon</v>
          </cell>
          <cell r="B121">
            <v>1230</v>
          </cell>
          <cell r="C121">
            <v>1610</v>
          </cell>
          <cell r="D121">
            <v>1640</v>
          </cell>
          <cell r="E121">
            <v>1970</v>
          </cell>
          <cell r="F121">
            <v>2490</v>
          </cell>
          <cell r="G121">
            <v>3140</v>
          </cell>
          <cell r="H121">
            <v>3620</v>
          </cell>
          <cell r="I121">
            <v>3990</v>
          </cell>
          <cell r="J121">
            <v>4230</v>
          </cell>
          <cell r="K121">
            <v>4420</v>
          </cell>
          <cell r="L121">
            <v>4590</v>
          </cell>
          <cell r="M121">
            <v>4570</v>
          </cell>
          <cell r="N121">
            <v>4510</v>
          </cell>
          <cell r="O121">
            <v>4830</v>
          </cell>
          <cell r="P121">
            <v>5550</v>
          </cell>
          <cell r="Q121">
            <v>5510</v>
          </cell>
          <cell r="R121">
            <v>5490</v>
          </cell>
        </row>
        <row r="122">
          <cell r="A122" t="str">
            <v>Lesotho</v>
          </cell>
          <cell r="B122">
            <v>640</v>
          </cell>
          <cell r="C122">
            <v>640</v>
          </cell>
          <cell r="D122">
            <v>720</v>
          </cell>
          <cell r="E122">
            <v>760</v>
          </cell>
          <cell r="F122">
            <v>770</v>
          </cell>
          <cell r="G122">
            <v>780</v>
          </cell>
          <cell r="H122">
            <v>790</v>
          </cell>
          <cell r="I122">
            <v>810</v>
          </cell>
          <cell r="J122">
            <v>670</v>
          </cell>
          <cell r="K122">
            <v>650</v>
          </cell>
          <cell r="L122">
            <v>630</v>
          </cell>
          <cell r="M122">
            <v>580</v>
          </cell>
          <cell r="N122">
            <v>530</v>
          </cell>
          <cell r="O122">
            <v>580</v>
          </cell>
          <cell r="P122">
            <v>720</v>
          </cell>
          <cell r="Q122">
            <v>930</v>
          </cell>
          <cell r="R122">
            <v>1030</v>
          </cell>
        </row>
        <row r="123">
          <cell r="A123" t="str">
            <v>Liberia</v>
          </cell>
          <cell r="B123" t="str">
            <v>..</v>
          </cell>
          <cell r="C123" t="str">
            <v>..</v>
          </cell>
          <cell r="D123" t="str">
            <v>..</v>
          </cell>
          <cell r="E123" t="str">
            <v>..</v>
          </cell>
          <cell r="F123" t="str">
            <v>..</v>
          </cell>
          <cell r="G123" t="str">
            <v>..</v>
          </cell>
          <cell r="H123" t="str">
            <v>..</v>
          </cell>
          <cell r="I123">
            <v>110</v>
          </cell>
          <cell r="J123">
            <v>130</v>
          </cell>
          <cell r="K123">
            <v>120</v>
          </cell>
          <cell r="L123">
            <v>130</v>
          </cell>
          <cell r="M123">
            <v>130</v>
          </cell>
          <cell r="N123">
            <v>140</v>
          </cell>
          <cell r="O123">
            <v>110</v>
          </cell>
          <cell r="P123">
            <v>110</v>
          </cell>
          <cell r="Q123">
            <v>120</v>
          </cell>
          <cell r="R123">
            <v>140</v>
          </cell>
        </row>
        <row r="124">
          <cell r="A124" t="str">
            <v>Libya</v>
          </cell>
          <cell r="B124" t="str">
            <v>..</v>
          </cell>
          <cell r="C124" t="str">
            <v>..</v>
          </cell>
          <cell r="D124" t="str">
            <v>..</v>
          </cell>
          <cell r="E124" t="str">
            <v>..</v>
          </cell>
          <cell r="F124" t="str">
            <v>..</v>
          </cell>
          <cell r="G124" t="str">
            <v>..</v>
          </cell>
          <cell r="H124" t="str">
            <v>..</v>
          </cell>
          <cell r="I124" t="str">
            <v>..</v>
          </cell>
          <cell r="J124" t="str">
            <v>..</v>
          </cell>
          <cell r="K124" t="str">
            <v>..</v>
          </cell>
          <cell r="L124" t="str">
            <v>..</v>
          </cell>
          <cell r="M124" t="str">
            <v>..</v>
          </cell>
          <cell r="N124" t="str">
            <v>..</v>
          </cell>
          <cell r="O124">
            <v>4320</v>
          </cell>
          <cell r="P124">
            <v>4470</v>
          </cell>
          <cell r="Q124">
            <v>5930</v>
          </cell>
          <cell r="R124">
            <v>7380</v>
          </cell>
        </row>
        <row r="125">
          <cell r="A125" t="str">
            <v>Liechtenstein</v>
          </cell>
          <cell r="B125" t="str">
            <v>..</v>
          </cell>
          <cell r="C125" t="str">
            <v>..</v>
          </cell>
          <cell r="D125" t="str">
            <v>..</v>
          </cell>
          <cell r="E125" t="str">
            <v>..</v>
          </cell>
          <cell r="F125" t="str">
            <v>..</v>
          </cell>
          <cell r="G125" t="str">
            <v>..</v>
          </cell>
          <cell r="H125" t="str">
            <v>..</v>
          </cell>
          <cell r="I125" t="str">
            <v>..</v>
          </cell>
          <cell r="J125" t="str">
            <v>..</v>
          </cell>
          <cell r="K125" t="str">
            <v>..</v>
          </cell>
          <cell r="L125" t="str">
            <v>..</v>
          </cell>
          <cell r="M125" t="str">
            <v>..</v>
          </cell>
          <cell r="N125" t="str">
            <v>..</v>
          </cell>
          <cell r="O125" t="str">
            <v>..</v>
          </cell>
          <cell r="P125" t="str">
            <v>..</v>
          </cell>
          <cell r="Q125" t="str">
            <v>..</v>
          </cell>
          <cell r="R125" t="str">
            <v>..</v>
          </cell>
        </row>
        <row r="126">
          <cell r="A126" t="str">
            <v>Lithuania</v>
          </cell>
          <cell r="B126" t="str">
            <v>..</v>
          </cell>
          <cell r="C126" t="str">
            <v>..</v>
          </cell>
          <cell r="D126">
            <v>2310</v>
          </cell>
          <cell r="E126">
            <v>2030</v>
          </cell>
          <cell r="F126">
            <v>1910</v>
          </cell>
          <cell r="G126">
            <v>2060</v>
          </cell>
          <cell r="H126">
            <v>2160</v>
          </cell>
          <cell r="I126">
            <v>2350</v>
          </cell>
          <cell r="J126">
            <v>2600</v>
          </cell>
          <cell r="K126">
            <v>2720</v>
          </cell>
          <cell r="L126">
            <v>3020</v>
          </cell>
          <cell r="M126">
            <v>3270</v>
          </cell>
          <cell r="N126">
            <v>3630</v>
          </cell>
          <cell r="O126">
            <v>4330</v>
          </cell>
          <cell r="P126">
            <v>5560</v>
          </cell>
          <cell r="Q126">
            <v>6910</v>
          </cell>
          <cell r="R126">
            <v>7870</v>
          </cell>
        </row>
        <row r="127">
          <cell r="A127" t="str">
            <v>Low &amp; middle income</v>
          </cell>
          <cell r="B127">
            <v>841.3</v>
          </cell>
          <cell r="C127">
            <v>866.47</v>
          </cell>
          <cell r="D127">
            <v>900.96</v>
          </cell>
          <cell r="E127">
            <v>924.21</v>
          </cell>
          <cell r="F127">
            <v>960.99</v>
          </cell>
          <cell r="G127">
            <v>1031.79</v>
          </cell>
          <cell r="H127">
            <v>1130.23</v>
          </cell>
          <cell r="I127">
            <v>1204.1600000000001</v>
          </cell>
          <cell r="J127">
            <v>1156.3800000000001</v>
          </cell>
          <cell r="K127">
            <v>1125.83</v>
          </cell>
          <cell r="L127">
            <v>1155.27</v>
          </cell>
          <cell r="M127">
            <v>1163.75</v>
          </cell>
          <cell r="N127">
            <v>1178.3800000000001</v>
          </cell>
          <cell r="O127">
            <v>1287.33</v>
          </cell>
          <cell r="P127">
            <v>1497.7</v>
          </cell>
          <cell r="Q127">
            <v>1742.25</v>
          </cell>
          <cell r="R127">
            <v>1999.93</v>
          </cell>
        </row>
        <row r="128">
          <cell r="A128" t="str">
            <v>Low income</v>
          </cell>
          <cell r="B128">
            <v>353.38</v>
          </cell>
          <cell r="C128">
            <v>330.6</v>
          </cell>
          <cell r="D128">
            <v>318.47000000000003</v>
          </cell>
          <cell r="E128">
            <v>304.70999999999998</v>
          </cell>
          <cell r="F128">
            <v>306.19</v>
          </cell>
          <cell r="G128">
            <v>332.5</v>
          </cell>
          <cell r="H128">
            <v>358.9</v>
          </cell>
          <cell r="I128">
            <v>369.94</v>
          </cell>
          <cell r="J128">
            <v>368.01</v>
          </cell>
          <cell r="K128">
            <v>378.26</v>
          </cell>
          <cell r="L128">
            <v>382.05</v>
          </cell>
          <cell r="M128">
            <v>390.87</v>
          </cell>
          <cell r="N128">
            <v>393.65</v>
          </cell>
          <cell r="O128">
            <v>436.8</v>
          </cell>
          <cell r="P128">
            <v>505.77</v>
          </cell>
          <cell r="Q128">
            <v>584.20000000000005</v>
          </cell>
          <cell r="R128">
            <v>650.1</v>
          </cell>
        </row>
        <row r="129">
          <cell r="A129" t="str">
            <v>Lower middle income</v>
          </cell>
          <cell r="B129">
            <v>586.71</v>
          </cell>
          <cell r="C129">
            <v>606</v>
          </cell>
          <cell r="D129">
            <v>653</v>
          </cell>
          <cell r="E129">
            <v>687.58</v>
          </cell>
          <cell r="F129">
            <v>745.9</v>
          </cell>
          <cell r="G129">
            <v>835.92</v>
          </cell>
          <cell r="H129">
            <v>956.14</v>
          </cell>
          <cell r="I129">
            <v>1032.1300000000001</v>
          </cell>
          <cell r="J129">
            <v>989.39</v>
          </cell>
          <cell r="K129">
            <v>1002.18</v>
          </cell>
          <cell r="L129">
            <v>1052.3800000000001</v>
          </cell>
          <cell r="M129">
            <v>1113.74</v>
          </cell>
          <cell r="N129">
            <v>1183.96</v>
          </cell>
          <cell r="O129">
            <v>1328.68</v>
          </cell>
          <cell r="P129">
            <v>1546.08</v>
          </cell>
          <cell r="Q129">
            <v>1778.02</v>
          </cell>
          <cell r="R129">
            <v>2036.72</v>
          </cell>
        </row>
        <row r="130">
          <cell r="A130" t="str">
            <v>Luxembourg</v>
          </cell>
          <cell r="B130">
            <v>29530</v>
          </cell>
          <cell r="C130">
            <v>33150</v>
          </cell>
          <cell r="D130">
            <v>36730</v>
          </cell>
          <cell r="E130">
            <v>37700</v>
          </cell>
          <cell r="F130">
            <v>38880</v>
          </cell>
          <cell r="G130">
            <v>43050</v>
          </cell>
          <cell r="H130">
            <v>45870</v>
          </cell>
          <cell r="I130">
            <v>47740</v>
          </cell>
          <cell r="J130">
            <v>43620</v>
          </cell>
          <cell r="K130">
            <v>43300</v>
          </cell>
          <cell r="L130">
            <v>43490</v>
          </cell>
          <cell r="M130">
            <v>43090</v>
          </cell>
          <cell r="N130">
            <v>41710</v>
          </cell>
          <cell r="O130">
            <v>44230</v>
          </cell>
          <cell r="P130">
            <v>58050</v>
          </cell>
          <cell r="Q130">
            <v>68810</v>
          </cell>
          <cell r="R130">
            <v>76040</v>
          </cell>
        </row>
        <row r="131">
          <cell r="A131" t="str">
            <v>Macao, China</v>
          </cell>
          <cell r="B131">
            <v>8360</v>
          </cell>
          <cell r="C131">
            <v>9280</v>
          </cell>
          <cell r="D131">
            <v>11550</v>
          </cell>
          <cell r="E131">
            <v>13220</v>
          </cell>
          <cell r="F131">
            <v>14950</v>
          </cell>
          <cell r="G131">
            <v>16330</v>
          </cell>
          <cell r="H131">
            <v>16910</v>
          </cell>
          <cell r="I131">
            <v>16490</v>
          </cell>
          <cell r="J131">
            <v>15130</v>
          </cell>
          <cell r="K131">
            <v>14200</v>
          </cell>
          <cell r="L131">
            <v>14170</v>
          </cell>
          <cell r="M131">
            <v>14010</v>
          </cell>
          <cell r="N131" t="str">
            <v>..</v>
          </cell>
          <cell r="O131" t="str">
            <v>..</v>
          </cell>
          <cell r="P131" t="str">
            <v>..</v>
          </cell>
          <cell r="Q131" t="str">
            <v>..</v>
          </cell>
          <cell r="R131" t="str">
            <v>..</v>
          </cell>
        </row>
        <row r="132">
          <cell r="A132" t="str">
            <v>Macedonia</v>
          </cell>
          <cell r="B132" t="str">
            <v>..</v>
          </cell>
          <cell r="C132" t="str">
            <v>..</v>
          </cell>
          <cell r="D132">
            <v>1710</v>
          </cell>
          <cell r="E132">
            <v>1410</v>
          </cell>
          <cell r="F132">
            <v>1350</v>
          </cell>
          <cell r="G132">
            <v>1710</v>
          </cell>
          <cell r="H132">
            <v>2090</v>
          </cell>
          <cell r="I132">
            <v>2120</v>
          </cell>
          <cell r="J132">
            <v>1930</v>
          </cell>
          <cell r="K132">
            <v>1850</v>
          </cell>
          <cell r="L132">
            <v>1850</v>
          </cell>
          <cell r="M132">
            <v>1710</v>
          </cell>
          <cell r="N132">
            <v>1730</v>
          </cell>
          <cell r="O132">
            <v>1990</v>
          </cell>
          <cell r="P132">
            <v>2440</v>
          </cell>
          <cell r="Q132">
            <v>2830</v>
          </cell>
          <cell r="R132">
            <v>3060</v>
          </cell>
        </row>
        <row r="133">
          <cell r="A133" t="str">
            <v>Madagascar</v>
          </cell>
          <cell r="B133">
            <v>230</v>
          </cell>
          <cell r="C133">
            <v>210</v>
          </cell>
          <cell r="D133">
            <v>230</v>
          </cell>
          <cell r="E133">
            <v>230</v>
          </cell>
          <cell r="F133">
            <v>230</v>
          </cell>
          <cell r="G133">
            <v>230</v>
          </cell>
          <cell r="H133">
            <v>240</v>
          </cell>
          <cell r="I133">
            <v>240</v>
          </cell>
          <cell r="J133">
            <v>240</v>
          </cell>
          <cell r="K133">
            <v>240</v>
          </cell>
          <cell r="L133">
            <v>240</v>
          </cell>
          <cell r="M133">
            <v>250</v>
          </cell>
          <cell r="N133">
            <v>220</v>
          </cell>
          <cell r="O133">
            <v>280</v>
          </cell>
          <cell r="P133">
            <v>290</v>
          </cell>
          <cell r="Q133">
            <v>290</v>
          </cell>
          <cell r="R133">
            <v>280</v>
          </cell>
        </row>
        <row r="134">
          <cell r="A134" t="str">
            <v>Malawi</v>
          </cell>
          <cell r="B134">
            <v>180</v>
          </cell>
          <cell r="C134">
            <v>210</v>
          </cell>
          <cell r="D134">
            <v>200</v>
          </cell>
          <cell r="E134">
            <v>220</v>
          </cell>
          <cell r="F134">
            <v>150</v>
          </cell>
          <cell r="G134">
            <v>160</v>
          </cell>
          <cell r="H134">
            <v>170</v>
          </cell>
          <cell r="I134">
            <v>200</v>
          </cell>
          <cell r="J134">
            <v>200</v>
          </cell>
          <cell r="K134">
            <v>180</v>
          </cell>
          <cell r="L134">
            <v>150</v>
          </cell>
          <cell r="M134">
            <v>140</v>
          </cell>
          <cell r="N134">
            <v>140</v>
          </cell>
          <cell r="O134">
            <v>150</v>
          </cell>
          <cell r="P134">
            <v>160</v>
          </cell>
          <cell r="Q134">
            <v>160</v>
          </cell>
          <cell r="R134">
            <v>170</v>
          </cell>
        </row>
        <row r="135">
          <cell r="A135" t="str">
            <v>Malaysia</v>
          </cell>
          <cell r="B135">
            <v>2420</v>
          </cell>
          <cell r="C135">
            <v>2590</v>
          </cell>
          <cell r="D135">
            <v>2910</v>
          </cell>
          <cell r="E135">
            <v>3260</v>
          </cell>
          <cell r="F135">
            <v>3620</v>
          </cell>
          <cell r="G135">
            <v>4080</v>
          </cell>
          <cell r="H135">
            <v>4530</v>
          </cell>
          <cell r="I135">
            <v>4650</v>
          </cell>
          <cell r="J135">
            <v>3670</v>
          </cell>
          <cell r="K135">
            <v>3400</v>
          </cell>
          <cell r="L135">
            <v>3430</v>
          </cell>
          <cell r="M135">
            <v>3460</v>
          </cell>
          <cell r="N135">
            <v>3600</v>
          </cell>
          <cell r="O135">
            <v>3950</v>
          </cell>
          <cell r="P135">
            <v>4530</v>
          </cell>
          <cell r="Q135">
            <v>4970</v>
          </cell>
          <cell r="R135">
            <v>5490</v>
          </cell>
        </row>
        <row r="136">
          <cell r="A136" t="str">
            <v>Maldives</v>
          </cell>
          <cell r="B136" t="str">
            <v>..</v>
          </cell>
          <cell r="C136" t="str">
            <v>..</v>
          </cell>
          <cell r="D136" t="str">
            <v>..</v>
          </cell>
          <cell r="E136" t="str">
            <v>..</v>
          </cell>
          <cell r="F136" t="str">
            <v>..</v>
          </cell>
          <cell r="G136" t="str">
            <v>..</v>
          </cell>
          <cell r="H136" t="str">
            <v>..</v>
          </cell>
          <cell r="I136">
            <v>1780</v>
          </cell>
          <cell r="J136">
            <v>1850</v>
          </cell>
          <cell r="K136">
            <v>1940</v>
          </cell>
          <cell r="L136">
            <v>2010</v>
          </cell>
          <cell r="M136">
            <v>1990</v>
          </cell>
          <cell r="N136">
            <v>2020</v>
          </cell>
          <cell r="O136">
            <v>2160</v>
          </cell>
          <cell r="P136">
            <v>2440</v>
          </cell>
          <cell r="Q136">
            <v>2320</v>
          </cell>
          <cell r="R136">
            <v>2680</v>
          </cell>
        </row>
        <row r="137">
          <cell r="A137" t="str">
            <v>Mali</v>
          </cell>
          <cell r="B137">
            <v>260</v>
          </cell>
          <cell r="C137">
            <v>260</v>
          </cell>
          <cell r="D137">
            <v>300</v>
          </cell>
          <cell r="E137">
            <v>290</v>
          </cell>
          <cell r="F137">
            <v>240</v>
          </cell>
          <cell r="G137">
            <v>230</v>
          </cell>
          <cell r="H137">
            <v>230</v>
          </cell>
          <cell r="I137">
            <v>250</v>
          </cell>
          <cell r="J137">
            <v>240</v>
          </cell>
          <cell r="K137">
            <v>230</v>
          </cell>
          <cell r="L137">
            <v>220</v>
          </cell>
          <cell r="M137">
            <v>220</v>
          </cell>
          <cell r="N137">
            <v>220</v>
          </cell>
          <cell r="O137">
            <v>270</v>
          </cell>
          <cell r="P137">
            <v>330</v>
          </cell>
          <cell r="Q137">
            <v>380</v>
          </cell>
          <cell r="R137">
            <v>440</v>
          </cell>
        </row>
        <row r="138">
          <cell r="A138" t="str">
            <v>Malta</v>
          </cell>
          <cell r="B138">
            <v>6780</v>
          </cell>
          <cell r="C138">
            <v>7220</v>
          </cell>
          <cell r="D138">
            <v>7940</v>
          </cell>
          <cell r="E138">
            <v>7800</v>
          </cell>
          <cell r="F138">
            <v>7830</v>
          </cell>
          <cell r="G138">
            <v>8240</v>
          </cell>
          <cell r="H138">
            <v>8810</v>
          </cell>
          <cell r="I138">
            <v>9140</v>
          </cell>
          <cell r="J138">
            <v>8790</v>
          </cell>
          <cell r="K138">
            <v>9270</v>
          </cell>
          <cell r="L138">
            <v>9590</v>
          </cell>
          <cell r="M138">
            <v>9890</v>
          </cell>
          <cell r="N138">
            <v>10000</v>
          </cell>
          <cell r="O138">
            <v>10660</v>
          </cell>
          <cell r="P138">
            <v>12100</v>
          </cell>
          <cell r="Q138">
            <v>13610</v>
          </cell>
          <cell r="R138" t="str">
            <v>..</v>
          </cell>
        </row>
        <row r="139">
          <cell r="A139" t="str">
            <v>Marshall Islands</v>
          </cell>
          <cell r="B139" t="str">
            <v>..</v>
          </cell>
          <cell r="C139" t="str">
            <v>..</v>
          </cell>
          <cell r="D139" t="str">
            <v>..</v>
          </cell>
          <cell r="E139" t="str">
            <v>..</v>
          </cell>
          <cell r="F139" t="str">
            <v>..</v>
          </cell>
          <cell r="G139" t="str">
            <v>..</v>
          </cell>
          <cell r="H139" t="str">
            <v>..</v>
          </cell>
          <cell r="I139" t="str">
            <v>..</v>
          </cell>
          <cell r="J139">
            <v>2070</v>
          </cell>
          <cell r="K139">
            <v>2280</v>
          </cell>
          <cell r="L139">
            <v>2540</v>
          </cell>
          <cell r="M139">
            <v>2550</v>
          </cell>
          <cell r="N139">
            <v>2720</v>
          </cell>
          <cell r="O139">
            <v>2880</v>
          </cell>
          <cell r="P139">
            <v>2810</v>
          </cell>
          <cell r="Q139">
            <v>2930</v>
          </cell>
          <cell r="R139">
            <v>3000</v>
          </cell>
        </row>
        <row r="140">
          <cell r="A140" t="str">
            <v>Mauritania</v>
          </cell>
          <cell r="B140">
            <v>540</v>
          </cell>
          <cell r="C140">
            <v>500</v>
          </cell>
          <cell r="D140">
            <v>570</v>
          </cell>
          <cell r="E140">
            <v>600</v>
          </cell>
          <cell r="F140">
            <v>590</v>
          </cell>
          <cell r="G140">
            <v>610</v>
          </cell>
          <cell r="H140">
            <v>660</v>
          </cell>
          <cell r="I140">
            <v>590</v>
          </cell>
          <cell r="J140">
            <v>540</v>
          </cell>
          <cell r="K140">
            <v>520</v>
          </cell>
          <cell r="L140">
            <v>460</v>
          </cell>
          <cell r="M140">
            <v>410</v>
          </cell>
          <cell r="N140">
            <v>440</v>
          </cell>
          <cell r="O140">
            <v>450</v>
          </cell>
          <cell r="P140">
            <v>510</v>
          </cell>
          <cell r="Q140">
            <v>580</v>
          </cell>
          <cell r="R140">
            <v>740</v>
          </cell>
        </row>
        <row r="141">
          <cell r="A141" t="str">
            <v>Mauritius</v>
          </cell>
          <cell r="B141">
            <v>2300</v>
          </cell>
          <cell r="C141">
            <v>2530</v>
          </cell>
          <cell r="D141">
            <v>2780</v>
          </cell>
          <cell r="E141">
            <v>3050</v>
          </cell>
          <cell r="F141">
            <v>3130</v>
          </cell>
          <cell r="G141">
            <v>3360</v>
          </cell>
          <cell r="H141">
            <v>3570</v>
          </cell>
          <cell r="I141">
            <v>3790</v>
          </cell>
          <cell r="J141">
            <v>3760</v>
          </cell>
          <cell r="K141">
            <v>3750</v>
          </cell>
          <cell r="L141">
            <v>3740</v>
          </cell>
          <cell r="M141">
            <v>3860</v>
          </cell>
          <cell r="N141">
            <v>3820</v>
          </cell>
          <cell r="O141">
            <v>4090</v>
          </cell>
          <cell r="P141">
            <v>4670</v>
          </cell>
          <cell r="Q141">
            <v>5250</v>
          </cell>
          <cell r="R141">
            <v>5450</v>
          </cell>
        </row>
        <row r="142">
          <cell r="A142" t="str">
            <v>Mayotte</v>
          </cell>
          <cell r="B142" t="str">
            <v>..</v>
          </cell>
          <cell r="C142" t="str">
            <v>..</v>
          </cell>
          <cell r="D142" t="str">
            <v>..</v>
          </cell>
          <cell r="E142" t="str">
            <v>..</v>
          </cell>
          <cell r="F142" t="str">
            <v>..</v>
          </cell>
          <cell r="G142" t="str">
            <v>..</v>
          </cell>
          <cell r="H142" t="str">
            <v>..</v>
          </cell>
          <cell r="I142" t="str">
            <v>..</v>
          </cell>
          <cell r="J142" t="str">
            <v>..</v>
          </cell>
          <cell r="K142" t="str">
            <v>..</v>
          </cell>
          <cell r="L142" t="str">
            <v>..</v>
          </cell>
          <cell r="M142" t="str">
            <v>..</v>
          </cell>
          <cell r="N142" t="str">
            <v>..</v>
          </cell>
          <cell r="O142" t="str">
            <v>..</v>
          </cell>
          <cell r="P142" t="str">
            <v>..</v>
          </cell>
          <cell r="Q142" t="str">
            <v>..</v>
          </cell>
          <cell r="R142" t="str">
            <v>..</v>
          </cell>
        </row>
        <row r="143">
          <cell r="A143" t="str">
            <v>Mexico</v>
          </cell>
          <cell r="B143">
            <v>2830</v>
          </cell>
          <cell r="C143">
            <v>3290</v>
          </cell>
          <cell r="D143">
            <v>3820</v>
          </cell>
          <cell r="E143">
            <v>4230</v>
          </cell>
          <cell r="F143">
            <v>4600</v>
          </cell>
          <cell r="G143">
            <v>3810</v>
          </cell>
          <cell r="H143">
            <v>3660</v>
          </cell>
          <cell r="I143">
            <v>3720</v>
          </cell>
          <cell r="J143">
            <v>4020</v>
          </cell>
          <cell r="K143">
            <v>4470</v>
          </cell>
          <cell r="L143">
            <v>5110</v>
          </cell>
          <cell r="M143">
            <v>5580</v>
          </cell>
          <cell r="N143">
            <v>6000</v>
          </cell>
          <cell r="O143">
            <v>6370</v>
          </cell>
          <cell r="P143">
            <v>6930</v>
          </cell>
          <cell r="Q143">
            <v>7300</v>
          </cell>
          <cell r="R143">
            <v>7870</v>
          </cell>
        </row>
        <row r="144">
          <cell r="A144" t="str">
            <v>Micronesia, Fed. Sts.</v>
          </cell>
          <cell r="B144" t="str">
            <v>..</v>
          </cell>
          <cell r="C144" t="str">
            <v>..</v>
          </cell>
          <cell r="D144" t="str">
            <v>..</v>
          </cell>
          <cell r="E144">
            <v>2130</v>
          </cell>
          <cell r="F144">
            <v>2130</v>
          </cell>
          <cell r="G144">
            <v>2220</v>
          </cell>
          <cell r="H144">
            <v>2200</v>
          </cell>
          <cell r="I144">
            <v>2090</v>
          </cell>
          <cell r="J144">
            <v>2030</v>
          </cell>
          <cell r="K144">
            <v>2000</v>
          </cell>
          <cell r="L144">
            <v>2170</v>
          </cell>
          <cell r="M144">
            <v>2080</v>
          </cell>
          <cell r="N144">
            <v>2130</v>
          </cell>
          <cell r="O144">
            <v>2270</v>
          </cell>
          <cell r="P144">
            <v>2300</v>
          </cell>
          <cell r="Q144">
            <v>2390</v>
          </cell>
          <cell r="R144">
            <v>2380</v>
          </cell>
        </row>
        <row r="145">
          <cell r="A145" t="str">
            <v>Middle East &amp; North Africa</v>
          </cell>
          <cell r="B145">
            <v>1333.98</v>
          </cell>
          <cell r="C145">
            <v>1280.6099999999999</v>
          </cell>
          <cell r="D145">
            <v>1307.73</v>
          </cell>
          <cell r="E145">
            <v>1268.08</v>
          </cell>
          <cell r="F145">
            <v>1293.3</v>
          </cell>
          <cell r="G145">
            <v>1333.46</v>
          </cell>
          <cell r="H145">
            <v>1483.38</v>
          </cell>
          <cell r="I145">
            <v>1579.36</v>
          </cell>
          <cell r="J145">
            <v>1603.08</v>
          </cell>
          <cell r="K145">
            <v>1610.58</v>
          </cell>
          <cell r="L145">
            <v>1661.97</v>
          </cell>
          <cell r="M145">
            <v>1706.45</v>
          </cell>
          <cell r="N145">
            <v>1702.5</v>
          </cell>
          <cell r="O145">
            <v>1806.34</v>
          </cell>
          <cell r="P145">
            <v>1984.2</v>
          </cell>
          <cell r="Q145">
            <v>2223.37</v>
          </cell>
          <cell r="R145">
            <v>2480.6799999999998</v>
          </cell>
        </row>
        <row r="146">
          <cell r="A146" t="str">
            <v>Middle income</v>
          </cell>
          <cell r="B146">
            <v>1164.21</v>
          </cell>
          <cell r="C146">
            <v>1228.4100000000001</v>
          </cell>
          <cell r="D146">
            <v>1299.45</v>
          </cell>
          <cell r="E146">
            <v>1351.43</v>
          </cell>
          <cell r="F146">
            <v>1416.86</v>
          </cell>
          <cell r="G146">
            <v>1523.24</v>
          </cell>
          <cell r="H146">
            <v>1677.49</v>
          </cell>
          <cell r="I146">
            <v>1801.35</v>
          </cell>
          <cell r="J146">
            <v>1724.49</v>
          </cell>
          <cell r="K146">
            <v>1669.51</v>
          </cell>
          <cell r="L146">
            <v>1722.92</v>
          </cell>
          <cell r="M146">
            <v>1737.08</v>
          </cell>
          <cell r="N146">
            <v>1766.38</v>
          </cell>
          <cell r="O146">
            <v>1931.03</v>
          </cell>
          <cell r="P146">
            <v>2255.89</v>
          </cell>
          <cell r="Q146">
            <v>2635.61</v>
          </cell>
          <cell r="R146">
            <v>3051.16</v>
          </cell>
        </row>
        <row r="147">
          <cell r="A147" t="str">
            <v>Moldova</v>
          </cell>
          <cell r="B147" t="str">
            <v>..</v>
          </cell>
          <cell r="C147" t="str">
            <v>..</v>
          </cell>
          <cell r="D147">
            <v>630</v>
          </cell>
          <cell r="E147">
            <v>660</v>
          </cell>
          <cell r="F147">
            <v>470</v>
          </cell>
          <cell r="G147">
            <v>480</v>
          </cell>
          <cell r="H147">
            <v>490</v>
          </cell>
          <cell r="I147">
            <v>500</v>
          </cell>
          <cell r="J147">
            <v>460</v>
          </cell>
          <cell r="K147">
            <v>400</v>
          </cell>
          <cell r="L147">
            <v>370</v>
          </cell>
          <cell r="M147">
            <v>400</v>
          </cell>
          <cell r="N147">
            <v>460</v>
          </cell>
          <cell r="O147">
            <v>570</v>
          </cell>
          <cell r="P147">
            <v>730</v>
          </cell>
          <cell r="Q147">
            <v>960</v>
          </cell>
          <cell r="R147">
            <v>1100</v>
          </cell>
        </row>
        <row r="148">
          <cell r="A148" t="str">
            <v>Monaco</v>
          </cell>
          <cell r="B148" t="str">
            <v>..</v>
          </cell>
          <cell r="C148" t="str">
            <v>..</v>
          </cell>
          <cell r="D148" t="str">
            <v>..</v>
          </cell>
          <cell r="E148" t="str">
            <v>..</v>
          </cell>
          <cell r="F148" t="str">
            <v>..</v>
          </cell>
          <cell r="G148" t="str">
            <v>..</v>
          </cell>
          <cell r="H148" t="str">
            <v>..</v>
          </cell>
          <cell r="I148" t="str">
            <v>..</v>
          </cell>
          <cell r="J148" t="str">
            <v>..</v>
          </cell>
          <cell r="K148" t="str">
            <v>..</v>
          </cell>
          <cell r="L148" t="str">
            <v>..</v>
          </cell>
          <cell r="M148" t="str">
            <v>..</v>
          </cell>
          <cell r="N148" t="str">
            <v>..</v>
          </cell>
          <cell r="O148" t="str">
            <v>..</v>
          </cell>
          <cell r="P148" t="str">
            <v>..</v>
          </cell>
          <cell r="Q148" t="str">
            <v>..</v>
          </cell>
          <cell r="R148" t="str">
            <v>..</v>
          </cell>
        </row>
        <row r="149">
          <cell r="A149" t="str">
            <v>Mongolia</v>
          </cell>
          <cell r="B149" t="str">
            <v>..</v>
          </cell>
          <cell r="C149" t="str">
            <v>..</v>
          </cell>
          <cell r="D149" t="str">
            <v>..</v>
          </cell>
          <cell r="E149" t="str">
            <v>..</v>
          </cell>
          <cell r="F149" t="str">
            <v>..</v>
          </cell>
          <cell r="G149" t="str">
            <v>..</v>
          </cell>
          <cell r="H149" t="str">
            <v>..</v>
          </cell>
          <cell r="I149" t="str">
            <v>..</v>
          </cell>
          <cell r="J149">
            <v>460</v>
          </cell>
          <cell r="K149">
            <v>420</v>
          </cell>
          <cell r="L149">
            <v>390</v>
          </cell>
          <cell r="M149">
            <v>390</v>
          </cell>
          <cell r="N149">
            <v>420</v>
          </cell>
          <cell r="O149">
            <v>490</v>
          </cell>
          <cell r="P149">
            <v>610</v>
          </cell>
          <cell r="Q149">
            <v>720</v>
          </cell>
          <cell r="R149">
            <v>880</v>
          </cell>
        </row>
        <row r="150">
          <cell r="A150" t="str">
            <v>Montenegro</v>
          </cell>
          <cell r="B150" t="str">
            <v>..</v>
          </cell>
          <cell r="C150" t="str">
            <v>..</v>
          </cell>
          <cell r="D150" t="str">
            <v>..</v>
          </cell>
          <cell r="E150" t="str">
            <v>..</v>
          </cell>
          <cell r="F150" t="str">
            <v>..</v>
          </cell>
          <cell r="G150" t="str">
            <v>..</v>
          </cell>
          <cell r="H150" t="str">
            <v>..</v>
          </cell>
          <cell r="I150" t="str">
            <v>..</v>
          </cell>
          <cell r="J150" t="str">
            <v>..</v>
          </cell>
          <cell r="K150" t="str">
            <v>..</v>
          </cell>
          <cell r="L150" t="str">
            <v>..</v>
          </cell>
          <cell r="M150" t="str">
            <v>..</v>
          </cell>
          <cell r="N150">
            <v>1630</v>
          </cell>
          <cell r="O150">
            <v>2070</v>
          </cell>
          <cell r="P150">
            <v>2660</v>
          </cell>
          <cell r="Q150">
            <v>3310</v>
          </cell>
          <cell r="R150">
            <v>3860</v>
          </cell>
        </row>
        <row r="151">
          <cell r="A151" t="str">
            <v>Morocco</v>
          </cell>
          <cell r="B151">
            <v>1030</v>
          </cell>
          <cell r="C151">
            <v>1090</v>
          </cell>
          <cell r="D151">
            <v>1100</v>
          </cell>
          <cell r="E151">
            <v>1060</v>
          </cell>
          <cell r="F151">
            <v>1160</v>
          </cell>
          <cell r="G151">
            <v>1120</v>
          </cell>
          <cell r="H151">
            <v>1300</v>
          </cell>
          <cell r="I151">
            <v>1250</v>
          </cell>
          <cell r="J151">
            <v>1260</v>
          </cell>
          <cell r="K151">
            <v>1210</v>
          </cell>
          <cell r="L151">
            <v>1190</v>
          </cell>
          <cell r="M151">
            <v>1200</v>
          </cell>
          <cell r="N151">
            <v>1190</v>
          </cell>
          <cell r="O151">
            <v>1340</v>
          </cell>
          <cell r="P151">
            <v>1570</v>
          </cell>
          <cell r="Q151">
            <v>1750</v>
          </cell>
          <cell r="R151">
            <v>1900</v>
          </cell>
        </row>
        <row r="152">
          <cell r="A152" t="str">
            <v>Mozambique</v>
          </cell>
          <cell r="B152">
            <v>170</v>
          </cell>
          <cell r="C152">
            <v>180</v>
          </cell>
          <cell r="D152">
            <v>150</v>
          </cell>
          <cell r="E152">
            <v>140</v>
          </cell>
          <cell r="F152">
            <v>130</v>
          </cell>
          <cell r="G152">
            <v>140</v>
          </cell>
          <cell r="H152">
            <v>150</v>
          </cell>
          <cell r="I152">
            <v>170</v>
          </cell>
          <cell r="J152">
            <v>200</v>
          </cell>
          <cell r="K152">
            <v>220</v>
          </cell>
          <cell r="L152">
            <v>210</v>
          </cell>
          <cell r="M152">
            <v>210</v>
          </cell>
          <cell r="N152">
            <v>210</v>
          </cell>
          <cell r="O152">
            <v>230</v>
          </cell>
          <cell r="P152">
            <v>270</v>
          </cell>
          <cell r="Q152">
            <v>310</v>
          </cell>
          <cell r="R152">
            <v>340</v>
          </cell>
        </row>
        <row r="153">
          <cell r="A153" t="str">
            <v>Myanmar</v>
          </cell>
          <cell r="B153" t="str">
            <v>..</v>
          </cell>
          <cell r="C153" t="str">
            <v>..</v>
          </cell>
          <cell r="D153" t="str">
            <v>..</v>
          </cell>
          <cell r="E153" t="str">
            <v>..</v>
          </cell>
          <cell r="F153" t="str">
            <v>..</v>
          </cell>
          <cell r="G153" t="str">
            <v>..</v>
          </cell>
          <cell r="H153" t="str">
            <v>..</v>
          </cell>
          <cell r="I153" t="str">
            <v>..</v>
          </cell>
          <cell r="J153" t="str">
            <v>..</v>
          </cell>
          <cell r="K153" t="str">
            <v>..</v>
          </cell>
          <cell r="L153" t="str">
            <v>..</v>
          </cell>
          <cell r="M153" t="str">
            <v>..</v>
          </cell>
          <cell r="N153" t="str">
            <v>..</v>
          </cell>
          <cell r="O153" t="str">
            <v>..</v>
          </cell>
          <cell r="P153" t="str">
            <v>..</v>
          </cell>
          <cell r="Q153" t="str">
            <v>..</v>
          </cell>
          <cell r="R153" t="str">
            <v>..</v>
          </cell>
        </row>
        <row r="154">
          <cell r="A154" t="str">
            <v>Namibia</v>
          </cell>
          <cell r="B154">
            <v>1740</v>
          </cell>
          <cell r="C154">
            <v>1850</v>
          </cell>
          <cell r="D154">
            <v>1930</v>
          </cell>
          <cell r="E154">
            <v>1880</v>
          </cell>
          <cell r="F154">
            <v>2040</v>
          </cell>
          <cell r="G154">
            <v>2210</v>
          </cell>
          <cell r="H154">
            <v>2190</v>
          </cell>
          <cell r="I154">
            <v>2160</v>
          </cell>
          <cell r="J154">
            <v>2020</v>
          </cell>
          <cell r="K154">
            <v>1890</v>
          </cell>
          <cell r="L154">
            <v>1870</v>
          </cell>
          <cell r="M154">
            <v>1770</v>
          </cell>
          <cell r="N154">
            <v>1740</v>
          </cell>
          <cell r="O154">
            <v>1990</v>
          </cell>
          <cell r="P154">
            <v>2380</v>
          </cell>
          <cell r="Q154">
            <v>2960</v>
          </cell>
          <cell r="R154">
            <v>3230</v>
          </cell>
        </row>
        <row r="155">
          <cell r="A155" t="str">
            <v>Nepal</v>
          </cell>
          <cell r="B155">
            <v>200</v>
          </cell>
          <cell r="C155">
            <v>210</v>
          </cell>
          <cell r="D155">
            <v>200</v>
          </cell>
          <cell r="E155">
            <v>190</v>
          </cell>
          <cell r="F155">
            <v>190</v>
          </cell>
          <cell r="G155">
            <v>200</v>
          </cell>
          <cell r="H155">
            <v>210</v>
          </cell>
          <cell r="I155">
            <v>210</v>
          </cell>
          <cell r="J155">
            <v>210</v>
          </cell>
          <cell r="K155">
            <v>210</v>
          </cell>
          <cell r="L155">
            <v>230</v>
          </cell>
          <cell r="M155">
            <v>230</v>
          </cell>
          <cell r="N155">
            <v>230</v>
          </cell>
          <cell r="O155">
            <v>230</v>
          </cell>
          <cell r="P155">
            <v>250</v>
          </cell>
          <cell r="Q155">
            <v>270</v>
          </cell>
          <cell r="R155">
            <v>290</v>
          </cell>
        </row>
        <row r="156">
          <cell r="A156" t="str">
            <v>Netherlands</v>
          </cell>
          <cell r="B156">
            <v>19840</v>
          </cell>
          <cell r="C156">
            <v>20770</v>
          </cell>
          <cell r="D156">
            <v>22930</v>
          </cell>
          <cell r="E156">
            <v>23290</v>
          </cell>
          <cell r="F156">
            <v>24570</v>
          </cell>
          <cell r="G156">
            <v>26770</v>
          </cell>
          <cell r="H156">
            <v>28450</v>
          </cell>
          <cell r="I156">
            <v>28660</v>
          </cell>
          <cell r="J156">
            <v>26630</v>
          </cell>
          <cell r="K156">
            <v>26740</v>
          </cell>
          <cell r="L156">
            <v>26660</v>
          </cell>
          <cell r="M156">
            <v>25550</v>
          </cell>
          <cell r="N156">
            <v>25280</v>
          </cell>
          <cell r="O156">
            <v>28420</v>
          </cell>
          <cell r="P156">
            <v>34340</v>
          </cell>
          <cell r="Q156">
            <v>39340</v>
          </cell>
          <cell r="R156">
            <v>42670</v>
          </cell>
        </row>
        <row r="157">
          <cell r="A157" t="str">
            <v>Netherlands Antilles</v>
          </cell>
          <cell r="B157" t="str">
            <v>..</v>
          </cell>
          <cell r="C157" t="str">
            <v>..</v>
          </cell>
          <cell r="D157" t="str">
            <v>..</v>
          </cell>
          <cell r="E157" t="str">
            <v>..</v>
          </cell>
          <cell r="F157" t="str">
            <v>..</v>
          </cell>
          <cell r="G157" t="str">
            <v>..</v>
          </cell>
          <cell r="H157" t="str">
            <v>..</v>
          </cell>
          <cell r="I157" t="str">
            <v>..</v>
          </cell>
          <cell r="J157" t="str">
            <v>..</v>
          </cell>
          <cell r="K157" t="str">
            <v>..</v>
          </cell>
          <cell r="L157" t="str">
            <v>..</v>
          </cell>
          <cell r="M157" t="str">
            <v>..</v>
          </cell>
          <cell r="N157" t="str">
            <v>..</v>
          </cell>
          <cell r="O157" t="str">
            <v>..</v>
          </cell>
          <cell r="P157" t="str">
            <v>..</v>
          </cell>
          <cell r="Q157" t="str">
            <v>..</v>
          </cell>
          <cell r="R157" t="str">
            <v>..</v>
          </cell>
        </row>
        <row r="158">
          <cell r="A158" t="str">
            <v>New Caledonia</v>
          </cell>
          <cell r="B158">
            <v>15010</v>
          </cell>
          <cell r="C158">
            <v>15480</v>
          </cell>
          <cell r="D158">
            <v>16350</v>
          </cell>
          <cell r="E158">
            <v>16590</v>
          </cell>
          <cell r="F158">
            <v>17000</v>
          </cell>
          <cell r="G158">
            <v>18300</v>
          </cell>
          <cell r="H158">
            <v>18290</v>
          </cell>
          <cell r="I158">
            <v>17790</v>
          </cell>
          <cell r="J158">
            <v>15750</v>
          </cell>
          <cell r="K158">
            <v>14670</v>
          </cell>
          <cell r="L158">
            <v>14020</v>
          </cell>
          <cell r="M158" t="str">
            <v>..</v>
          </cell>
          <cell r="N158" t="str">
            <v>..</v>
          </cell>
          <cell r="O158" t="str">
            <v>..</v>
          </cell>
          <cell r="P158" t="str">
            <v>..</v>
          </cell>
          <cell r="Q158" t="str">
            <v>..</v>
          </cell>
          <cell r="R158" t="str">
            <v>..</v>
          </cell>
        </row>
        <row r="159">
          <cell r="A159" t="str">
            <v>New Zealand</v>
          </cell>
          <cell r="B159">
            <v>12910</v>
          </cell>
          <cell r="C159">
            <v>11900</v>
          </cell>
          <cell r="D159">
            <v>11810</v>
          </cell>
          <cell r="E159">
            <v>12030</v>
          </cell>
          <cell r="F159">
            <v>12830</v>
          </cell>
          <cell r="G159">
            <v>14440</v>
          </cell>
          <cell r="H159">
            <v>15910</v>
          </cell>
          <cell r="I159">
            <v>16670</v>
          </cell>
          <cell r="J159">
            <v>15480</v>
          </cell>
          <cell r="K159">
            <v>14930</v>
          </cell>
          <cell r="L159">
            <v>13760</v>
          </cell>
          <cell r="M159">
            <v>13560</v>
          </cell>
          <cell r="N159">
            <v>13650</v>
          </cell>
          <cell r="O159">
            <v>15740</v>
          </cell>
          <cell r="P159">
            <v>19610</v>
          </cell>
          <cell r="Q159">
            <v>25920</v>
          </cell>
          <cell r="R159">
            <v>27250</v>
          </cell>
        </row>
        <row r="160">
          <cell r="A160" t="str">
            <v>Nicaragua</v>
          </cell>
          <cell r="B160">
            <v>330</v>
          </cell>
          <cell r="C160">
            <v>230</v>
          </cell>
          <cell r="D160">
            <v>250</v>
          </cell>
          <cell r="E160">
            <v>310</v>
          </cell>
          <cell r="F160">
            <v>420</v>
          </cell>
          <cell r="G160">
            <v>540</v>
          </cell>
          <cell r="H160">
            <v>680</v>
          </cell>
          <cell r="I160">
            <v>690</v>
          </cell>
          <cell r="J160">
            <v>700</v>
          </cell>
          <cell r="K160">
            <v>730</v>
          </cell>
          <cell r="L160">
            <v>760</v>
          </cell>
          <cell r="M160">
            <v>760</v>
          </cell>
          <cell r="N160">
            <v>760</v>
          </cell>
          <cell r="O160">
            <v>790</v>
          </cell>
          <cell r="P160">
            <v>870</v>
          </cell>
          <cell r="Q160">
            <v>950</v>
          </cell>
          <cell r="R160">
            <v>1000</v>
          </cell>
        </row>
        <row r="161">
          <cell r="A161" t="str">
            <v>Niger</v>
          </cell>
          <cell r="B161">
            <v>280</v>
          </cell>
          <cell r="C161">
            <v>280</v>
          </cell>
          <cell r="D161">
            <v>260</v>
          </cell>
          <cell r="E161">
            <v>220</v>
          </cell>
          <cell r="F161">
            <v>190</v>
          </cell>
          <cell r="G161">
            <v>180</v>
          </cell>
          <cell r="H161">
            <v>180</v>
          </cell>
          <cell r="I161">
            <v>180</v>
          </cell>
          <cell r="J161">
            <v>190</v>
          </cell>
          <cell r="K161">
            <v>170</v>
          </cell>
          <cell r="L161">
            <v>160</v>
          </cell>
          <cell r="M161">
            <v>160</v>
          </cell>
          <cell r="N161">
            <v>160</v>
          </cell>
          <cell r="O161">
            <v>180</v>
          </cell>
          <cell r="P161">
            <v>210</v>
          </cell>
          <cell r="Q161">
            <v>240</v>
          </cell>
          <cell r="R161">
            <v>260</v>
          </cell>
        </row>
        <row r="162">
          <cell r="A162" t="str">
            <v>Nigeria</v>
          </cell>
          <cell r="B162">
            <v>270</v>
          </cell>
          <cell r="C162">
            <v>270</v>
          </cell>
          <cell r="D162">
            <v>290</v>
          </cell>
          <cell r="E162">
            <v>240</v>
          </cell>
          <cell r="F162">
            <v>220</v>
          </cell>
          <cell r="G162">
            <v>220</v>
          </cell>
          <cell r="H162">
            <v>250</v>
          </cell>
          <cell r="I162">
            <v>280</v>
          </cell>
          <cell r="J162">
            <v>270</v>
          </cell>
          <cell r="K162">
            <v>270</v>
          </cell>
          <cell r="L162">
            <v>270</v>
          </cell>
          <cell r="M162">
            <v>310</v>
          </cell>
          <cell r="N162">
            <v>310</v>
          </cell>
          <cell r="O162">
            <v>360</v>
          </cell>
          <cell r="P162">
            <v>400</v>
          </cell>
          <cell r="Q162">
            <v>520</v>
          </cell>
          <cell r="R162">
            <v>640</v>
          </cell>
        </row>
        <row r="163">
          <cell r="A163" t="str">
            <v>Northern Mariana Islands</v>
          </cell>
          <cell r="B163" t="str">
            <v>..</v>
          </cell>
          <cell r="C163" t="str">
            <v>..</v>
          </cell>
          <cell r="D163" t="str">
            <v>..</v>
          </cell>
          <cell r="E163" t="str">
            <v>..</v>
          </cell>
          <cell r="F163" t="str">
            <v>..</v>
          </cell>
          <cell r="G163" t="str">
            <v>..</v>
          </cell>
          <cell r="H163" t="str">
            <v>..</v>
          </cell>
          <cell r="I163" t="str">
            <v>..</v>
          </cell>
          <cell r="J163" t="str">
            <v>..</v>
          </cell>
          <cell r="K163" t="str">
            <v>..</v>
          </cell>
          <cell r="L163" t="str">
            <v>..</v>
          </cell>
          <cell r="M163" t="str">
            <v>..</v>
          </cell>
          <cell r="N163" t="str">
            <v>..</v>
          </cell>
          <cell r="O163" t="str">
            <v>..</v>
          </cell>
          <cell r="P163" t="str">
            <v>..</v>
          </cell>
          <cell r="Q163" t="str">
            <v>..</v>
          </cell>
          <cell r="R163" t="str">
            <v>..</v>
          </cell>
        </row>
        <row r="164">
          <cell r="A164" t="str">
            <v>Norway</v>
          </cell>
          <cell r="B164">
            <v>25660</v>
          </cell>
          <cell r="C164">
            <v>27070</v>
          </cell>
          <cell r="D164">
            <v>29880</v>
          </cell>
          <cell r="E164">
            <v>29290</v>
          </cell>
          <cell r="F164">
            <v>29990</v>
          </cell>
          <cell r="G164">
            <v>31820</v>
          </cell>
          <cell r="H164">
            <v>34900</v>
          </cell>
          <cell r="I164">
            <v>36920</v>
          </cell>
          <cell r="J164">
            <v>35240</v>
          </cell>
          <cell r="K164">
            <v>34530</v>
          </cell>
          <cell r="L164">
            <v>35660</v>
          </cell>
          <cell r="M164">
            <v>37100</v>
          </cell>
          <cell r="N164">
            <v>38870</v>
          </cell>
          <cell r="O164">
            <v>43730</v>
          </cell>
          <cell r="P164">
            <v>52370</v>
          </cell>
          <cell r="Q164">
            <v>60890</v>
          </cell>
          <cell r="R164">
            <v>66530</v>
          </cell>
        </row>
        <row r="165">
          <cell r="A165" t="str">
            <v>Oman</v>
          </cell>
          <cell r="B165">
            <v>5610</v>
          </cell>
          <cell r="C165">
            <v>5990</v>
          </cell>
          <cell r="D165">
            <v>6530</v>
          </cell>
          <cell r="E165">
            <v>6360</v>
          </cell>
          <cell r="F165">
            <v>6260</v>
          </cell>
          <cell r="G165">
            <v>6350</v>
          </cell>
          <cell r="H165">
            <v>6470</v>
          </cell>
          <cell r="I165">
            <v>6660</v>
          </cell>
          <cell r="J165">
            <v>6210</v>
          </cell>
          <cell r="K165">
            <v>5980</v>
          </cell>
          <cell r="L165">
            <v>6610</v>
          </cell>
          <cell r="M165">
            <v>7610</v>
          </cell>
          <cell r="N165">
            <v>7930</v>
          </cell>
          <cell r="O165">
            <v>8130</v>
          </cell>
          <cell r="P165">
            <v>9070</v>
          </cell>
          <cell r="Q165" t="str">
            <v>..</v>
          </cell>
          <cell r="R165" t="str">
            <v>..</v>
          </cell>
        </row>
        <row r="166">
          <cell r="A166" t="str">
            <v>Pakistan</v>
          </cell>
          <cell r="B166">
            <v>420</v>
          </cell>
          <cell r="C166">
            <v>420</v>
          </cell>
          <cell r="D166">
            <v>440</v>
          </cell>
          <cell r="E166">
            <v>450</v>
          </cell>
          <cell r="F166">
            <v>450</v>
          </cell>
          <cell r="G166">
            <v>490</v>
          </cell>
          <cell r="H166">
            <v>500</v>
          </cell>
          <cell r="I166">
            <v>500</v>
          </cell>
          <cell r="J166">
            <v>470</v>
          </cell>
          <cell r="K166">
            <v>470</v>
          </cell>
          <cell r="L166">
            <v>490</v>
          </cell>
          <cell r="M166">
            <v>490</v>
          </cell>
          <cell r="N166">
            <v>490</v>
          </cell>
          <cell r="O166">
            <v>520</v>
          </cell>
          <cell r="P166">
            <v>600</v>
          </cell>
          <cell r="Q166">
            <v>690</v>
          </cell>
          <cell r="R166">
            <v>770</v>
          </cell>
        </row>
        <row r="167">
          <cell r="A167" t="str">
            <v>Palau</v>
          </cell>
          <cell r="B167" t="str">
            <v>..</v>
          </cell>
          <cell r="C167" t="str">
            <v>..</v>
          </cell>
          <cell r="D167" t="str">
            <v>..</v>
          </cell>
          <cell r="E167" t="str">
            <v>..</v>
          </cell>
          <cell r="F167" t="str">
            <v>..</v>
          </cell>
          <cell r="G167" t="str">
            <v>..</v>
          </cell>
          <cell r="H167" t="str">
            <v>..</v>
          </cell>
          <cell r="I167" t="str">
            <v>..</v>
          </cell>
          <cell r="J167" t="str">
            <v>..</v>
          </cell>
          <cell r="K167" t="str">
            <v>..</v>
          </cell>
          <cell r="L167" t="str">
            <v>..</v>
          </cell>
          <cell r="M167" t="str">
            <v>..</v>
          </cell>
          <cell r="N167" t="str">
            <v>..</v>
          </cell>
          <cell r="O167">
            <v>6420</v>
          </cell>
          <cell r="P167">
            <v>7120</v>
          </cell>
          <cell r="Q167">
            <v>7670</v>
          </cell>
          <cell r="R167">
            <v>7990</v>
          </cell>
        </row>
        <row r="168">
          <cell r="A168" t="str">
            <v>Panama</v>
          </cell>
          <cell r="B168">
            <v>2210</v>
          </cell>
          <cell r="C168">
            <v>2300</v>
          </cell>
          <cell r="D168">
            <v>2530</v>
          </cell>
          <cell r="E168">
            <v>2720</v>
          </cell>
          <cell r="F168">
            <v>2870</v>
          </cell>
          <cell r="G168">
            <v>2900</v>
          </cell>
          <cell r="H168">
            <v>3110</v>
          </cell>
          <cell r="I168">
            <v>3320</v>
          </cell>
          <cell r="J168">
            <v>3550</v>
          </cell>
          <cell r="K168">
            <v>3620</v>
          </cell>
          <cell r="L168">
            <v>3740</v>
          </cell>
          <cell r="M168">
            <v>3700</v>
          </cell>
          <cell r="N168">
            <v>3820</v>
          </cell>
          <cell r="O168">
            <v>3930</v>
          </cell>
          <cell r="P168">
            <v>4310</v>
          </cell>
          <cell r="Q168">
            <v>4640</v>
          </cell>
          <cell r="R168">
            <v>4890</v>
          </cell>
        </row>
        <row r="169">
          <cell r="A169" t="str">
            <v>Papua New Guinea</v>
          </cell>
          <cell r="B169">
            <v>830</v>
          </cell>
          <cell r="C169">
            <v>880</v>
          </cell>
          <cell r="D169">
            <v>960</v>
          </cell>
          <cell r="E169">
            <v>1110</v>
          </cell>
          <cell r="F169">
            <v>1160</v>
          </cell>
          <cell r="G169">
            <v>1060</v>
          </cell>
          <cell r="H169">
            <v>1070</v>
          </cell>
          <cell r="I169">
            <v>960</v>
          </cell>
          <cell r="J169">
            <v>810</v>
          </cell>
          <cell r="K169">
            <v>740</v>
          </cell>
          <cell r="L169">
            <v>650</v>
          </cell>
          <cell r="M169">
            <v>580</v>
          </cell>
          <cell r="N169">
            <v>520</v>
          </cell>
          <cell r="O169">
            <v>510</v>
          </cell>
          <cell r="P169">
            <v>590</v>
          </cell>
          <cell r="Q169">
            <v>700</v>
          </cell>
          <cell r="R169">
            <v>770</v>
          </cell>
        </row>
        <row r="170">
          <cell r="A170" t="str">
            <v>Paraguay</v>
          </cell>
          <cell r="B170">
            <v>1190</v>
          </cell>
          <cell r="C170">
            <v>1270</v>
          </cell>
          <cell r="D170">
            <v>1440</v>
          </cell>
          <cell r="E170">
            <v>1550</v>
          </cell>
          <cell r="F170">
            <v>1570</v>
          </cell>
          <cell r="G170">
            <v>1680</v>
          </cell>
          <cell r="H170">
            <v>1710</v>
          </cell>
          <cell r="I170">
            <v>1760</v>
          </cell>
          <cell r="J170">
            <v>1650</v>
          </cell>
          <cell r="K170">
            <v>1490</v>
          </cell>
          <cell r="L170">
            <v>1350</v>
          </cell>
          <cell r="M170">
            <v>1270</v>
          </cell>
          <cell r="N170">
            <v>1080</v>
          </cell>
          <cell r="O170">
            <v>950</v>
          </cell>
          <cell r="P170">
            <v>1000</v>
          </cell>
          <cell r="Q170">
            <v>1130</v>
          </cell>
          <cell r="R170">
            <v>1400</v>
          </cell>
        </row>
        <row r="171">
          <cell r="A171" t="str">
            <v>Peru</v>
          </cell>
          <cell r="B171">
            <v>770</v>
          </cell>
          <cell r="C171">
            <v>1140</v>
          </cell>
          <cell r="D171">
            <v>1440</v>
          </cell>
          <cell r="E171">
            <v>1560</v>
          </cell>
          <cell r="F171">
            <v>1790</v>
          </cell>
          <cell r="G171">
            <v>2000</v>
          </cell>
          <cell r="H171">
            <v>2200</v>
          </cell>
          <cell r="I171">
            <v>2350</v>
          </cell>
          <cell r="J171">
            <v>2230</v>
          </cell>
          <cell r="K171">
            <v>2100</v>
          </cell>
          <cell r="L171">
            <v>2060</v>
          </cell>
          <cell r="M171">
            <v>1980</v>
          </cell>
          <cell r="N171">
            <v>2040</v>
          </cell>
          <cell r="O171">
            <v>2170</v>
          </cell>
          <cell r="P171">
            <v>2390</v>
          </cell>
          <cell r="Q171">
            <v>2640</v>
          </cell>
          <cell r="R171">
            <v>2920</v>
          </cell>
        </row>
        <row r="172">
          <cell r="A172" t="str">
            <v>Philippines</v>
          </cell>
          <cell r="B172">
            <v>740</v>
          </cell>
          <cell r="C172">
            <v>740</v>
          </cell>
          <cell r="D172">
            <v>790</v>
          </cell>
          <cell r="E172">
            <v>840</v>
          </cell>
          <cell r="F172">
            <v>940</v>
          </cell>
          <cell r="G172">
            <v>1040</v>
          </cell>
          <cell r="H172">
            <v>1190</v>
          </cell>
          <cell r="I172">
            <v>1240</v>
          </cell>
          <cell r="J172">
            <v>1090</v>
          </cell>
          <cell r="K172">
            <v>1050</v>
          </cell>
          <cell r="L172">
            <v>1060</v>
          </cell>
          <cell r="M172">
            <v>1050</v>
          </cell>
          <cell r="N172">
            <v>1030</v>
          </cell>
          <cell r="O172">
            <v>1080</v>
          </cell>
          <cell r="P172">
            <v>1200</v>
          </cell>
          <cell r="Q172">
            <v>1290</v>
          </cell>
          <cell r="R172">
            <v>1420</v>
          </cell>
        </row>
        <row r="173">
          <cell r="A173" t="str">
            <v>Poland</v>
          </cell>
          <cell r="B173" t="str">
            <v>..</v>
          </cell>
          <cell r="C173" t="str">
            <v>..</v>
          </cell>
          <cell r="D173">
            <v>1910</v>
          </cell>
          <cell r="E173">
            <v>2270</v>
          </cell>
          <cell r="F173">
            <v>2450</v>
          </cell>
          <cell r="G173">
            <v>2970</v>
          </cell>
          <cell r="H173">
            <v>3620</v>
          </cell>
          <cell r="I173">
            <v>4180</v>
          </cell>
          <cell r="J173">
            <v>4300</v>
          </cell>
          <cell r="K173">
            <v>4380</v>
          </cell>
          <cell r="L173">
            <v>4570</v>
          </cell>
          <cell r="M173">
            <v>4650</v>
          </cell>
          <cell r="N173">
            <v>4820</v>
          </cell>
          <cell r="O173">
            <v>5440</v>
          </cell>
          <cell r="P173">
            <v>6150</v>
          </cell>
          <cell r="Q173">
            <v>7150</v>
          </cell>
          <cell r="R173">
            <v>8190</v>
          </cell>
        </row>
        <row r="174">
          <cell r="A174" t="str">
            <v>Portugal</v>
          </cell>
          <cell r="B174">
            <v>6810</v>
          </cell>
          <cell r="C174">
            <v>7760</v>
          </cell>
          <cell r="D174">
            <v>9320</v>
          </cell>
          <cell r="E174">
            <v>9540</v>
          </cell>
          <cell r="F174">
            <v>9880</v>
          </cell>
          <cell r="G174">
            <v>10610</v>
          </cell>
          <cell r="H174">
            <v>11470</v>
          </cell>
          <cell r="I174">
            <v>11720</v>
          </cell>
          <cell r="J174">
            <v>11550</v>
          </cell>
          <cell r="K174">
            <v>11600</v>
          </cell>
          <cell r="L174">
            <v>11590</v>
          </cell>
          <cell r="M174">
            <v>11250</v>
          </cell>
          <cell r="N174">
            <v>11210</v>
          </cell>
          <cell r="O174">
            <v>12560</v>
          </cell>
          <cell r="P174">
            <v>15150</v>
          </cell>
          <cell r="Q174">
            <v>17190</v>
          </cell>
          <cell r="R174">
            <v>18100</v>
          </cell>
        </row>
        <row r="175">
          <cell r="A175" t="str">
            <v>Puerto Rico</v>
          </cell>
          <cell r="B175">
            <v>6220</v>
          </cell>
          <cell r="C175">
            <v>6440</v>
          </cell>
          <cell r="D175">
            <v>6740</v>
          </cell>
          <cell r="E175">
            <v>7080</v>
          </cell>
          <cell r="F175">
            <v>7360</v>
          </cell>
          <cell r="G175">
            <v>7830</v>
          </cell>
          <cell r="H175">
            <v>8170</v>
          </cell>
          <cell r="I175">
            <v>8560</v>
          </cell>
          <cell r="J175">
            <v>8730</v>
          </cell>
          <cell r="K175">
            <v>9620</v>
          </cell>
          <cell r="L175">
            <v>10560</v>
          </cell>
          <cell r="M175">
            <v>10950</v>
          </cell>
          <cell r="N175" t="str">
            <v>..</v>
          </cell>
          <cell r="O175" t="str">
            <v>..</v>
          </cell>
          <cell r="P175" t="str">
            <v>..</v>
          </cell>
          <cell r="Q175" t="str">
            <v>..</v>
          </cell>
          <cell r="R175" t="str">
            <v>..</v>
          </cell>
        </row>
        <row r="176">
          <cell r="A176" t="str">
            <v>Qatar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 t="str">
            <v>..</v>
          </cell>
          <cell r="O176" t="str">
            <v>..</v>
          </cell>
          <cell r="P176" t="str">
            <v>..</v>
          </cell>
          <cell r="Q176" t="str">
            <v>..</v>
          </cell>
          <cell r="R176" t="str">
            <v>..</v>
          </cell>
        </row>
        <row r="177">
          <cell r="A177" t="str">
            <v>Romania</v>
          </cell>
          <cell r="B177">
            <v>1730</v>
          </cell>
          <cell r="C177">
            <v>1430</v>
          </cell>
          <cell r="D177">
            <v>1240</v>
          </cell>
          <cell r="E177">
            <v>1190</v>
          </cell>
          <cell r="F177">
            <v>1270</v>
          </cell>
          <cell r="G177">
            <v>1470</v>
          </cell>
          <cell r="H177">
            <v>1600</v>
          </cell>
          <cell r="I177">
            <v>1520</v>
          </cell>
          <cell r="J177">
            <v>1520</v>
          </cell>
          <cell r="K177">
            <v>1580</v>
          </cell>
          <cell r="L177">
            <v>1690</v>
          </cell>
          <cell r="M177">
            <v>1750</v>
          </cell>
          <cell r="N177">
            <v>1930</v>
          </cell>
          <cell r="O177">
            <v>2290</v>
          </cell>
          <cell r="P177">
            <v>2950</v>
          </cell>
          <cell r="Q177">
            <v>3830</v>
          </cell>
          <cell r="R177">
            <v>4850</v>
          </cell>
        </row>
        <row r="178">
          <cell r="A178" t="str">
            <v>Russian Federation</v>
          </cell>
          <cell r="B178" t="str">
            <v>..</v>
          </cell>
          <cell r="C178">
            <v>3420</v>
          </cell>
          <cell r="D178">
            <v>3070</v>
          </cell>
          <cell r="E178">
            <v>2900</v>
          </cell>
          <cell r="F178">
            <v>2650</v>
          </cell>
          <cell r="G178">
            <v>2650</v>
          </cell>
          <cell r="H178">
            <v>2610</v>
          </cell>
          <cell r="I178">
            <v>2660</v>
          </cell>
          <cell r="J178">
            <v>2140</v>
          </cell>
          <cell r="K178">
            <v>1760</v>
          </cell>
          <cell r="L178">
            <v>1710</v>
          </cell>
          <cell r="M178">
            <v>1780</v>
          </cell>
          <cell r="N178">
            <v>2100</v>
          </cell>
          <cell r="O178">
            <v>2590</v>
          </cell>
          <cell r="P178">
            <v>3420</v>
          </cell>
          <cell r="Q178">
            <v>4470</v>
          </cell>
          <cell r="R178">
            <v>5780</v>
          </cell>
        </row>
        <row r="179">
          <cell r="A179" t="str">
            <v>Rwanda</v>
          </cell>
          <cell r="B179">
            <v>360</v>
          </cell>
          <cell r="C179">
            <v>330</v>
          </cell>
          <cell r="D179">
            <v>360</v>
          </cell>
          <cell r="E179">
            <v>330</v>
          </cell>
          <cell r="F179">
            <v>160</v>
          </cell>
          <cell r="G179">
            <v>230</v>
          </cell>
          <cell r="H179">
            <v>240</v>
          </cell>
          <cell r="I179">
            <v>270</v>
          </cell>
          <cell r="J179">
            <v>270</v>
          </cell>
          <cell r="K179">
            <v>270</v>
          </cell>
          <cell r="L179">
            <v>250</v>
          </cell>
          <cell r="M179">
            <v>230</v>
          </cell>
          <cell r="N179">
            <v>210</v>
          </cell>
          <cell r="O179">
            <v>200</v>
          </cell>
          <cell r="P179">
            <v>210</v>
          </cell>
          <cell r="Q179">
            <v>230</v>
          </cell>
          <cell r="R179">
            <v>250</v>
          </cell>
        </row>
        <row r="180">
          <cell r="A180" t="str">
            <v>Samoa</v>
          </cell>
          <cell r="B180">
            <v>1070</v>
          </cell>
          <cell r="C180">
            <v>1000</v>
          </cell>
          <cell r="D180">
            <v>1010</v>
          </cell>
          <cell r="E180">
            <v>1070</v>
          </cell>
          <cell r="F180">
            <v>810</v>
          </cell>
          <cell r="G180">
            <v>1010</v>
          </cell>
          <cell r="H180">
            <v>1360</v>
          </cell>
          <cell r="I180">
            <v>1350</v>
          </cell>
          <cell r="J180">
            <v>1330</v>
          </cell>
          <cell r="K180">
            <v>1330</v>
          </cell>
          <cell r="L180">
            <v>1350</v>
          </cell>
          <cell r="M180">
            <v>1370</v>
          </cell>
          <cell r="N180">
            <v>1390</v>
          </cell>
          <cell r="O180">
            <v>1500</v>
          </cell>
          <cell r="P180">
            <v>1760</v>
          </cell>
          <cell r="Q180">
            <v>2020</v>
          </cell>
          <cell r="R180">
            <v>2270</v>
          </cell>
        </row>
        <row r="181">
          <cell r="A181" t="str">
            <v>San Marino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 t="str">
            <v>..</v>
          </cell>
          <cell r="O181" t="str">
            <v>..</v>
          </cell>
          <cell r="P181" t="str">
            <v>..</v>
          </cell>
          <cell r="Q181" t="str">
            <v>..</v>
          </cell>
          <cell r="R181" t="str">
            <v>..</v>
          </cell>
        </row>
        <row r="182">
          <cell r="A182" t="str">
            <v>Sao Tome and Principe</v>
          </cell>
          <cell r="B182" t="str">
            <v>..</v>
          </cell>
          <cell r="C182" t="str">
            <v>..</v>
          </cell>
          <cell r="D182" t="str">
            <v>..</v>
          </cell>
          <cell r="E182" t="str">
            <v>..</v>
          </cell>
          <cell r="F182" t="str">
            <v>..</v>
          </cell>
          <cell r="G182" t="str">
            <v>..</v>
          </cell>
          <cell r="H182" t="str">
            <v>..</v>
          </cell>
          <cell r="I182" t="str">
            <v>..</v>
          </cell>
          <cell r="J182" t="str">
            <v>..</v>
          </cell>
          <cell r="K182" t="str">
            <v>..</v>
          </cell>
          <cell r="L182" t="str">
            <v>..</v>
          </cell>
          <cell r="M182" t="str">
            <v>..</v>
          </cell>
          <cell r="N182" t="str">
            <v>..</v>
          </cell>
          <cell r="O182" t="str">
            <v>..</v>
          </cell>
          <cell r="P182" t="str">
            <v>..</v>
          </cell>
          <cell r="Q182" t="str">
            <v>..</v>
          </cell>
          <cell r="R182">
            <v>780</v>
          </cell>
        </row>
        <row r="183">
          <cell r="A183" t="str">
            <v>Saudi Arabia</v>
          </cell>
          <cell r="B183">
            <v>7220</v>
          </cell>
          <cell r="C183">
            <v>8000</v>
          </cell>
          <cell r="D183">
            <v>8740</v>
          </cell>
          <cell r="E183">
            <v>8280</v>
          </cell>
          <cell r="F183">
            <v>7840</v>
          </cell>
          <cell r="G183">
            <v>7850</v>
          </cell>
          <cell r="H183">
            <v>8170</v>
          </cell>
          <cell r="I183">
            <v>8410</v>
          </cell>
          <cell r="J183">
            <v>8030</v>
          </cell>
          <cell r="K183">
            <v>7800</v>
          </cell>
          <cell r="L183">
            <v>8140</v>
          </cell>
          <cell r="M183">
            <v>8480</v>
          </cell>
          <cell r="N183">
            <v>8560</v>
          </cell>
          <cell r="O183">
            <v>9400</v>
          </cell>
          <cell r="P183">
            <v>10810</v>
          </cell>
          <cell r="Q183">
            <v>12510</v>
          </cell>
          <cell r="R183" t="str">
            <v>..</v>
          </cell>
        </row>
        <row r="184">
          <cell r="A184" t="str">
            <v>Senegal</v>
          </cell>
          <cell r="B184">
            <v>660</v>
          </cell>
          <cell r="C184">
            <v>650</v>
          </cell>
          <cell r="D184">
            <v>710</v>
          </cell>
          <cell r="E184">
            <v>650</v>
          </cell>
          <cell r="F184">
            <v>540</v>
          </cell>
          <cell r="G184">
            <v>500</v>
          </cell>
          <cell r="H184">
            <v>480</v>
          </cell>
          <cell r="I184">
            <v>480</v>
          </cell>
          <cell r="J184">
            <v>470</v>
          </cell>
          <cell r="K184">
            <v>460</v>
          </cell>
          <cell r="L184">
            <v>450</v>
          </cell>
          <cell r="M184">
            <v>440</v>
          </cell>
          <cell r="N184">
            <v>420</v>
          </cell>
          <cell r="O184">
            <v>490</v>
          </cell>
          <cell r="P184">
            <v>600</v>
          </cell>
          <cell r="Q184">
            <v>700</v>
          </cell>
          <cell r="R184">
            <v>750</v>
          </cell>
        </row>
        <row r="185">
          <cell r="A185" t="str">
            <v>Serbia</v>
          </cell>
          <cell r="B185" t="str">
            <v>..</v>
          </cell>
          <cell r="C185" t="str">
            <v>..</v>
          </cell>
          <cell r="D185" t="str">
            <v>..</v>
          </cell>
          <cell r="E185" t="str">
            <v>..</v>
          </cell>
          <cell r="F185" t="str">
            <v>..</v>
          </cell>
          <cell r="G185" t="str">
            <v>..</v>
          </cell>
          <cell r="H185" t="str">
            <v>..</v>
          </cell>
          <cell r="I185" t="str">
            <v>..</v>
          </cell>
          <cell r="J185" t="str">
            <v>..</v>
          </cell>
          <cell r="K185" t="str">
            <v>..</v>
          </cell>
          <cell r="L185" t="str">
            <v>..</v>
          </cell>
          <cell r="M185" t="str">
            <v>..</v>
          </cell>
          <cell r="N185">
            <v>1370</v>
          </cell>
          <cell r="O185">
            <v>2190</v>
          </cell>
          <cell r="P185">
            <v>3070</v>
          </cell>
          <cell r="Q185">
            <v>3490</v>
          </cell>
          <cell r="R185">
            <v>3910</v>
          </cell>
        </row>
        <row r="186">
          <cell r="A186" t="str">
            <v>Serbia and Montenegro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>
            <v>1540</v>
          </cell>
          <cell r="J186">
            <v>1430</v>
          </cell>
          <cell r="K186">
            <v>1070</v>
          </cell>
          <cell r="L186">
            <v>1250</v>
          </cell>
          <cell r="M186">
            <v>1290</v>
          </cell>
          <cell r="N186">
            <v>1430</v>
          </cell>
          <cell r="O186">
            <v>1930</v>
          </cell>
          <cell r="P186">
            <v>2700</v>
          </cell>
          <cell r="Q186">
            <v>3220</v>
          </cell>
          <cell r="R186" t="str">
            <v>..</v>
          </cell>
        </row>
        <row r="187">
          <cell r="A187" t="str">
            <v>Seychelles</v>
          </cell>
          <cell r="B187">
            <v>5020</v>
          </cell>
          <cell r="C187">
            <v>5200</v>
          </cell>
          <cell r="D187">
            <v>5930</v>
          </cell>
          <cell r="E187">
            <v>6350</v>
          </cell>
          <cell r="F187">
            <v>6560</v>
          </cell>
          <cell r="G187">
            <v>6460</v>
          </cell>
          <cell r="H187">
            <v>6740</v>
          </cell>
          <cell r="I187">
            <v>7330</v>
          </cell>
          <cell r="J187">
            <v>7320</v>
          </cell>
          <cell r="K187">
            <v>7290</v>
          </cell>
          <cell r="L187">
            <v>7440</v>
          </cell>
          <cell r="M187">
            <v>7380</v>
          </cell>
          <cell r="N187">
            <v>6840</v>
          </cell>
          <cell r="O187">
            <v>7480</v>
          </cell>
          <cell r="P187">
            <v>8130</v>
          </cell>
          <cell r="Q187">
            <v>8390</v>
          </cell>
          <cell r="R187">
            <v>8650</v>
          </cell>
        </row>
        <row r="188">
          <cell r="A188" t="str">
            <v>Sierra Leone</v>
          </cell>
          <cell r="B188">
            <v>200</v>
          </cell>
          <cell r="C188">
            <v>180</v>
          </cell>
          <cell r="D188">
            <v>130</v>
          </cell>
          <cell r="E188">
            <v>160</v>
          </cell>
          <cell r="F188">
            <v>170</v>
          </cell>
          <cell r="G188">
            <v>190</v>
          </cell>
          <cell r="H188">
            <v>220</v>
          </cell>
          <cell r="I188">
            <v>190</v>
          </cell>
          <cell r="J188">
            <v>160</v>
          </cell>
          <cell r="K188">
            <v>150</v>
          </cell>
          <cell r="L188">
            <v>140</v>
          </cell>
          <cell r="M188">
            <v>160</v>
          </cell>
          <cell r="N188">
            <v>190</v>
          </cell>
          <cell r="O188">
            <v>200</v>
          </cell>
          <cell r="P188">
            <v>210</v>
          </cell>
          <cell r="Q188">
            <v>220</v>
          </cell>
          <cell r="R188">
            <v>240</v>
          </cell>
        </row>
        <row r="189">
          <cell r="A189" t="str">
            <v>Singapore</v>
          </cell>
          <cell r="B189">
            <v>11860</v>
          </cell>
          <cell r="C189">
            <v>13180</v>
          </cell>
          <cell r="D189">
            <v>15300</v>
          </cell>
          <cell r="E189">
            <v>17330</v>
          </cell>
          <cell r="F189">
            <v>20370</v>
          </cell>
          <cell r="G189">
            <v>23250</v>
          </cell>
          <cell r="H189">
            <v>25140</v>
          </cell>
          <cell r="I189">
            <v>27180</v>
          </cell>
          <cell r="J189">
            <v>23520</v>
          </cell>
          <cell r="K189">
            <v>22920</v>
          </cell>
          <cell r="L189">
            <v>23030</v>
          </cell>
          <cell r="M189">
            <v>21290</v>
          </cell>
          <cell r="N189">
            <v>21050</v>
          </cell>
          <cell r="O189">
            <v>21750</v>
          </cell>
          <cell r="P189">
            <v>25030</v>
          </cell>
          <cell r="Q189">
            <v>26620</v>
          </cell>
          <cell r="R189">
            <v>29320</v>
          </cell>
        </row>
        <row r="190">
          <cell r="A190" t="str">
            <v>Slovak Republic</v>
          </cell>
          <cell r="B190">
            <v>3340</v>
          </cell>
          <cell r="C190">
            <v>2490</v>
          </cell>
          <cell r="D190">
            <v>2230</v>
          </cell>
          <cell r="E190">
            <v>2220</v>
          </cell>
          <cell r="F190">
            <v>2680</v>
          </cell>
          <cell r="G190">
            <v>3310</v>
          </cell>
          <cell r="H190">
            <v>3860</v>
          </cell>
          <cell r="I190">
            <v>4150</v>
          </cell>
          <cell r="J190">
            <v>4100</v>
          </cell>
          <cell r="K190">
            <v>3910</v>
          </cell>
          <cell r="L190">
            <v>3860</v>
          </cell>
          <cell r="M190">
            <v>3860</v>
          </cell>
          <cell r="N190">
            <v>4100</v>
          </cell>
          <cell r="O190">
            <v>5010</v>
          </cell>
          <cell r="P190">
            <v>6570</v>
          </cell>
          <cell r="Q190">
            <v>8100</v>
          </cell>
          <cell r="R190">
            <v>9870</v>
          </cell>
        </row>
        <row r="191">
          <cell r="A191" t="str">
            <v>Slovenia</v>
          </cell>
          <cell r="B191" t="str">
            <v>..</v>
          </cell>
          <cell r="C191" t="str">
            <v>..</v>
          </cell>
          <cell r="D191">
            <v>6790</v>
          </cell>
          <cell r="E191">
            <v>6660</v>
          </cell>
          <cell r="F191" t="str">
            <v>..</v>
          </cell>
          <cell r="G191">
            <v>8450</v>
          </cell>
          <cell r="H191">
            <v>9770</v>
          </cell>
          <cell r="I191">
            <v>10740</v>
          </cell>
          <cell r="J191">
            <v>10530</v>
          </cell>
          <cell r="K191">
            <v>10810</v>
          </cell>
          <cell r="L191">
            <v>10780</v>
          </cell>
          <cell r="M191">
            <v>10400</v>
          </cell>
          <cell r="N191">
            <v>10360</v>
          </cell>
          <cell r="O191">
            <v>11990</v>
          </cell>
          <cell r="P191">
            <v>14880</v>
          </cell>
          <cell r="Q191">
            <v>17430</v>
          </cell>
          <cell r="R191">
            <v>18890</v>
          </cell>
        </row>
        <row r="192">
          <cell r="A192" t="str">
            <v>Solomon Islands</v>
          </cell>
          <cell r="B192">
            <v>740</v>
          </cell>
          <cell r="C192">
            <v>720</v>
          </cell>
          <cell r="D192">
            <v>780</v>
          </cell>
          <cell r="E192">
            <v>780</v>
          </cell>
          <cell r="F192">
            <v>820</v>
          </cell>
          <cell r="G192">
            <v>880</v>
          </cell>
          <cell r="H192">
            <v>890</v>
          </cell>
          <cell r="I192">
            <v>920</v>
          </cell>
          <cell r="J192">
            <v>870</v>
          </cell>
          <cell r="K192">
            <v>820</v>
          </cell>
          <cell r="L192">
            <v>680</v>
          </cell>
          <cell r="M192">
            <v>620</v>
          </cell>
          <cell r="N192">
            <v>550</v>
          </cell>
          <cell r="O192">
            <v>550</v>
          </cell>
          <cell r="P192">
            <v>590</v>
          </cell>
          <cell r="Q192">
            <v>620</v>
          </cell>
          <cell r="R192">
            <v>680</v>
          </cell>
        </row>
        <row r="193">
          <cell r="A193" t="str">
            <v>Somalia</v>
          </cell>
          <cell r="B193">
            <v>140</v>
          </cell>
          <cell r="C193" t="str">
            <v>..</v>
          </cell>
          <cell r="D193" t="str">
            <v>..</v>
          </cell>
          <cell r="E193" t="str">
            <v>..</v>
          </cell>
          <cell r="F193" t="str">
            <v>..</v>
          </cell>
          <cell r="G193" t="str">
            <v>..</v>
          </cell>
          <cell r="H193" t="str">
            <v>..</v>
          </cell>
          <cell r="I193" t="str">
            <v>..</v>
          </cell>
          <cell r="J193" t="str">
            <v>..</v>
          </cell>
          <cell r="K193" t="str">
            <v>..</v>
          </cell>
          <cell r="L193" t="str">
            <v>..</v>
          </cell>
          <cell r="M193" t="str">
            <v>..</v>
          </cell>
          <cell r="N193" t="str">
            <v>..</v>
          </cell>
          <cell r="O193" t="str">
            <v>..</v>
          </cell>
          <cell r="P193" t="str">
            <v>..</v>
          </cell>
          <cell r="Q193" t="str">
            <v>..</v>
          </cell>
          <cell r="R193" t="str">
            <v>..</v>
          </cell>
        </row>
        <row r="194">
          <cell r="A194" t="str">
            <v>South Africa</v>
          </cell>
          <cell r="B194">
            <v>3390</v>
          </cell>
          <cell r="C194">
            <v>3320</v>
          </cell>
          <cell r="D194">
            <v>3320</v>
          </cell>
          <cell r="E194">
            <v>3460</v>
          </cell>
          <cell r="F194">
            <v>3610</v>
          </cell>
          <cell r="G194">
            <v>3740</v>
          </cell>
          <cell r="H194">
            <v>3760</v>
          </cell>
          <cell r="I194">
            <v>3680</v>
          </cell>
          <cell r="J194">
            <v>3280</v>
          </cell>
          <cell r="K194">
            <v>3150</v>
          </cell>
          <cell r="L194">
            <v>3050</v>
          </cell>
          <cell r="M194">
            <v>2830</v>
          </cell>
          <cell r="N194">
            <v>2640</v>
          </cell>
          <cell r="O194">
            <v>2870</v>
          </cell>
          <cell r="P194">
            <v>3630</v>
          </cell>
          <cell r="Q194">
            <v>4820</v>
          </cell>
          <cell r="R194">
            <v>5390</v>
          </cell>
        </row>
        <row r="195">
          <cell r="A195" t="str">
            <v>South Asia</v>
          </cell>
          <cell r="B195">
            <v>379.63</v>
          </cell>
          <cell r="C195">
            <v>351.65</v>
          </cell>
          <cell r="D195">
            <v>338.26</v>
          </cell>
          <cell r="E195">
            <v>326.97000000000003</v>
          </cell>
          <cell r="F195">
            <v>342.15</v>
          </cell>
          <cell r="G195">
            <v>381.09</v>
          </cell>
          <cell r="H195">
            <v>410.71</v>
          </cell>
          <cell r="I195">
            <v>418.94</v>
          </cell>
          <cell r="J195">
            <v>417.94</v>
          </cell>
          <cell r="K195">
            <v>434.85</v>
          </cell>
          <cell r="L195">
            <v>444.27</v>
          </cell>
          <cell r="M195">
            <v>455.26</v>
          </cell>
          <cell r="N195">
            <v>458.97</v>
          </cell>
          <cell r="O195">
            <v>513.94000000000005</v>
          </cell>
          <cell r="P195">
            <v>599.9</v>
          </cell>
          <cell r="Q195">
            <v>692.64</v>
          </cell>
          <cell r="R195">
            <v>765.61</v>
          </cell>
        </row>
        <row r="196">
          <cell r="A196" t="str">
            <v>Spain</v>
          </cell>
          <cell r="B196">
            <v>12100</v>
          </cell>
          <cell r="C196">
            <v>13570</v>
          </cell>
          <cell r="D196">
            <v>15490</v>
          </cell>
          <cell r="E196">
            <v>14930</v>
          </cell>
          <cell r="F196">
            <v>14420</v>
          </cell>
          <cell r="G196">
            <v>14800</v>
          </cell>
          <cell r="H196">
            <v>15570</v>
          </cell>
          <cell r="I196">
            <v>15820</v>
          </cell>
          <cell r="J196">
            <v>15400</v>
          </cell>
          <cell r="K196">
            <v>15360</v>
          </cell>
          <cell r="L196">
            <v>15420</v>
          </cell>
          <cell r="M196">
            <v>15050</v>
          </cell>
          <cell r="N196">
            <v>15100</v>
          </cell>
          <cell r="O196">
            <v>17490</v>
          </cell>
          <cell r="P196">
            <v>21450</v>
          </cell>
          <cell r="Q196">
            <v>25250</v>
          </cell>
          <cell r="R196">
            <v>27570</v>
          </cell>
        </row>
        <row r="197">
          <cell r="A197" t="str">
            <v>Sri Lanka</v>
          </cell>
          <cell r="B197">
            <v>470</v>
          </cell>
          <cell r="C197">
            <v>500</v>
          </cell>
          <cell r="D197">
            <v>550</v>
          </cell>
          <cell r="E197">
            <v>600</v>
          </cell>
          <cell r="F197">
            <v>640</v>
          </cell>
          <cell r="G197">
            <v>700</v>
          </cell>
          <cell r="H197">
            <v>740</v>
          </cell>
          <cell r="I197">
            <v>790</v>
          </cell>
          <cell r="J197">
            <v>810</v>
          </cell>
          <cell r="K197">
            <v>820</v>
          </cell>
          <cell r="L197">
            <v>810</v>
          </cell>
          <cell r="M197">
            <v>840</v>
          </cell>
          <cell r="N197">
            <v>850</v>
          </cell>
          <cell r="O197">
            <v>930</v>
          </cell>
          <cell r="P197">
            <v>1040</v>
          </cell>
          <cell r="Q197">
            <v>1170</v>
          </cell>
          <cell r="R197">
            <v>1300</v>
          </cell>
        </row>
        <row r="198">
          <cell r="A198" t="str">
            <v>St. Kitts and Nevis</v>
          </cell>
          <cell r="B198">
            <v>3610</v>
          </cell>
          <cell r="C198">
            <v>3750</v>
          </cell>
          <cell r="D198">
            <v>4110</v>
          </cell>
          <cell r="E198">
            <v>4520</v>
          </cell>
          <cell r="F198">
            <v>5010</v>
          </cell>
          <cell r="G198">
            <v>5460</v>
          </cell>
          <cell r="H198">
            <v>5670</v>
          </cell>
          <cell r="I198">
            <v>6000</v>
          </cell>
          <cell r="J198">
            <v>6020</v>
          </cell>
          <cell r="K198">
            <v>6320</v>
          </cell>
          <cell r="L198">
            <v>6490</v>
          </cell>
          <cell r="M198">
            <v>6330</v>
          </cell>
          <cell r="N198">
            <v>6380</v>
          </cell>
          <cell r="O198">
            <v>6820</v>
          </cell>
          <cell r="P198">
            <v>7840</v>
          </cell>
          <cell r="Q198">
            <v>8250</v>
          </cell>
          <cell r="R198">
            <v>8840</v>
          </cell>
        </row>
        <row r="199">
          <cell r="A199" t="str">
            <v>St. Lucia</v>
          </cell>
          <cell r="B199">
            <v>2810</v>
          </cell>
          <cell r="C199">
            <v>2910</v>
          </cell>
          <cell r="D199">
            <v>3290</v>
          </cell>
          <cell r="E199">
            <v>3360</v>
          </cell>
          <cell r="F199">
            <v>3430</v>
          </cell>
          <cell r="G199">
            <v>3570</v>
          </cell>
          <cell r="H199">
            <v>3680</v>
          </cell>
          <cell r="I199">
            <v>3620</v>
          </cell>
          <cell r="J199">
            <v>3690</v>
          </cell>
          <cell r="K199">
            <v>3910</v>
          </cell>
          <cell r="L199">
            <v>4140</v>
          </cell>
          <cell r="M199">
            <v>3860</v>
          </cell>
          <cell r="N199">
            <v>3980</v>
          </cell>
          <cell r="O199">
            <v>4170</v>
          </cell>
          <cell r="P199">
            <v>4580</v>
          </cell>
          <cell r="Q199">
            <v>4920</v>
          </cell>
          <cell r="R199">
            <v>5110</v>
          </cell>
        </row>
        <row r="200">
          <cell r="A200" t="str">
            <v>St. Vincent and the Grenadines</v>
          </cell>
          <cell r="B200">
            <v>1710</v>
          </cell>
          <cell r="C200">
            <v>1790</v>
          </cell>
          <cell r="D200">
            <v>2070</v>
          </cell>
          <cell r="E200">
            <v>2100</v>
          </cell>
          <cell r="F200">
            <v>2050</v>
          </cell>
          <cell r="G200">
            <v>2190</v>
          </cell>
          <cell r="H200">
            <v>2330</v>
          </cell>
          <cell r="I200">
            <v>2440</v>
          </cell>
          <cell r="J200">
            <v>2550</v>
          </cell>
          <cell r="K200">
            <v>2610</v>
          </cell>
          <cell r="L200">
            <v>2730</v>
          </cell>
          <cell r="M200">
            <v>2750</v>
          </cell>
          <cell r="N200">
            <v>2820</v>
          </cell>
          <cell r="O200">
            <v>2970</v>
          </cell>
          <cell r="P200">
            <v>3460</v>
          </cell>
          <cell r="Q200">
            <v>3530</v>
          </cell>
          <cell r="R200">
            <v>3930</v>
          </cell>
        </row>
        <row r="201">
          <cell r="A201" t="str">
            <v>Sub-Saharan Africa</v>
          </cell>
          <cell r="B201">
            <v>582.11</v>
          </cell>
          <cell r="C201">
            <v>569.71</v>
          </cell>
          <cell r="D201">
            <v>553.11</v>
          </cell>
          <cell r="E201">
            <v>537.1</v>
          </cell>
          <cell r="F201">
            <v>512.75</v>
          </cell>
          <cell r="G201">
            <v>520.19000000000005</v>
          </cell>
          <cell r="H201">
            <v>537.20000000000005</v>
          </cell>
          <cell r="I201">
            <v>548.63</v>
          </cell>
          <cell r="J201">
            <v>516.69000000000005</v>
          </cell>
          <cell r="K201">
            <v>500.15</v>
          </cell>
          <cell r="L201">
            <v>485.06</v>
          </cell>
          <cell r="M201">
            <v>476.87</v>
          </cell>
          <cell r="N201">
            <v>467.38</v>
          </cell>
          <cell r="O201">
            <v>508.96</v>
          </cell>
          <cell r="P201">
            <v>602.64</v>
          </cell>
          <cell r="Q201">
            <v>742.94</v>
          </cell>
          <cell r="R201">
            <v>841.8</v>
          </cell>
        </row>
        <row r="202">
          <cell r="A202" t="str">
            <v>Sudan</v>
          </cell>
          <cell r="B202">
            <v>550</v>
          </cell>
          <cell r="C202">
            <v>490</v>
          </cell>
          <cell r="D202">
            <v>320</v>
          </cell>
          <cell r="E202">
            <v>280</v>
          </cell>
          <cell r="F202">
            <v>240</v>
          </cell>
          <cell r="G202">
            <v>250</v>
          </cell>
          <cell r="H202">
            <v>260</v>
          </cell>
          <cell r="I202">
            <v>280</v>
          </cell>
          <cell r="J202">
            <v>310</v>
          </cell>
          <cell r="K202">
            <v>320</v>
          </cell>
          <cell r="L202">
            <v>310</v>
          </cell>
          <cell r="M202">
            <v>340</v>
          </cell>
          <cell r="N202">
            <v>380</v>
          </cell>
          <cell r="O202">
            <v>440</v>
          </cell>
          <cell r="P202">
            <v>520</v>
          </cell>
          <cell r="Q202">
            <v>650</v>
          </cell>
          <cell r="R202">
            <v>810</v>
          </cell>
        </row>
        <row r="203">
          <cell r="A203" t="str">
            <v>Suriname</v>
          </cell>
          <cell r="B203">
            <v>1510</v>
          </cell>
          <cell r="C203">
            <v>1160</v>
          </cell>
          <cell r="D203">
            <v>1050</v>
          </cell>
          <cell r="E203" t="str">
            <v>..</v>
          </cell>
          <cell r="F203">
            <v>1160</v>
          </cell>
          <cell r="G203">
            <v>1430</v>
          </cell>
          <cell r="H203">
            <v>1780</v>
          </cell>
          <cell r="I203">
            <v>2020</v>
          </cell>
          <cell r="J203">
            <v>2510</v>
          </cell>
          <cell r="K203">
            <v>1730</v>
          </cell>
          <cell r="L203">
            <v>2070</v>
          </cell>
          <cell r="M203">
            <v>1770</v>
          </cell>
          <cell r="N203">
            <v>1900</v>
          </cell>
          <cell r="O203">
            <v>2060</v>
          </cell>
          <cell r="P203">
            <v>2260</v>
          </cell>
          <cell r="Q203">
            <v>2540</v>
          </cell>
          <cell r="R203">
            <v>3200</v>
          </cell>
        </row>
        <row r="204">
          <cell r="A204" t="str">
            <v>Swaziland</v>
          </cell>
          <cell r="B204">
            <v>1200</v>
          </cell>
          <cell r="C204">
            <v>1220</v>
          </cell>
          <cell r="D204">
            <v>1310</v>
          </cell>
          <cell r="E204">
            <v>1310</v>
          </cell>
          <cell r="F204">
            <v>1300</v>
          </cell>
          <cell r="G204">
            <v>1500</v>
          </cell>
          <cell r="H204">
            <v>1620</v>
          </cell>
          <cell r="I204">
            <v>1650</v>
          </cell>
          <cell r="J204">
            <v>1460</v>
          </cell>
          <cell r="K204">
            <v>1470</v>
          </cell>
          <cell r="L204">
            <v>1370</v>
          </cell>
          <cell r="M204">
            <v>1370</v>
          </cell>
          <cell r="N204">
            <v>1180</v>
          </cell>
          <cell r="O204">
            <v>1320</v>
          </cell>
          <cell r="P204">
            <v>1670</v>
          </cell>
          <cell r="Q204">
            <v>2210</v>
          </cell>
          <cell r="R204">
            <v>2430</v>
          </cell>
        </row>
        <row r="205">
          <cell r="A205" t="str">
            <v>Sweden</v>
          </cell>
          <cell r="B205">
            <v>26070</v>
          </cell>
          <cell r="C205">
            <v>27330</v>
          </cell>
          <cell r="D205">
            <v>29400</v>
          </cell>
          <cell r="E205">
            <v>26610</v>
          </cell>
          <cell r="F205">
            <v>26180</v>
          </cell>
          <cell r="G205">
            <v>26450</v>
          </cell>
          <cell r="H205">
            <v>28570</v>
          </cell>
          <cell r="I205">
            <v>29280</v>
          </cell>
          <cell r="J205">
            <v>28930</v>
          </cell>
          <cell r="K205">
            <v>28750</v>
          </cell>
          <cell r="L205">
            <v>28870</v>
          </cell>
          <cell r="M205">
            <v>26950</v>
          </cell>
          <cell r="N205">
            <v>26410</v>
          </cell>
          <cell r="O205">
            <v>29520</v>
          </cell>
          <cell r="P205">
            <v>35740</v>
          </cell>
          <cell r="Q205">
            <v>40910</v>
          </cell>
          <cell r="R205">
            <v>43580</v>
          </cell>
        </row>
        <row r="206">
          <cell r="A206" t="str">
            <v>Switzerland</v>
          </cell>
          <cell r="B206">
            <v>34230</v>
          </cell>
          <cell r="C206">
            <v>34740</v>
          </cell>
          <cell r="D206">
            <v>37870</v>
          </cell>
          <cell r="E206">
            <v>37770</v>
          </cell>
          <cell r="F206">
            <v>38730</v>
          </cell>
          <cell r="G206">
            <v>42030</v>
          </cell>
          <cell r="H206">
            <v>44790</v>
          </cell>
          <cell r="I206">
            <v>44440</v>
          </cell>
          <cell r="J206">
            <v>41560</v>
          </cell>
          <cell r="K206">
            <v>39850</v>
          </cell>
          <cell r="L206">
            <v>40110</v>
          </cell>
          <cell r="M206">
            <v>37530</v>
          </cell>
          <cell r="N206">
            <v>36280</v>
          </cell>
          <cell r="O206">
            <v>41930</v>
          </cell>
          <cell r="P206">
            <v>49860</v>
          </cell>
          <cell r="Q206">
            <v>55320</v>
          </cell>
          <cell r="R206">
            <v>57230</v>
          </cell>
        </row>
        <row r="207">
          <cell r="A207" t="str">
            <v>Syrian Arab Republic</v>
          </cell>
          <cell r="B207">
            <v>880</v>
          </cell>
          <cell r="C207">
            <v>960</v>
          </cell>
          <cell r="D207">
            <v>1070</v>
          </cell>
          <cell r="E207">
            <v>1040</v>
          </cell>
          <cell r="F207">
            <v>940</v>
          </cell>
          <cell r="G207">
            <v>880</v>
          </cell>
          <cell r="H207">
            <v>830</v>
          </cell>
          <cell r="I207">
            <v>830</v>
          </cell>
          <cell r="J207">
            <v>900</v>
          </cell>
          <cell r="K207">
            <v>870</v>
          </cell>
          <cell r="L207">
            <v>950</v>
          </cell>
          <cell r="M207">
            <v>1080</v>
          </cell>
          <cell r="N207">
            <v>1150</v>
          </cell>
          <cell r="O207">
            <v>1210</v>
          </cell>
          <cell r="P207">
            <v>1310</v>
          </cell>
          <cell r="Q207">
            <v>1420</v>
          </cell>
          <cell r="R207">
            <v>1570</v>
          </cell>
        </row>
        <row r="208">
          <cell r="A208" t="str">
            <v>Taiwan, China</v>
          </cell>
          <cell r="B208">
            <v>8140</v>
          </cell>
          <cell r="C208">
            <v>9060</v>
          </cell>
          <cell r="D208">
            <v>10190</v>
          </cell>
          <cell r="E208">
            <v>11130</v>
          </cell>
          <cell r="F208">
            <v>12160</v>
          </cell>
          <cell r="G208">
            <v>12950</v>
          </cell>
          <cell r="H208">
            <v>13630</v>
          </cell>
          <cell r="I208">
            <v>13950</v>
          </cell>
          <cell r="J208">
            <v>13260</v>
          </cell>
          <cell r="K208">
            <v>13320</v>
          </cell>
          <cell r="L208">
            <v>13870</v>
          </cell>
          <cell r="M208">
            <v>13840</v>
          </cell>
          <cell r="N208">
            <v>13950</v>
          </cell>
          <cell r="O208">
            <v>14290</v>
          </cell>
          <cell r="P208">
            <v>15660</v>
          </cell>
          <cell r="Q208">
            <v>16630</v>
          </cell>
          <cell r="R208">
            <v>17230</v>
          </cell>
        </row>
        <row r="209">
          <cell r="A209" t="str">
            <v>Tajikistan</v>
          </cell>
          <cell r="B209" t="str">
            <v>..</v>
          </cell>
          <cell r="C209" t="str">
            <v>..</v>
          </cell>
          <cell r="D209">
            <v>350</v>
          </cell>
          <cell r="E209">
            <v>290</v>
          </cell>
          <cell r="F209">
            <v>230</v>
          </cell>
          <cell r="G209">
            <v>210</v>
          </cell>
          <cell r="H209">
            <v>170</v>
          </cell>
          <cell r="I209">
            <v>160</v>
          </cell>
          <cell r="J209">
            <v>170</v>
          </cell>
          <cell r="K209">
            <v>170</v>
          </cell>
          <cell r="L209">
            <v>180</v>
          </cell>
          <cell r="M209">
            <v>180</v>
          </cell>
          <cell r="N209">
            <v>180</v>
          </cell>
          <cell r="O209">
            <v>210</v>
          </cell>
          <cell r="P209">
            <v>280</v>
          </cell>
          <cell r="Q209">
            <v>330</v>
          </cell>
          <cell r="R209">
            <v>390</v>
          </cell>
        </row>
        <row r="210">
          <cell r="A210" t="str">
            <v>Tanzania</v>
          </cell>
          <cell r="B210">
            <v>180</v>
          </cell>
          <cell r="C210">
            <v>170</v>
          </cell>
          <cell r="D210">
            <v>170</v>
          </cell>
          <cell r="E210">
            <v>160</v>
          </cell>
          <cell r="F210">
            <v>150</v>
          </cell>
          <cell r="G210">
            <v>160</v>
          </cell>
          <cell r="H210">
            <v>180</v>
          </cell>
          <cell r="I210">
            <v>200</v>
          </cell>
          <cell r="J210">
            <v>220</v>
          </cell>
          <cell r="K210">
            <v>240</v>
          </cell>
          <cell r="L210">
            <v>270</v>
          </cell>
          <cell r="M210">
            <v>280</v>
          </cell>
          <cell r="N210">
            <v>280</v>
          </cell>
          <cell r="O210">
            <v>300</v>
          </cell>
          <cell r="P210">
            <v>320</v>
          </cell>
          <cell r="Q210">
            <v>340</v>
          </cell>
          <cell r="R210">
            <v>350</v>
          </cell>
        </row>
        <row r="211">
          <cell r="A211" t="str">
            <v>Thailand</v>
          </cell>
          <cell r="B211">
            <v>1540</v>
          </cell>
          <cell r="C211">
            <v>1720</v>
          </cell>
          <cell r="D211">
            <v>1940</v>
          </cell>
          <cell r="E211">
            <v>2170</v>
          </cell>
          <cell r="F211">
            <v>2430</v>
          </cell>
          <cell r="G211">
            <v>2780</v>
          </cell>
          <cell r="H211">
            <v>3000</v>
          </cell>
          <cell r="I211">
            <v>2760</v>
          </cell>
          <cell r="J211">
            <v>2090</v>
          </cell>
          <cell r="K211">
            <v>1980</v>
          </cell>
          <cell r="L211">
            <v>1990</v>
          </cell>
          <cell r="M211">
            <v>1950</v>
          </cell>
          <cell r="N211">
            <v>1970</v>
          </cell>
          <cell r="O211">
            <v>2150</v>
          </cell>
          <cell r="P211">
            <v>2490</v>
          </cell>
          <cell r="Q211">
            <v>2720</v>
          </cell>
          <cell r="R211">
            <v>2990</v>
          </cell>
        </row>
        <row r="212">
          <cell r="A212" t="str">
            <v>Timor-Leste</v>
          </cell>
          <cell r="B212" t="str">
            <v>..</v>
          </cell>
          <cell r="C212" t="str">
            <v>..</v>
          </cell>
          <cell r="D212" t="str">
            <v>..</v>
          </cell>
          <cell r="E212" t="str">
            <v>..</v>
          </cell>
          <cell r="F212" t="str">
            <v>..</v>
          </cell>
          <cell r="G212" t="str">
            <v>..</v>
          </cell>
          <cell r="H212" t="str">
            <v>..</v>
          </cell>
          <cell r="I212" t="str">
            <v>..</v>
          </cell>
          <cell r="J212" t="str">
            <v>..</v>
          </cell>
          <cell r="K212" t="str">
            <v>..</v>
          </cell>
          <cell r="L212" t="str">
            <v>..</v>
          </cell>
          <cell r="M212" t="str">
            <v>..</v>
          </cell>
          <cell r="N212">
            <v>420</v>
          </cell>
          <cell r="O212">
            <v>390</v>
          </cell>
          <cell r="P212">
            <v>580</v>
          </cell>
          <cell r="Q212">
            <v>750</v>
          </cell>
          <cell r="R212">
            <v>840</v>
          </cell>
        </row>
        <row r="213">
          <cell r="A213" t="str">
            <v>Togo</v>
          </cell>
          <cell r="B213">
            <v>380</v>
          </cell>
          <cell r="C213">
            <v>380</v>
          </cell>
          <cell r="D213">
            <v>400</v>
          </cell>
          <cell r="E213">
            <v>320</v>
          </cell>
          <cell r="F213">
            <v>290</v>
          </cell>
          <cell r="G213">
            <v>280</v>
          </cell>
          <cell r="H213">
            <v>290</v>
          </cell>
          <cell r="I213">
            <v>330</v>
          </cell>
          <cell r="J213">
            <v>300</v>
          </cell>
          <cell r="K213">
            <v>290</v>
          </cell>
          <cell r="L213">
            <v>270</v>
          </cell>
          <cell r="M213">
            <v>250</v>
          </cell>
          <cell r="N213">
            <v>240</v>
          </cell>
          <cell r="O213">
            <v>270</v>
          </cell>
          <cell r="P213">
            <v>310</v>
          </cell>
          <cell r="Q213">
            <v>350</v>
          </cell>
          <cell r="R213">
            <v>350</v>
          </cell>
        </row>
        <row r="214">
          <cell r="A214" t="str">
            <v>Tonga</v>
          </cell>
          <cell r="B214">
            <v>1230</v>
          </cell>
          <cell r="C214">
            <v>1350</v>
          </cell>
          <cell r="D214">
            <v>1450</v>
          </cell>
          <cell r="E214">
            <v>1530</v>
          </cell>
          <cell r="F214">
            <v>1680</v>
          </cell>
          <cell r="G214">
            <v>1730</v>
          </cell>
          <cell r="H214">
            <v>1840</v>
          </cell>
          <cell r="I214">
            <v>1840</v>
          </cell>
          <cell r="J214">
            <v>1700</v>
          </cell>
          <cell r="K214">
            <v>1690</v>
          </cell>
          <cell r="L214">
            <v>1560</v>
          </cell>
          <cell r="M214">
            <v>1460</v>
          </cell>
          <cell r="N214">
            <v>1440</v>
          </cell>
          <cell r="O214">
            <v>1520</v>
          </cell>
          <cell r="P214">
            <v>1750</v>
          </cell>
          <cell r="Q214">
            <v>1970</v>
          </cell>
          <cell r="R214">
            <v>2170</v>
          </cell>
        </row>
        <row r="215">
          <cell r="A215" t="str">
            <v>Trinidad and Tobago</v>
          </cell>
          <cell r="B215">
            <v>3730</v>
          </cell>
          <cell r="C215">
            <v>3920</v>
          </cell>
          <cell r="D215">
            <v>4160</v>
          </cell>
          <cell r="E215">
            <v>3930</v>
          </cell>
          <cell r="F215">
            <v>3860</v>
          </cell>
          <cell r="G215">
            <v>3880</v>
          </cell>
          <cell r="H215">
            <v>4120</v>
          </cell>
          <cell r="I215">
            <v>4290</v>
          </cell>
          <cell r="J215">
            <v>4490</v>
          </cell>
          <cell r="K215">
            <v>4710</v>
          </cell>
          <cell r="L215">
            <v>5230</v>
          </cell>
          <cell r="M215">
            <v>5970</v>
          </cell>
          <cell r="N215">
            <v>6680</v>
          </cell>
          <cell r="O215">
            <v>7750</v>
          </cell>
          <cell r="P215">
            <v>9010</v>
          </cell>
          <cell r="Q215">
            <v>10870</v>
          </cell>
          <cell r="R215">
            <v>13340</v>
          </cell>
        </row>
        <row r="216">
          <cell r="A216" t="str">
            <v>Tunisia</v>
          </cell>
          <cell r="B216">
            <v>1430</v>
          </cell>
          <cell r="C216">
            <v>1480</v>
          </cell>
          <cell r="D216">
            <v>1700</v>
          </cell>
          <cell r="E216">
            <v>1680</v>
          </cell>
          <cell r="F216">
            <v>1740</v>
          </cell>
          <cell r="G216">
            <v>1820</v>
          </cell>
          <cell r="H216">
            <v>2010</v>
          </cell>
          <cell r="I216">
            <v>2080</v>
          </cell>
          <cell r="J216">
            <v>2050</v>
          </cell>
          <cell r="K216">
            <v>2090</v>
          </cell>
          <cell r="L216">
            <v>2090</v>
          </cell>
          <cell r="M216">
            <v>2060</v>
          </cell>
          <cell r="N216">
            <v>2000</v>
          </cell>
          <cell r="O216">
            <v>2260</v>
          </cell>
          <cell r="P216">
            <v>2650</v>
          </cell>
          <cell r="Q216">
            <v>2880</v>
          </cell>
          <cell r="R216">
            <v>2970</v>
          </cell>
        </row>
        <row r="217">
          <cell r="A217" t="str">
            <v>Turkey</v>
          </cell>
          <cell r="B217">
            <v>2270</v>
          </cell>
          <cell r="C217">
            <v>2540</v>
          </cell>
          <cell r="D217">
            <v>2900</v>
          </cell>
          <cell r="E217">
            <v>3080</v>
          </cell>
          <cell r="F217">
            <v>2600</v>
          </cell>
          <cell r="G217">
            <v>2750</v>
          </cell>
          <cell r="H217">
            <v>2820</v>
          </cell>
          <cell r="I217">
            <v>3100</v>
          </cell>
          <cell r="J217">
            <v>3060</v>
          </cell>
          <cell r="K217">
            <v>2800</v>
          </cell>
          <cell r="L217">
            <v>2980</v>
          </cell>
          <cell r="M217">
            <v>2420</v>
          </cell>
          <cell r="N217">
            <v>2510</v>
          </cell>
          <cell r="O217">
            <v>2800</v>
          </cell>
          <cell r="P217">
            <v>3780</v>
          </cell>
          <cell r="Q217">
            <v>4750</v>
          </cell>
          <cell r="R217">
            <v>5400</v>
          </cell>
        </row>
        <row r="218">
          <cell r="A218" t="str">
            <v>Turkmenistan</v>
          </cell>
          <cell r="B218">
            <v>880</v>
          </cell>
          <cell r="C218">
            <v>850</v>
          </cell>
          <cell r="D218">
            <v>820</v>
          </cell>
          <cell r="E218">
            <v>770</v>
          </cell>
          <cell r="F218">
            <v>660</v>
          </cell>
          <cell r="G218">
            <v>610</v>
          </cell>
          <cell r="H218">
            <v>560</v>
          </cell>
          <cell r="I218">
            <v>530</v>
          </cell>
          <cell r="J218">
            <v>560</v>
          </cell>
          <cell r="K218">
            <v>620</v>
          </cell>
          <cell r="L218">
            <v>650</v>
          </cell>
          <cell r="M218" t="str">
            <v>..</v>
          </cell>
          <cell r="N218" t="str">
            <v>..</v>
          </cell>
          <cell r="O218" t="str">
            <v>..</v>
          </cell>
          <cell r="P218" t="str">
            <v>..</v>
          </cell>
          <cell r="Q218" t="str">
            <v>..</v>
          </cell>
          <cell r="R218" t="str">
            <v>..</v>
          </cell>
        </row>
        <row r="219">
          <cell r="A219" t="str">
            <v>Uganda</v>
          </cell>
          <cell r="B219">
            <v>320</v>
          </cell>
          <cell r="C219">
            <v>240</v>
          </cell>
          <cell r="D219">
            <v>190</v>
          </cell>
          <cell r="E219">
            <v>170</v>
          </cell>
          <cell r="F219">
            <v>180</v>
          </cell>
          <cell r="G219">
            <v>230</v>
          </cell>
          <cell r="H219">
            <v>270</v>
          </cell>
          <cell r="I219">
            <v>290</v>
          </cell>
          <cell r="J219">
            <v>280</v>
          </cell>
          <cell r="K219">
            <v>280</v>
          </cell>
          <cell r="L219">
            <v>260</v>
          </cell>
          <cell r="M219">
            <v>240</v>
          </cell>
          <cell r="N219">
            <v>230</v>
          </cell>
          <cell r="O219">
            <v>230</v>
          </cell>
          <cell r="P219">
            <v>250</v>
          </cell>
          <cell r="Q219">
            <v>280</v>
          </cell>
          <cell r="R219">
            <v>300</v>
          </cell>
        </row>
        <row r="220">
          <cell r="A220" t="str">
            <v>Ukraine</v>
          </cell>
          <cell r="B220">
            <v>1610</v>
          </cell>
          <cell r="C220">
            <v>1520</v>
          </cell>
          <cell r="D220">
            <v>1420</v>
          </cell>
          <cell r="E220">
            <v>1230</v>
          </cell>
          <cell r="F220">
            <v>1010</v>
          </cell>
          <cell r="G220">
            <v>920</v>
          </cell>
          <cell r="H220">
            <v>860</v>
          </cell>
          <cell r="I220">
            <v>890</v>
          </cell>
          <cell r="J220">
            <v>850</v>
          </cell>
          <cell r="K220">
            <v>760</v>
          </cell>
          <cell r="L220">
            <v>700</v>
          </cell>
          <cell r="M220">
            <v>730</v>
          </cell>
          <cell r="N220">
            <v>790</v>
          </cell>
          <cell r="O220">
            <v>980</v>
          </cell>
          <cell r="P220">
            <v>1270</v>
          </cell>
          <cell r="Q220">
            <v>1540</v>
          </cell>
          <cell r="R220">
            <v>1950</v>
          </cell>
        </row>
        <row r="221">
          <cell r="A221" t="str">
            <v>United Arab Emirates</v>
          </cell>
          <cell r="B221">
            <v>21140</v>
          </cell>
          <cell r="C221">
            <v>19700</v>
          </cell>
          <cell r="D221">
            <v>19740</v>
          </cell>
          <cell r="E221">
            <v>18770</v>
          </cell>
          <cell r="F221">
            <v>19000</v>
          </cell>
          <cell r="G221">
            <v>19420</v>
          </cell>
          <cell r="H221">
            <v>20120</v>
          </cell>
          <cell r="I221">
            <v>20690</v>
          </cell>
          <cell r="J221">
            <v>20020</v>
          </cell>
          <cell r="K221">
            <v>18040</v>
          </cell>
          <cell r="L221">
            <v>19270</v>
          </cell>
          <cell r="M221">
            <v>20510</v>
          </cell>
          <cell r="N221">
            <v>19860</v>
          </cell>
          <cell r="O221">
            <v>21080</v>
          </cell>
          <cell r="P221">
            <v>23950</v>
          </cell>
          <cell r="Q221" t="str">
            <v>..</v>
          </cell>
          <cell r="R221" t="str">
            <v>..</v>
          </cell>
        </row>
        <row r="222">
          <cell r="A222" t="str">
            <v>United Kingdom</v>
          </cell>
          <cell r="B222">
            <v>16190</v>
          </cell>
          <cell r="C222">
            <v>16830</v>
          </cell>
          <cell r="D222">
            <v>18530</v>
          </cell>
          <cell r="E222">
            <v>18460</v>
          </cell>
          <cell r="F222">
            <v>18900</v>
          </cell>
          <cell r="G222">
            <v>19230</v>
          </cell>
          <cell r="H222">
            <v>20330</v>
          </cell>
          <cell r="I222">
            <v>21620</v>
          </cell>
          <cell r="J222">
            <v>22830</v>
          </cell>
          <cell r="K222">
            <v>24100</v>
          </cell>
          <cell r="L222">
            <v>25010</v>
          </cell>
          <cell r="M222">
            <v>25090</v>
          </cell>
          <cell r="N222">
            <v>25720</v>
          </cell>
          <cell r="O222">
            <v>28450</v>
          </cell>
          <cell r="P222">
            <v>33890</v>
          </cell>
          <cell r="Q222">
            <v>37750</v>
          </cell>
          <cell r="R222">
            <v>40180</v>
          </cell>
        </row>
        <row r="223">
          <cell r="A223" t="str">
            <v>United States</v>
          </cell>
          <cell r="B223">
            <v>23330</v>
          </cell>
          <cell r="C223">
            <v>23480</v>
          </cell>
          <cell r="D223">
            <v>24780</v>
          </cell>
          <cell r="E223">
            <v>25470</v>
          </cell>
          <cell r="F223">
            <v>26630</v>
          </cell>
          <cell r="G223">
            <v>27910</v>
          </cell>
          <cell r="H223">
            <v>28970</v>
          </cell>
          <cell r="I223">
            <v>29910</v>
          </cell>
          <cell r="J223">
            <v>30620</v>
          </cell>
          <cell r="K223">
            <v>32260</v>
          </cell>
          <cell r="L223">
            <v>34400</v>
          </cell>
          <cell r="M223">
            <v>34800</v>
          </cell>
          <cell r="N223">
            <v>35180</v>
          </cell>
          <cell r="O223">
            <v>37570</v>
          </cell>
          <cell r="P223">
            <v>41060</v>
          </cell>
          <cell r="Q223">
            <v>43560</v>
          </cell>
          <cell r="R223">
            <v>44970</v>
          </cell>
        </row>
        <row r="224">
          <cell r="A224" t="str">
            <v>Upper middle income</v>
          </cell>
          <cell r="B224">
            <v>2723.68</v>
          </cell>
          <cell r="C224">
            <v>2909.47</v>
          </cell>
          <cell r="D224">
            <v>3071.42</v>
          </cell>
          <cell r="E224">
            <v>3176.95</v>
          </cell>
          <cell r="F224">
            <v>3270.67</v>
          </cell>
          <cell r="G224">
            <v>3432.21</v>
          </cell>
          <cell r="H224">
            <v>3688.24</v>
          </cell>
          <cell r="I224">
            <v>3950.6</v>
          </cell>
          <cell r="J224">
            <v>3762.06</v>
          </cell>
          <cell r="K224">
            <v>3525.19</v>
          </cell>
          <cell r="L224">
            <v>3588.89</v>
          </cell>
          <cell r="M224">
            <v>3477.53</v>
          </cell>
          <cell r="N224">
            <v>3399.41</v>
          </cell>
          <cell r="O224">
            <v>3624.69</v>
          </cell>
          <cell r="P224">
            <v>4255.53</v>
          </cell>
          <cell r="Q224">
            <v>5053.28</v>
          </cell>
          <cell r="R224">
            <v>5912.97</v>
          </cell>
        </row>
        <row r="225">
          <cell r="A225" t="str">
            <v>Uruguay</v>
          </cell>
          <cell r="B225">
            <v>2870</v>
          </cell>
          <cell r="C225">
            <v>3220</v>
          </cell>
          <cell r="D225">
            <v>3850</v>
          </cell>
          <cell r="E225">
            <v>4290</v>
          </cell>
          <cell r="F225">
            <v>4860</v>
          </cell>
          <cell r="G225">
            <v>5230</v>
          </cell>
          <cell r="H225">
            <v>5930</v>
          </cell>
          <cell r="I225">
            <v>6460</v>
          </cell>
          <cell r="J225">
            <v>6610</v>
          </cell>
          <cell r="K225">
            <v>6360</v>
          </cell>
          <cell r="L225">
            <v>6220</v>
          </cell>
          <cell r="M225">
            <v>5760</v>
          </cell>
          <cell r="N225">
            <v>4480</v>
          </cell>
          <cell r="O225">
            <v>3860</v>
          </cell>
          <cell r="P225">
            <v>4040</v>
          </cell>
          <cell r="Q225">
            <v>4560</v>
          </cell>
          <cell r="R225">
            <v>5310</v>
          </cell>
        </row>
        <row r="226">
          <cell r="A226" t="str">
            <v>Uzbekistan</v>
          </cell>
          <cell r="B226" t="str">
            <v>..</v>
          </cell>
          <cell r="C226" t="str">
            <v>..</v>
          </cell>
          <cell r="D226">
            <v>600</v>
          </cell>
          <cell r="E226">
            <v>590</v>
          </cell>
          <cell r="F226">
            <v>570</v>
          </cell>
          <cell r="G226">
            <v>580</v>
          </cell>
          <cell r="H226">
            <v>600</v>
          </cell>
          <cell r="I226">
            <v>610</v>
          </cell>
          <cell r="J226">
            <v>620</v>
          </cell>
          <cell r="K226">
            <v>650</v>
          </cell>
          <cell r="L226">
            <v>630</v>
          </cell>
          <cell r="M226">
            <v>560</v>
          </cell>
          <cell r="N226">
            <v>450</v>
          </cell>
          <cell r="O226">
            <v>420</v>
          </cell>
          <cell r="P226">
            <v>460</v>
          </cell>
          <cell r="Q226">
            <v>530</v>
          </cell>
          <cell r="R226">
            <v>610</v>
          </cell>
        </row>
        <row r="227">
          <cell r="A227" t="str">
            <v>Vanuatu</v>
          </cell>
          <cell r="B227">
            <v>1120</v>
          </cell>
          <cell r="C227">
            <v>1100</v>
          </cell>
          <cell r="D227">
            <v>1150</v>
          </cell>
          <cell r="E227">
            <v>1220</v>
          </cell>
          <cell r="F227">
            <v>1160</v>
          </cell>
          <cell r="G227">
            <v>1230</v>
          </cell>
          <cell r="H227">
            <v>1250</v>
          </cell>
          <cell r="I227">
            <v>1290</v>
          </cell>
          <cell r="J227">
            <v>1290</v>
          </cell>
          <cell r="K227">
            <v>1260</v>
          </cell>
          <cell r="L227">
            <v>1240</v>
          </cell>
          <cell r="M227">
            <v>1210</v>
          </cell>
          <cell r="N227">
            <v>1060</v>
          </cell>
          <cell r="O227">
            <v>1170</v>
          </cell>
          <cell r="P227">
            <v>1410</v>
          </cell>
          <cell r="Q227">
            <v>1620</v>
          </cell>
          <cell r="R227">
            <v>1710</v>
          </cell>
        </row>
        <row r="228">
          <cell r="A228" t="str">
            <v>Venezuela, RB</v>
          </cell>
          <cell r="B228">
            <v>2570</v>
          </cell>
          <cell r="C228">
            <v>2590</v>
          </cell>
          <cell r="D228">
            <v>2760</v>
          </cell>
          <cell r="E228">
            <v>2740</v>
          </cell>
          <cell r="F228">
            <v>2640</v>
          </cell>
          <cell r="G228">
            <v>2930</v>
          </cell>
          <cell r="H228">
            <v>2980</v>
          </cell>
          <cell r="I228">
            <v>3370</v>
          </cell>
          <cell r="J228">
            <v>3360</v>
          </cell>
          <cell r="K228">
            <v>3550</v>
          </cell>
          <cell r="L228">
            <v>4100</v>
          </cell>
          <cell r="M228">
            <v>4580</v>
          </cell>
          <cell r="N228">
            <v>3970</v>
          </cell>
          <cell r="O228">
            <v>3470</v>
          </cell>
          <cell r="P228">
            <v>4080</v>
          </cell>
          <cell r="Q228">
            <v>4940</v>
          </cell>
          <cell r="R228">
            <v>6070</v>
          </cell>
        </row>
        <row r="229">
          <cell r="A229" t="str">
            <v>Vietnam</v>
          </cell>
          <cell r="B229">
            <v>130</v>
          </cell>
          <cell r="C229">
            <v>110</v>
          </cell>
          <cell r="D229">
            <v>130</v>
          </cell>
          <cell r="E229">
            <v>170</v>
          </cell>
          <cell r="F229">
            <v>200</v>
          </cell>
          <cell r="G229">
            <v>250</v>
          </cell>
          <cell r="H229">
            <v>300</v>
          </cell>
          <cell r="I229">
            <v>340</v>
          </cell>
          <cell r="J229">
            <v>350</v>
          </cell>
          <cell r="K229">
            <v>360</v>
          </cell>
          <cell r="L229">
            <v>390</v>
          </cell>
          <cell r="M229">
            <v>410</v>
          </cell>
          <cell r="N229">
            <v>430</v>
          </cell>
          <cell r="O229">
            <v>470</v>
          </cell>
          <cell r="P229">
            <v>540</v>
          </cell>
          <cell r="Q229">
            <v>620</v>
          </cell>
          <cell r="R229">
            <v>690</v>
          </cell>
        </row>
        <row r="230">
          <cell r="A230" t="str">
            <v>Virgin Islands (U.S.)</v>
          </cell>
          <cell r="B230" t="str">
            <v>..</v>
          </cell>
          <cell r="C230" t="str">
            <v>..</v>
          </cell>
          <cell r="D230" t="str">
            <v>..</v>
          </cell>
          <cell r="E230" t="str">
            <v>..</v>
          </cell>
          <cell r="F230" t="str">
            <v>..</v>
          </cell>
          <cell r="G230" t="str">
            <v>..</v>
          </cell>
          <cell r="H230" t="str">
            <v>..</v>
          </cell>
          <cell r="I230" t="str">
            <v>..</v>
          </cell>
          <cell r="J230" t="str">
            <v>..</v>
          </cell>
          <cell r="K230" t="str">
            <v>..</v>
          </cell>
          <cell r="L230" t="str">
            <v>..</v>
          </cell>
          <cell r="M230" t="str">
            <v>..</v>
          </cell>
          <cell r="N230" t="str">
            <v>..</v>
          </cell>
          <cell r="O230" t="str">
            <v>..</v>
          </cell>
          <cell r="P230" t="str">
            <v>..</v>
          </cell>
          <cell r="Q230" t="str">
            <v>..</v>
          </cell>
          <cell r="R230" t="str">
            <v>..</v>
          </cell>
        </row>
        <row r="231">
          <cell r="A231" t="str">
            <v>West Bank and Gaza</v>
          </cell>
          <cell r="B231" t="str">
            <v>..</v>
          </cell>
          <cell r="C231" t="str">
            <v>..</v>
          </cell>
          <cell r="D231" t="str">
            <v>..</v>
          </cell>
          <cell r="E231" t="str">
            <v>..</v>
          </cell>
          <cell r="F231" t="str">
            <v>..</v>
          </cell>
          <cell r="G231" t="str">
            <v>..</v>
          </cell>
          <cell r="H231">
            <v>1510</v>
          </cell>
          <cell r="I231">
            <v>1640</v>
          </cell>
          <cell r="J231">
            <v>1740</v>
          </cell>
          <cell r="K231">
            <v>1760</v>
          </cell>
          <cell r="L231">
            <v>1580</v>
          </cell>
          <cell r="M231">
            <v>1220</v>
          </cell>
          <cell r="N231">
            <v>1020</v>
          </cell>
          <cell r="O231">
            <v>1060</v>
          </cell>
          <cell r="P231">
            <v>1130</v>
          </cell>
          <cell r="Q231">
            <v>1230</v>
          </cell>
          <cell r="R231" t="str">
            <v>..</v>
          </cell>
        </row>
        <row r="232">
          <cell r="A232" t="str">
            <v>World</v>
          </cell>
          <cell r="B232">
            <v>4083.72</v>
          </cell>
          <cell r="C232">
            <v>4200.38</v>
          </cell>
          <cell r="D232">
            <v>4500.3999999999996</v>
          </cell>
          <cell r="E232">
            <v>4580.78</v>
          </cell>
          <cell r="F232">
            <v>4766.9399999999996</v>
          </cell>
          <cell r="G232">
            <v>5058.55</v>
          </cell>
          <cell r="H232">
            <v>5297.47</v>
          </cell>
          <cell r="I232">
            <v>5337.87</v>
          </cell>
          <cell r="J232">
            <v>5089.13</v>
          </cell>
          <cell r="K232">
            <v>5087.1099999999997</v>
          </cell>
          <cell r="L232">
            <v>5250.82</v>
          </cell>
          <cell r="M232">
            <v>5215.6000000000004</v>
          </cell>
          <cell r="N232">
            <v>5167.84</v>
          </cell>
          <cell r="O232">
            <v>5562.69</v>
          </cell>
          <cell r="P232">
            <v>6338.29</v>
          </cell>
          <cell r="Q232">
            <v>7015.51</v>
          </cell>
          <cell r="R232">
            <v>7438.61</v>
          </cell>
        </row>
        <row r="233">
          <cell r="A233" t="str">
            <v>Yemen, Rep.</v>
          </cell>
          <cell r="B233" t="str">
            <v>..</v>
          </cell>
          <cell r="C233" t="str">
            <v>..</v>
          </cell>
          <cell r="D233">
            <v>410</v>
          </cell>
          <cell r="E233">
            <v>380</v>
          </cell>
          <cell r="F233">
            <v>290</v>
          </cell>
          <cell r="G233">
            <v>270</v>
          </cell>
          <cell r="H233">
            <v>280</v>
          </cell>
          <cell r="I233">
            <v>330</v>
          </cell>
          <cell r="J233">
            <v>380</v>
          </cell>
          <cell r="K233">
            <v>380</v>
          </cell>
          <cell r="L233">
            <v>410</v>
          </cell>
          <cell r="M233">
            <v>450</v>
          </cell>
          <cell r="N233">
            <v>470</v>
          </cell>
          <cell r="O233">
            <v>490</v>
          </cell>
          <cell r="P233">
            <v>560</v>
          </cell>
          <cell r="Q233">
            <v>660</v>
          </cell>
          <cell r="R233">
            <v>760</v>
          </cell>
        </row>
        <row r="234">
          <cell r="A234" t="str">
            <v>Zambia</v>
          </cell>
          <cell r="B234">
            <v>420</v>
          </cell>
          <cell r="C234">
            <v>380</v>
          </cell>
          <cell r="D234">
            <v>350</v>
          </cell>
          <cell r="E234">
            <v>360</v>
          </cell>
          <cell r="F234">
            <v>320</v>
          </cell>
          <cell r="G234">
            <v>320</v>
          </cell>
          <cell r="H234">
            <v>340</v>
          </cell>
          <cell r="I234">
            <v>350</v>
          </cell>
          <cell r="J234">
            <v>310</v>
          </cell>
          <cell r="K234">
            <v>310</v>
          </cell>
          <cell r="L234">
            <v>290</v>
          </cell>
          <cell r="M234">
            <v>300</v>
          </cell>
          <cell r="N234">
            <v>310</v>
          </cell>
          <cell r="O234">
            <v>350</v>
          </cell>
          <cell r="P234">
            <v>400</v>
          </cell>
          <cell r="Q234">
            <v>500</v>
          </cell>
          <cell r="R234">
            <v>630</v>
          </cell>
        </row>
        <row r="235">
          <cell r="A235" t="str">
            <v>Zimbabwe</v>
          </cell>
          <cell r="B235">
            <v>850</v>
          </cell>
          <cell r="C235">
            <v>840</v>
          </cell>
          <cell r="D235">
            <v>690</v>
          </cell>
          <cell r="E235">
            <v>620</v>
          </cell>
          <cell r="F235">
            <v>610</v>
          </cell>
          <cell r="G235">
            <v>590</v>
          </cell>
          <cell r="H235">
            <v>660</v>
          </cell>
          <cell r="I235">
            <v>660</v>
          </cell>
          <cell r="J235">
            <v>570</v>
          </cell>
          <cell r="K235">
            <v>500</v>
          </cell>
          <cell r="L235">
            <v>460</v>
          </cell>
          <cell r="M235">
            <v>540</v>
          </cell>
          <cell r="N235">
            <v>780</v>
          </cell>
          <cell r="O235">
            <v>770</v>
          </cell>
          <cell r="P235">
            <v>570</v>
          </cell>
          <cell r="Q235">
            <v>340</v>
          </cell>
          <cell r="R235" t="str">
            <v>..</v>
          </cell>
        </row>
      </sheetData>
      <sheetData sheetId="3">
        <row r="2">
          <cell r="A2">
            <v>1994</v>
          </cell>
          <cell r="B2">
            <v>725</v>
          </cell>
        </row>
        <row r="3">
          <cell r="A3">
            <v>1995</v>
          </cell>
          <cell r="B3">
            <v>765</v>
          </cell>
        </row>
        <row r="4">
          <cell r="A4">
            <v>1996</v>
          </cell>
          <cell r="B4">
            <v>785</v>
          </cell>
        </row>
        <row r="5">
          <cell r="A5">
            <v>1997</v>
          </cell>
          <cell r="B5">
            <v>785</v>
          </cell>
        </row>
        <row r="6">
          <cell r="A6">
            <v>1998</v>
          </cell>
          <cell r="B6">
            <v>760</v>
          </cell>
        </row>
        <row r="7">
          <cell r="A7">
            <v>1999</v>
          </cell>
          <cell r="B7">
            <v>755</v>
          </cell>
        </row>
        <row r="8">
          <cell r="A8">
            <v>2000</v>
          </cell>
          <cell r="B8">
            <v>755</v>
          </cell>
        </row>
        <row r="9">
          <cell r="A9">
            <v>2001</v>
          </cell>
          <cell r="B9">
            <v>745</v>
          </cell>
        </row>
        <row r="10">
          <cell r="A10">
            <v>2002</v>
          </cell>
          <cell r="B10">
            <v>735</v>
          </cell>
        </row>
        <row r="11">
          <cell r="A11">
            <v>2003</v>
          </cell>
          <cell r="B11">
            <v>765</v>
          </cell>
        </row>
        <row r="12">
          <cell r="A12">
            <v>2004</v>
          </cell>
          <cell r="B12">
            <v>825</v>
          </cell>
        </row>
        <row r="13">
          <cell r="A13">
            <v>2005</v>
          </cell>
          <cell r="B13">
            <v>875</v>
          </cell>
        </row>
        <row r="14">
          <cell r="A14">
            <v>2006</v>
          </cell>
          <cell r="B14">
            <v>905</v>
          </cell>
        </row>
        <row r="15">
          <cell r="A15">
            <v>2007</v>
          </cell>
          <cell r="B15">
            <v>905</v>
          </cell>
        </row>
      </sheetData>
      <sheetData sheetId="4" refreshError="1"/>
      <sheetData sheetId="5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Q"/>
      <sheetName val="M"/>
      <sheetName val="ROE"/>
      <sheetName val="Current"/>
      <sheetName val="Sheet2"/>
      <sheetName val="x Tasa Int "/>
      <sheetName val="EVOLUCION Y SITUACION"/>
      <sheetName val="Historico Probabilidad"/>
      <sheetName val="graf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.Exógenos"/>
      <sheetName val="Mar-02"/>
      <sheetName val="Dic-02"/>
      <sheetName val="Ene-03"/>
      <sheetName val="Feb-03"/>
      <sheetName val="Mzo-03"/>
      <sheetName val="MAR03"/>
      <sheetName val="Abr-03"/>
      <sheetName val="May-03"/>
      <sheetName val="Edos.Finan. período anterior"/>
      <sheetName val="Edo.Fin.Vigente"/>
      <sheetName val="F.Endógenos"/>
      <sheetName val="Promedios"/>
      <sheetName val="AI y PO"/>
      <sheetName val="Market Share &amp; Ranking"/>
      <sheetName val="Calidad de Activo"/>
      <sheetName val="Solvencia"/>
      <sheetName val="G. Adm."/>
      <sheetName val="ROE"/>
      <sheetName val="Indices Liquidez"/>
      <sheetName val="Ajustes In Situ"/>
      <sheetName val="RESUMEN CALIFICACION"/>
      <sheetName val="Calif y Niveles"/>
      <sheetName val="Niveles de Riesgo"/>
      <sheetName val="Indicadores"/>
      <sheetName val="Ind Norm"/>
      <sheetName val="Calificación"/>
      <sheetName val="CAMELCuan"/>
      <sheetName val="CAMELCual"/>
      <sheetName val="Calific Módulo"/>
      <sheetName val="Ajuste"/>
      <sheetName val="Calific Ajustada"/>
      <sheetName val="Calific Final"/>
      <sheetName val="Compliance"/>
      <sheetName val="Comparación Calificación"/>
      <sheetName val="Comparación"/>
      <sheetName val="Matriz Suf Patrimonial "/>
      <sheetName val="Calidad de Activos"/>
      <sheetName val="Gcia. y Admón. de Riesgo"/>
      <sheetName val="Información contable financiera"/>
      <sheetName val="Tipos de Riesgo"/>
      <sheetName val="Planif Estra"/>
      <sheetName val="EFE y EFI"/>
      <sheetName val="PPM"/>
      <sheetName val="Crecimiento"/>
      <sheetName val="Resultados Operacionales"/>
      <sheetName val="Brecha Estructural"/>
      <sheetName val="GG "/>
      <sheetName val="Liquidez"/>
      <sheetName val="ENE03"/>
      <sheetName val="Jun-02"/>
      <sheetName val="Ene-02"/>
      <sheetName val="Dic-01"/>
      <sheetName val="DATABANCARIA"/>
      <sheetName val="DA"/>
      <sheetName val="Q6"/>
      <sheetName val="Q7"/>
      <sheetName val="Q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34">
          <cell r="B134" t="str">
            <v>24.- Grado de Dependencia de Spread de Tasas (10/12)</v>
          </cell>
        </row>
        <row r="136">
          <cell r="B136" t="str">
            <v>25.- Grado de Dependencia de la Brecha (11/12)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.Exógenos"/>
      <sheetName val="Mar-02"/>
      <sheetName val="Dic-02"/>
      <sheetName val="Ene-03"/>
      <sheetName val="Feb-03"/>
      <sheetName val="Mzo-03"/>
      <sheetName val="MAR03"/>
      <sheetName val="Abr-03"/>
      <sheetName val="May-03"/>
      <sheetName val="Edos.Finan. período anterior"/>
      <sheetName val="Edo.Fin.Vigente"/>
      <sheetName val="F.Endógenos"/>
      <sheetName val="Promedios"/>
      <sheetName val="AI y PO"/>
      <sheetName val="Market Share &amp; Ranking"/>
      <sheetName val="Calidad de Activo"/>
      <sheetName val="Solvencia"/>
      <sheetName val="G. Adm."/>
      <sheetName val="ROE"/>
      <sheetName val="Indices Liquidez"/>
      <sheetName val="Ajustes In Situ"/>
      <sheetName val="RESUMEN CALIFICACION"/>
      <sheetName val="Calif y Niveles"/>
      <sheetName val="Niveles de Riesgo"/>
      <sheetName val="Indicadores"/>
      <sheetName val="Ind Norm"/>
      <sheetName val="Calificación"/>
      <sheetName val="CAMELCuan"/>
      <sheetName val="CAMELCual"/>
      <sheetName val="Calific Módulo"/>
      <sheetName val="Ajuste"/>
      <sheetName val="Calific Ajustada"/>
      <sheetName val="Calific Final"/>
      <sheetName val="Compliance"/>
      <sheetName val="Comparación Calificación"/>
      <sheetName val="Comparación"/>
      <sheetName val="Matriz Suf Patrimonial "/>
      <sheetName val="Calidad de Activos"/>
      <sheetName val="Gcia. y Admón. de Riesgo"/>
      <sheetName val="Información contable financiera"/>
      <sheetName val="Tipos de Riesgo"/>
      <sheetName val="Planif Estra"/>
      <sheetName val="EFE y EFI"/>
      <sheetName val="PPM"/>
      <sheetName val="Crecimiento"/>
      <sheetName val="Resultados Operacionales"/>
      <sheetName val="Brecha Estructural"/>
      <sheetName val="GG "/>
      <sheetName val="Liquidez"/>
      <sheetName val="ENE03"/>
      <sheetName val="Jun-02"/>
      <sheetName val="Ene-02"/>
      <sheetName val="Dic-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34">
          <cell r="B134" t="str">
            <v>24.- Grado de Dependencia de Spread de Tasas (10/12)</v>
          </cell>
        </row>
        <row r="136">
          <cell r="B136" t="str">
            <v>25.- Grado de Dependencia de la Brecha (11/12)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cn"/>
      <sheetName val="ROE"/>
      <sheetName val="Historico Probabilidad"/>
      <sheetName val="A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Índice"/>
      <sheetName val="Inputs(q)"/>
      <sheetName val="By Debtor"/>
      <sheetName val="SR 1"/>
      <sheetName val="SR 2"/>
      <sheetName val="FactSheet"/>
      <sheetName val="Debt"/>
      <sheetName val="Debt Dynamics"/>
      <sheetName val="IMF"/>
      <sheetName val="existing"/>
      <sheetName val="Financing Prg"/>
      <sheetName val="FinPrg-sum"/>
      <sheetName val="Fin tab"/>
      <sheetName val="Vencimientos I"/>
      <sheetName val="Vencimientos K"/>
      <sheetName val="Vencimientos sum"/>
      <sheetName val="A.1 bis"/>
      <sheetName val="A.4"/>
      <sheetName val="A.5"/>
      <sheetName val="A.6"/>
      <sheetName val="A.7"/>
      <sheetName val="A.8"/>
      <sheetName val="A.8 bis"/>
      <sheetName val="A.9"/>
      <sheetName val="A.10"/>
      <sheetName val="A.11"/>
      <sheetName val="A.12"/>
      <sheetName val="A.13"/>
      <sheetName val="A.21"/>
      <sheetName val="A.22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Ago-Dic"/>
      <sheetName val="Club x Agencia"/>
      <sheetName val="Paises Club"/>
      <sheetName val="Bzas.P"/>
      <sheetName val="Bza P ene-may real"/>
      <sheetName val="Cam Gob"/>
      <sheetName val="Codigos"/>
      <sheetName val="A.11"/>
    </sheetNames>
    <sheetDataSet>
      <sheetData sheetId="0" refreshError="1">
        <row r="2816">
          <cell r="H2816">
            <v>1000000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17FC4B6-3427-4260-96E3-B9CC189518EC}" name="Tabla13" displayName="Tabla13" ref="A4:C37" totalsRowShown="0" headerRowDxfId="1">
  <autoFilter ref="A4:C37" xr:uid="{5C088452-E849-42E4-8DF2-B550D4DAC580}"/>
  <tableColumns count="3">
    <tableColumn id="1" xr3:uid="{6D788DB9-8F8B-411E-8B12-5B6D2708C7D4}" name="País"/>
    <tableColumn id="2" xr3:uid="{340D8829-2B65-449E-AE24-E68252467D5F}" name="Provincia "/>
    <tableColumn id="3" xr3:uid="{5D9B84F9-32A5-40C5-BCFF-DAAC3BBFFCBE}" name="Montos" dataDxfId="0" dataCellStyle="Normal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AB86B-E542-421B-A92A-FA2ED0401665}">
  <dimension ref="A2:O312"/>
  <sheetViews>
    <sheetView showGridLines="0" tabSelected="1" zoomScale="70" zoomScaleNormal="70" workbookViewId="0">
      <selection activeCell="H28" sqref="H28"/>
    </sheetView>
  </sheetViews>
  <sheetFormatPr baseColWidth="10" defaultColWidth="9.140625" defaultRowHeight="15" x14ac:dyDescent="0.25"/>
  <cols>
    <col min="1" max="1" width="21.7109375" style="1" customWidth="1"/>
    <col min="2" max="2" width="61.140625" style="1" customWidth="1"/>
    <col min="3" max="3" width="27.7109375" style="1" customWidth="1"/>
    <col min="4" max="4" width="29.140625" style="1" customWidth="1"/>
    <col min="5" max="5" width="24.5703125" style="1" customWidth="1"/>
    <col min="6" max="6" width="25" style="1" customWidth="1"/>
    <col min="7" max="7" width="19.7109375" style="1" customWidth="1"/>
    <col min="8" max="8" width="20.7109375" style="71" customWidth="1"/>
    <col min="9" max="9" width="17.85546875" style="71" hidden="1" customWidth="1"/>
    <col min="10" max="10" width="28.5703125" style="1" hidden="1" customWidth="1"/>
    <col min="11" max="11" width="42.28515625" style="1" hidden="1" customWidth="1"/>
    <col min="12" max="12" width="17.140625" style="1" hidden="1" customWidth="1"/>
    <col min="13" max="13" width="32.42578125" style="1" bestFit="1" customWidth="1"/>
    <col min="14" max="14" width="17.85546875" style="1" bestFit="1" customWidth="1"/>
    <col min="15" max="16384" width="9.140625" style="1"/>
  </cols>
  <sheetData>
    <row r="2" spans="2:15" ht="18.75" x14ac:dyDescent="0.25">
      <c r="B2" s="356" t="s">
        <v>0</v>
      </c>
      <c r="C2" s="356"/>
      <c r="D2" s="356"/>
      <c r="E2" s="356"/>
      <c r="F2" s="356"/>
      <c r="G2" s="356"/>
      <c r="H2" s="356"/>
      <c r="I2" s="356"/>
    </row>
    <row r="3" spans="2:15" ht="18.75" x14ac:dyDescent="0.25">
      <c r="B3" s="356" t="s">
        <v>1</v>
      </c>
      <c r="C3" s="356"/>
      <c r="D3" s="356"/>
      <c r="E3" s="356"/>
      <c r="F3" s="356"/>
      <c r="G3" s="356"/>
      <c r="H3" s="356"/>
      <c r="I3" s="356"/>
    </row>
    <row r="4" spans="2:15" ht="18.75" customHeight="1" x14ac:dyDescent="0.25">
      <c r="B4" s="357" t="s">
        <v>2</v>
      </c>
      <c r="C4" s="357"/>
      <c r="D4" s="357"/>
      <c r="E4" s="357"/>
      <c r="F4" s="357"/>
      <c r="G4" s="357"/>
      <c r="H4" s="357"/>
      <c r="I4" s="357"/>
    </row>
    <row r="5" spans="2:15" ht="18.75" x14ac:dyDescent="0.3">
      <c r="B5" s="2"/>
      <c r="C5" s="2"/>
      <c r="D5" s="2"/>
      <c r="E5" s="2"/>
      <c r="F5" s="2"/>
      <c r="G5" s="2"/>
      <c r="H5" s="3"/>
      <c r="I5" s="3"/>
    </row>
    <row r="8" spans="2:15" ht="19.5" thickBot="1" x14ac:dyDescent="0.3">
      <c r="B8" s="358" t="s">
        <v>164</v>
      </c>
      <c r="C8" s="358"/>
      <c r="D8" s="358"/>
      <c r="E8" s="358"/>
      <c r="F8" s="358"/>
      <c r="G8" s="358"/>
      <c r="H8" s="358"/>
      <c r="I8" s="358"/>
    </row>
    <row r="9" spans="2:15" ht="19.5" thickBot="1" x14ac:dyDescent="0.35">
      <c r="B9" s="359" t="s">
        <v>5</v>
      </c>
      <c r="C9" s="359"/>
      <c r="D9" s="359"/>
      <c r="E9" s="359"/>
      <c r="F9" s="359"/>
      <c r="G9" s="359"/>
      <c r="H9" s="359"/>
      <c r="I9" s="359"/>
      <c r="M9" s="343" t="s">
        <v>6</v>
      </c>
      <c r="N9" s="344">
        <v>7976131.1613179818</v>
      </c>
    </row>
    <row r="10" spans="2:15" ht="18.75" x14ac:dyDescent="0.3"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</row>
    <row r="11" spans="2:15" ht="18.75" x14ac:dyDescent="0.3">
      <c r="B11" s="90"/>
      <c r="C11" s="90"/>
      <c r="D11" s="90"/>
      <c r="E11" s="90"/>
      <c r="F11" s="90"/>
      <c r="G11" s="90"/>
      <c r="H11" s="90"/>
      <c r="I11" s="90"/>
    </row>
    <row r="12" spans="2:15" ht="36.75" customHeight="1" x14ac:dyDescent="0.3">
      <c r="B12" s="350" t="s">
        <v>163</v>
      </c>
      <c r="C12" s="193" t="s">
        <v>162</v>
      </c>
      <c r="D12" s="351" t="s">
        <v>161</v>
      </c>
      <c r="E12" s="353" t="s">
        <v>160</v>
      </c>
      <c r="F12" s="355" t="s">
        <v>159</v>
      </c>
      <c r="G12" s="90"/>
      <c r="H12" s="90"/>
      <c r="I12" s="90"/>
    </row>
    <row r="13" spans="2:15" ht="21" thickBot="1" x14ac:dyDescent="0.35">
      <c r="B13" s="350"/>
      <c r="C13" s="193" t="s">
        <v>158</v>
      </c>
      <c r="D13" s="352"/>
      <c r="E13" s="354"/>
      <c r="F13" s="355"/>
      <c r="G13" s="90"/>
      <c r="H13" s="90"/>
      <c r="I13" s="90"/>
    </row>
    <row r="14" spans="2:15" ht="20.25" x14ac:dyDescent="0.3">
      <c r="B14" s="350"/>
      <c r="C14" s="191">
        <v>1</v>
      </c>
      <c r="D14" s="192">
        <v>2</v>
      </c>
      <c r="E14" s="192" t="s">
        <v>157</v>
      </c>
      <c r="F14" s="191" t="s">
        <v>156</v>
      </c>
      <c r="G14" s="90"/>
      <c r="H14" s="90"/>
      <c r="I14" s="90"/>
    </row>
    <row r="15" spans="2:15" ht="18.75" x14ac:dyDescent="0.3">
      <c r="B15" s="189" t="s">
        <v>155</v>
      </c>
      <c r="C15" s="188">
        <f>SUM(C16:C19)</f>
        <v>1241364.7314939999</v>
      </c>
      <c r="D15" s="187">
        <f>SUM(D16:D19)</f>
        <v>94849.340783490028</v>
      </c>
      <c r="E15" s="163">
        <f t="shared" ref="E15:E23" si="0">IFERROR(D15/C15,"-")</f>
        <v>7.6407310742055243E-2</v>
      </c>
      <c r="F15" s="186">
        <f t="shared" ref="F15:F23" si="1">D15/$N$9</f>
        <v>1.1891647575140558E-2</v>
      </c>
      <c r="G15" s="90"/>
      <c r="H15" s="90"/>
      <c r="I15" s="90"/>
    </row>
    <row r="16" spans="2:15" ht="18.75" x14ac:dyDescent="0.3">
      <c r="B16" s="178" t="s">
        <v>154</v>
      </c>
      <c r="C16" s="183">
        <v>1239893.213947</v>
      </c>
      <c r="D16" s="183">
        <v>94662.767091890026</v>
      </c>
      <c r="E16" s="175">
        <f t="shared" si="0"/>
        <v>7.634751608208773E-2</v>
      </c>
      <c r="F16" s="182">
        <f t="shared" si="1"/>
        <v>1.1868256072690745E-2</v>
      </c>
      <c r="G16" s="90"/>
      <c r="H16" s="90"/>
      <c r="I16" s="90"/>
    </row>
    <row r="17" spans="2:13" ht="18.75" x14ac:dyDescent="0.3">
      <c r="B17" s="184" t="s">
        <v>153</v>
      </c>
      <c r="C17" s="183">
        <v>535.15810899999997</v>
      </c>
      <c r="D17" s="190">
        <v>0</v>
      </c>
      <c r="E17" s="175">
        <f t="shared" si="0"/>
        <v>0</v>
      </c>
      <c r="F17" s="182">
        <f t="shared" si="1"/>
        <v>0</v>
      </c>
      <c r="G17" s="90"/>
      <c r="H17" s="90"/>
      <c r="I17" s="90"/>
    </row>
    <row r="18" spans="2:13" ht="18.75" x14ac:dyDescent="0.3">
      <c r="B18" s="178" t="s">
        <v>152</v>
      </c>
      <c r="C18" s="190">
        <v>0</v>
      </c>
      <c r="D18" s="190">
        <v>161.69808777</v>
      </c>
      <c r="E18" s="175" t="str">
        <f t="shared" si="0"/>
        <v>-</v>
      </c>
      <c r="F18" s="182">
        <f t="shared" si="1"/>
        <v>2.0272746836735929E-5</v>
      </c>
      <c r="G18" s="90"/>
      <c r="H18" s="90"/>
      <c r="I18" s="90"/>
    </row>
    <row r="19" spans="2:13" ht="18.75" x14ac:dyDescent="0.3">
      <c r="B19" s="184" t="s">
        <v>151</v>
      </c>
      <c r="C19" s="183">
        <v>936.35943799999995</v>
      </c>
      <c r="D19" s="190">
        <v>24.875603829999999</v>
      </c>
      <c r="E19" s="175">
        <f t="shared" si="0"/>
        <v>2.6566297962599274E-2</v>
      </c>
      <c r="F19" s="182">
        <f t="shared" si="1"/>
        <v>3.1187556130771473E-6</v>
      </c>
      <c r="G19" s="90"/>
      <c r="H19" s="90"/>
      <c r="I19" s="90"/>
    </row>
    <row r="20" spans="2:13" ht="18.75" x14ac:dyDescent="0.3">
      <c r="B20" s="189" t="s">
        <v>150</v>
      </c>
      <c r="C20" s="188">
        <f>C21+C23</f>
        <v>1484234.6109590002</v>
      </c>
      <c r="D20" s="187">
        <f>D21+D23</f>
        <v>128595.67664569007</v>
      </c>
      <c r="E20" s="163">
        <f t="shared" si="0"/>
        <v>8.6641071227008551E-2</v>
      </c>
      <c r="F20" s="186">
        <f t="shared" si="1"/>
        <v>1.6122562937448088E-2</v>
      </c>
      <c r="G20" s="90"/>
      <c r="H20" s="185"/>
      <c r="I20" s="90"/>
      <c r="M20" s="11"/>
    </row>
    <row r="21" spans="2:13" ht="18.75" x14ac:dyDescent="0.3">
      <c r="B21" s="178" t="s">
        <v>124</v>
      </c>
      <c r="C21" s="183">
        <v>1308196.6847920001</v>
      </c>
      <c r="D21" s="183">
        <v>113050.87089119006</v>
      </c>
      <c r="E21" s="175">
        <f t="shared" si="0"/>
        <v>8.6417334797912942E-2</v>
      </c>
      <c r="F21" s="182">
        <f t="shared" si="1"/>
        <v>1.4173647424387321E-2</v>
      </c>
      <c r="G21" s="90"/>
      <c r="H21" s="185"/>
      <c r="I21" s="90"/>
    </row>
    <row r="22" spans="2:13" ht="18.75" x14ac:dyDescent="0.3">
      <c r="B22" s="184" t="s">
        <v>121</v>
      </c>
      <c r="C22" s="183">
        <v>298486.441612</v>
      </c>
      <c r="D22" s="183">
        <v>33545.092658239999</v>
      </c>
      <c r="E22" s="175">
        <f t="shared" si="0"/>
        <v>0.11238397455199986</v>
      </c>
      <c r="F22" s="182">
        <f t="shared" si="1"/>
        <v>4.2056846834370495E-3</v>
      </c>
      <c r="G22" s="90"/>
      <c r="H22" s="90"/>
      <c r="I22" s="90"/>
    </row>
    <row r="23" spans="2:13" ht="18.75" x14ac:dyDescent="0.3">
      <c r="B23" s="178" t="s">
        <v>113</v>
      </c>
      <c r="C23" s="183">
        <v>176037.926167</v>
      </c>
      <c r="D23" s="183">
        <v>15544.805754500005</v>
      </c>
      <c r="E23" s="175">
        <f t="shared" si="0"/>
        <v>8.8303731434289226E-2</v>
      </c>
      <c r="F23" s="182">
        <f t="shared" si="1"/>
        <v>1.9489155130607669E-3</v>
      </c>
      <c r="G23" s="90"/>
      <c r="H23" s="90"/>
      <c r="I23" s="90"/>
    </row>
    <row r="24" spans="2:13" ht="18.75" x14ac:dyDescent="0.3">
      <c r="B24" s="174" t="s">
        <v>149</v>
      </c>
      <c r="C24" s="173"/>
      <c r="D24" s="181"/>
      <c r="E24" s="180"/>
      <c r="F24" s="180"/>
      <c r="G24" s="90"/>
      <c r="H24" s="90"/>
      <c r="I24" s="90"/>
    </row>
    <row r="25" spans="2:13" ht="18.75" x14ac:dyDescent="0.3">
      <c r="B25" s="178" t="s">
        <v>148</v>
      </c>
      <c r="C25" s="177">
        <f>(C16+C17)-C21</f>
        <v>-67768.312736000167</v>
      </c>
      <c r="D25" s="176">
        <f>(D16+D17)-D21</f>
        <v>-18388.103799300035</v>
      </c>
      <c r="E25" s="175">
        <f>IFERROR(D25/C25,"-")</f>
        <v>0.27133778394237384</v>
      </c>
      <c r="F25" s="175">
        <f>D25/$N$9</f>
        <v>-2.305391351696575E-3</v>
      </c>
      <c r="G25" s="90"/>
      <c r="H25" s="90"/>
      <c r="I25" s="90"/>
    </row>
    <row r="26" spans="2:13" ht="18.75" x14ac:dyDescent="0.3">
      <c r="B26" s="178" t="s">
        <v>147</v>
      </c>
      <c r="C26" s="177">
        <f>(C18+C19)-C23</f>
        <v>-175101.56672899998</v>
      </c>
      <c r="D26" s="176">
        <f>(D18+D19)-D23</f>
        <v>-15358.232062900004</v>
      </c>
      <c r="E26" s="175">
        <f>IFERROR(D26/C26,"-")</f>
        <v>8.7710420585039819E-2</v>
      </c>
      <c r="F26" s="175">
        <f>D26/$N$9</f>
        <v>-1.9255240106109538E-3</v>
      </c>
      <c r="G26" s="90"/>
      <c r="H26" s="90"/>
      <c r="I26" s="90"/>
    </row>
    <row r="27" spans="2:13" ht="18.75" x14ac:dyDescent="0.3">
      <c r="B27" s="178" t="s">
        <v>146</v>
      </c>
      <c r="C27" s="177">
        <f>(C15-(C20-C22))</f>
        <v>55616.56214699964</v>
      </c>
      <c r="D27" s="176">
        <f>(D15-(D20-D22))</f>
        <v>-201.24320396003895</v>
      </c>
      <c r="E27" s="175">
        <f>IFERROR(D27/C27,"-")</f>
        <v>-3.6184042341224692E-3</v>
      </c>
      <c r="F27" s="175">
        <f>D27/$N$9</f>
        <v>-2.5230678870479529E-5</v>
      </c>
      <c r="G27" s="179"/>
      <c r="H27" s="90"/>
      <c r="I27" s="90"/>
    </row>
    <row r="28" spans="2:13" ht="18.75" x14ac:dyDescent="0.3">
      <c r="B28" s="178" t="s">
        <v>145</v>
      </c>
      <c r="C28" s="177">
        <f>C15-C20</f>
        <v>-242869.87946500024</v>
      </c>
      <c r="D28" s="176">
        <f>D15-D20</f>
        <v>-33746.335862200038</v>
      </c>
      <c r="E28" s="175">
        <f>IFERROR(D28/C28,"-")</f>
        <v>0.13894821349002726</v>
      </c>
      <c r="F28" s="175">
        <f>D28/$N$9</f>
        <v>-4.2309153623075286E-3</v>
      </c>
      <c r="G28" s="90"/>
      <c r="H28" s="90"/>
      <c r="I28" s="90"/>
    </row>
    <row r="29" spans="2:13" ht="18.75" x14ac:dyDescent="0.3">
      <c r="B29" s="174" t="s">
        <v>144</v>
      </c>
      <c r="C29" s="173">
        <f>C31-C33</f>
        <v>242869.87946500001</v>
      </c>
      <c r="D29" s="173">
        <f>D31-D33</f>
        <v>1007.4192048600003</v>
      </c>
      <c r="E29" s="172">
        <f>IFERROR(D29/C29,"-")</f>
        <v>4.1479791857235203E-3</v>
      </c>
      <c r="F29" s="172">
        <f>D29/$N$9</f>
        <v>1.2630424255630389E-4</v>
      </c>
      <c r="G29" s="90"/>
      <c r="H29" s="90"/>
      <c r="I29" s="90"/>
    </row>
    <row r="30" spans="2:13" ht="18.75" x14ac:dyDescent="0.3">
      <c r="B30" s="171"/>
      <c r="C30" s="170"/>
      <c r="D30" s="169"/>
      <c r="E30" s="166"/>
      <c r="F30" s="166"/>
      <c r="G30" s="90"/>
      <c r="H30" s="90"/>
      <c r="I30" s="90"/>
    </row>
    <row r="31" spans="2:13" ht="18.75" x14ac:dyDescent="0.3">
      <c r="B31" s="165" t="s">
        <v>143</v>
      </c>
      <c r="C31" s="164">
        <v>350990.39</v>
      </c>
      <c r="D31" s="164">
        <v>2279.3152244500002</v>
      </c>
      <c r="E31" s="163">
        <f>IFERROR(D31/C31,"-")</f>
        <v>6.4939533656462791E-3</v>
      </c>
      <c r="F31" s="163">
        <f>D31/$N$9</f>
        <v>2.8576701891564236E-4</v>
      </c>
      <c r="G31" s="90"/>
      <c r="H31" s="90"/>
      <c r="I31" s="90"/>
    </row>
    <row r="32" spans="2:13" ht="18.75" x14ac:dyDescent="0.3">
      <c r="B32" s="168"/>
      <c r="C32" s="167"/>
      <c r="D32" s="167"/>
      <c r="E32" s="166"/>
      <c r="F32" s="166"/>
      <c r="G32" s="90"/>
      <c r="H32" s="90"/>
      <c r="I32" s="90"/>
    </row>
    <row r="33" spans="1:12" ht="18.75" x14ac:dyDescent="0.3">
      <c r="B33" s="165" t="s">
        <v>142</v>
      </c>
      <c r="C33" s="164">
        <v>108120.51053499999</v>
      </c>
      <c r="D33" s="164">
        <v>1271.8960195899999</v>
      </c>
      <c r="E33" s="163">
        <f>IFERROR(D33/C33,"-")</f>
        <v>1.1763688622042447E-2</v>
      </c>
      <c r="F33" s="163">
        <f>D33/$N$9</f>
        <v>1.5946277635933847E-4</v>
      </c>
      <c r="G33" s="90"/>
      <c r="H33" s="90"/>
      <c r="I33" s="90"/>
    </row>
    <row r="34" spans="1:12" ht="15.75" x14ac:dyDescent="0.25">
      <c r="B34" s="65" t="s">
        <v>48</v>
      </c>
      <c r="C34" s="62"/>
      <c r="D34" s="62"/>
      <c r="E34" s="66"/>
      <c r="F34" s="63"/>
      <c r="G34" s="62"/>
      <c r="H34" s="64"/>
      <c r="I34" s="64"/>
    </row>
    <row r="35" spans="1:12" ht="15.75" x14ac:dyDescent="0.25">
      <c r="B35" s="67" t="s">
        <v>49</v>
      </c>
      <c r="C35" s="68"/>
      <c r="D35" s="68"/>
      <c r="E35" s="66"/>
      <c r="F35" s="68"/>
      <c r="H35" s="70"/>
    </row>
    <row r="36" spans="1:12" s="71" customFormat="1" ht="15.75" x14ac:dyDescent="0.25">
      <c r="A36" s="1"/>
      <c r="B36" s="72" t="s">
        <v>141</v>
      </c>
      <c r="C36" s="1"/>
      <c r="D36" s="1"/>
      <c r="E36" s="66"/>
      <c r="F36" s="1"/>
      <c r="G36" s="1"/>
      <c r="H36" s="70"/>
      <c r="J36" s="1"/>
      <c r="K36" s="1"/>
      <c r="L36" s="1"/>
    </row>
    <row r="37" spans="1:12" s="71" customFormat="1" ht="15.75" x14ac:dyDescent="0.25">
      <c r="A37" s="1"/>
      <c r="B37" s="74" t="s">
        <v>140</v>
      </c>
      <c r="C37" s="161"/>
      <c r="D37" s="161"/>
      <c r="E37" s="162"/>
      <c r="F37" s="161"/>
      <c r="G37" s="161"/>
      <c r="H37" s="70"/>
      <c r="J37" s="1"/>
      <c r="K37" s="1"/>
      <c r="L37" s="1"/>
    </row>
    <row r="38" spans="1:12" s="71" customFormat="1" ht="15.75" x14ac:dyDescent="0.25">
      <c r="A38" s="1"/>
      <c r="B38" s="65" t="s">
        <v>52</v>
      </c>
      <c r="C38" s="1"/>
      <c r="D38" s="1"/>
      <c r="E38" s="66"/>
      <c r="F38" s="1"/>
      <c r="G38" s="1"/>
      <c r="H38" s="70"/>
      <c r="J38" s="1"/>
      <c r="K38" s="1"/>
      <c r="L38" s="1"/>
    </row>
    <row r="39" spans="1:12" x14ac:dyDescent="0.25">
      <c r="E39" s="66"/>
    </row>
    <row r="40" spans="1:12" x14ac:dyDescent="0.25">
      <c r="E40" s="66"/>
    </row>
    <row r="41" spans="1:12" s="71" customFormat="1" x14ac:dyDescent="0.25">
      <c r="A41" s="1"/>
      <c r="B41" s="1"/>
      <c r="C41" s="1"/>
      <c r="D41" s="1"/>
      <c r="E41" s="66"/>
      <c r="F41" s="1"/>
      <c r="G41" s="1"/>
      <c r="J41" s="1"/>
      <c r="K41" s="1"/>
      <c r="L41" s="1"/>
    </row>
    <row r="42" spans="1:12" x14ac:dyDescent="0.25">
      <c r="E42" s="66"/>
    </row>
    <row r="43" spans="1:12" x14ac:dyDescent="0.25">
      <c r="E43" s="66"/>
      <c r="F43" s="71"/>
      <c r="G43" s="71"/>
      <c r="H43" s="1"/>
      <c r="I43" s="1"/>
    </row>
    <row r="44" spans="1:12" x14ac:dyDescent="0.25">
      <c r="F44" s="71"/>
      <c r="G44" s="71"/>
      <c r="H44" s="1"/>
      <c r="I44" s="1"/>
    </row>
    <row r="50" spans="3:4" x14ac:dyDescent="0.25">
      <c r="C50" s="77"/>
      <c r="D50" s="77"/>
    </row>
    <row r="312" spans="2:2" x14ac:dyDescent="0.25">
      <c r="B312" s="1" t="s">
        <v>53</v>
      </c>
    </row>
  </sheetData>
  <mergeCells count="9">
    <mergeCell ref="B12:B14"/>
    <mergeCell ref="D12:D13"/>
    <mergeCell ref="E12:E13"/>
    <mergeCell ref="F12:F13"/>
    <mergeCell ref="B2:I2"/>
    <mergeCell ref="B3:I3"/>
    <mergeCell ref="B4:I4"/>
    <mergeCell ref="B8:I8"/>
    <mergeCell ref="B9:I9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FD654-EAD6-4573-B2F9-D01C21774DBC}">
  <dimension ref="A2:P42"/>
  <sheetViews>
    <sheetView showGridLines="0" workbookViewId="0">
      <selection activeCell="O24" sqref="O24"/>
    </sheetView>
  </sheetViews>
  <sheetFormatPr baseColWidth="10" defaultColWidth="11.5703125" defaultRowHeight="15" x14ac:dyDescent="0.25"/>
  <cols>
    <col min="15" max="15" width="80.7109375" bestFit="1" customWidth="1"/>
  </cols>
  <sheetData>
    <row r="2" spans="1:16" x14ac:dyDescent="0.25">
      <c r="B2" s="268"/>
      <c r="C2" s="268"/>
      <c r="D2" s="268"/>
      <c r="E2" s="268"/>
      <c r="F2" s="268"/>
      <c r="G2" s="268"/>
      <c r="H2" s="268"/>
      <c r="I2" s="268"/>
      <c r="J2" s="268"/>
    </row>
    <row r="3" spans="1:16" x14ac:dyDescent="0.25">
      <c r="A3" s="427" t="s">
        <v>0</v>
      </c>
      <c r="B3" s="427"/>
      <c r="C3" s="427"/>
      <c r="D3" s="427"/>
      <c r="E3" s="427"/>
      <c r="F3" s="427"/>
      <c r="G3" s="427"/>
      <c r="H3" s="427"/>
      <c r="I3" s="427"/>
      <c r="J3" s="427"/>
      <c r="K3" s="427"/>
      <c r="L3" s="427"/>
      <c r="M3" s="427"/>
    </row>
    <row r="4" spans="1:16" x14ac:dyDescent="0.25">
      <c r="A4" s="427" t="s">
        <v>1</v>
      </c>
      <c r="B4" s="427"/>
      <c r="C4" s="427"/>
      <c r="D4" s="427"/>
      <c r="E4" s="427"/>
      <c r="F4" s="427"/>
      <c r="G4" s="427"/>
      <c r="H4" s="427"/>
      <c r="I4" s="427"/>
      <c r="J4" s="427"/>
      <c r="K4" s="427"/>
      <c r="L4" s="427"/>
      <c r="M4" s="427"/>
    </row>
    <row r="5" spans="1:16" x14ac:dyDescent="0.25">
      <c r="A5" s="428" t="s">
        <v>2</v>
      </c>
      <c r="B5" s="428"/>
      <c r="C5" s="428"/>
      <c r="D5" s="428"/>
      <c r="E5" s="428"/>
      <c r="F5" s="428"/>
      <c r="G5" s="428"/>
      <c r="H5" s="428"/>
      <c r="I5" s="428"/>
      <c r="J5" s="428"/>
      <c r="K5" s="428"/>
      <c r="L5" s="428"/>
      <c r="M5" s="428"/>
    </row>
    <row r="6" spans="1:16" x14ac:dyDescent="0.25">
      <c r="B6" s="268"/>
      <c r="C6" s="268"/>
      <c r="D6" s="268"/>
      <c r="E6" s="268"/>
      <c r="F6" s="268"/>
      <c r="G6" s="268"/>
      <c r="H6" s="268"/>
      <c r="I6" s="268"/>
      <c r="J6" s="268"/>
    </row>
    <row r="7" spans="1:16" x14ac:dyDescent="0.25">
      <c r="A7" s="429" t="s">
        <v>970</v>
      </c>
      <c r="B7" s="429"/>
      <c r="C7" s="429"/>
      <c r="D7" s="429"/>
      <c r="E7" s="429"/>
      <c r="F7" s="429"/>
      <c r="G7" s="429"/>
      <c r="H7" s="429"/>
      <c r="I7" s="429"/>
      <c r="J7" s="429"/>
      <c r="K7" s="429"/>
      <c r="L7" s="429"/>
      <c r="M7" s="429"/>
    </row>
    <row r="8" spans="1:16" x14ac:dyDescent="0.25">
      <c r="A8" s="381" t="s">
        <v>1007</v>
      </c>
      <c r="B8" s="430"/>
      <c r="C8" s="430"/>
      <c r="D8" s="430"/>
      <c r="E8" s="430"/>
      <c r="F8" s="430"/>
      <c r="G8" s="430"/>
      <c r="H8" s="430"/>
      <c r="I8" s="430"/>
      <c r="J8" s="430"/>
      <c r="K8" s="430"/>
      <c r="L8" s="430"/>
      <c r="M8" s="430"/>
    </row>
    <row r="9" spans="1:16" x14ac:dyDescent="0.25">
      <c r="A9" s="426" t="s">
        <v>55</v>
      </c>
      <c r="B9" s="426"/>
      <c r="C9" s="426"/>
      <c r="D9" s="426"/>
      <c r="E9" s="426"/>
      <c r="F9" s="426"/>
      <c r="G9" s="426"/>
      <c r="H9" s="426"/>
      <c r="I9" s="426"/>
      <c r="J9" s="426"/>
      <c r="K9" s="426"/>
      <c r="L9" s="426"/>
      <c r="M9" s="426"/>
    </row>
    <row r="13" spans="1:16" x14ac:dyDescent="0.25">
      <c r="O13" s="79"/>
      <c r="P13" s="80"/>
    </row>
    <row r="14" spans="1:16" x14ac:dyDescent="0.25">
      <c r="O14" s="79"/>
      <c r="P14" s="80"/>
    </row>
    <row r="15" spans="1:16" x14ac:dyDescent="0.25">
      <c r="O15" s="79"/>
      <c r="P15" s="80"/>
    </row>
    <row r="16" spans="1:16" x14ac:dyDescent="0.25">
      <c r="O16" s="79"/>
      <c r="P16" s="80"/>
    </row>
    <row r="17" spans="15:16" x14ac:dyDescent="0.25">
      <c r="O17" s="79"/>
      <c r="P17" s="80"/>
    </row>
    <row r="40" spans="5:9" x14ac:dyDescent="0.25">
      <c r="E40" s="269" t="s">
        <v>56</v>
      </c>
    </row>
    <row r="41" spans="5:9" x14ac:dyDescent="0.25">
      <c r="E41" s="270" t="s">
        <v>57</v>
      </c>
    </row>
    <row r="42" spans="5:9" x14ac:dyDescent="0.25">
      <c r="E42" s="271" t="s">
        <v>58</v>
      </c>
      <c r="F42" s="271"/>
      <c r="G42" s="271"/>
      <c r="H42" s="271"/>
      <c r="I42" s="271"/>
    </row>
  </sheetData>
  <mergeCells count="6">
    <mergeCell ref="A9:M9"/>
    <mergeCell ref="A3:M3"/>
    <mergeCell ref="A4:M4"/>
    <mergeCell ref="A5:M5"/>
    <mergeCell ref="A7:M7"/>
    <mergeCell ref="A8:M8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D352B-E895-4E42-BA4E-79C7BBAF63DC}">
  <dimension ref="B2:R46"/>
  <sheetViews>
    <sheetView showGridLines="0" zoomScale="90" zoomScaleNormal="90" workbookViewId="0">
      <selection activeCell="M29" sqref="M29"/>
    </sheetView>
  </sheetViews>
  <sheetFormatPr baseColWidth="10" defaultColWidth="11.42578125" defaultRowHeight="15" x14ac:dyDescent="0.25"/>
  <cols>
    <col min="1" max="1" width="11.42578125" style="85"/>
    <col min="2" max="2" width="34.140625" style="85" bestFit="1" customWidth="1"/>
    <col min="3" max="13" width="11.42578125" style="85"/>
    <col min="14" max="14" width="13.28515625" style="85" customWidth="1"/>
    <col min="15" max="16384" width="11.42578125" style="85"/>
  </cols>
  <sheetData>
    <row r="2" spans="3:16" x14ac:dyDescent="0.25">
      <c r="C2" s="378" t="s">
        <v>0</v>
      </c>
      <c r="D2" s="378"/>
      <c r="E2" s="378"/>
      <c r="F2" s="378"/>
      <c r="G2" s="378"/>
      <c r="H2" s="378"/>
      <c r="I2" s="378"/>
      <c r="J2" s="378"/>
    </row>
    <row r="3" spans="3:16" x14ac:dyDescent="0.25">
      <c r="C3" s="378" t="s">
        <v>1</v>
      </c>
      <c r="D3" s="378"/>
      <c r="E3" s="378"/>
      <c r="F3" s="378"/>
      <c r="G3" s="378"/>
      <c r="H3" s="378"/>
      <c r="I3" s="378"/>
      <c r="J3" s="378"/>
    </row>
    <row r="4" spans="3:16" x14ac:dyDescent="0.25">
      <c r="C4" s="379" t="s">
        <v>2</v>
      </c>
      <c r="D4" s="379"/>
      <c r="E4" s="379"/>
      <c r="F4" s="379"/>
      <c r="G4" s="379"/>
      <c r="H4" s="379"/>
      <c r="I4" s="379"/>
      <c r="J4" s="379"/>
    </row>
    <row r="7" spans="3:16" ht="15.75" x14ac:dyDescent="0.25">
      <c r="C7" s="432" t="s">
        <v>987</v>
      </c>
      <c r="D7" s="432"/>
      <c r="E7" s="432"/>
      <c r="F7" s="432"/>
      <c r="G7" s="432"/>
      <c r="H7" s="432"/>
      <c r="I7" s="432"/>
      <c r="J7" s="432"/>
    </row>
    <row r="8" spans="3:16" x14ac:dyDescent="0.25">
      <c r="C8" s="433" t="s">
        <v>1007</v>
      </c>
      <c r="D8" s="433"/>
      <c r="E8" s="433"/>
      <c r="F8" s="433"/>
      <c r="G8" s="433"/>
      <c r="H8" s="433"/>
      <c r="I8" s="433"/>
      <c r="J8" s="433"/>
    </row>
    <row r="9" spans="3:16" ht="15.75" x14ac:dyDescent="0.25">
      <c r="C9" s="431" t="s">
        <v>55</v>
      </c>
      <c r="D9" s="431"/>
      <c r="E9" s="431"/>
      <c r="F9" s="431"/>
      <c r="G9" s="431"/>
      <c r="H9" s="431"/>
      <c r="I9" s="431"/>
      <c r="J9" s="431"/>
    </row>
    <row r="12" spans="3:16" x14ac:dyDescent="0.25">
      <c r="C12"/>
      <c r="D12"/>
      <c r="E12"/>
      <c r="F12"/>
      <c r="G12"/>
      <c r="H12"/>
      <c r="I12"/>
      <c r="J12"/>
      <c r="K12"/>
    </row>
    <row r="13" spans="3:16" x14ac:dyDescent="0.25">
      <c r="C13"/>
      <c r="D13"/>
      <c r="E13"/>
      <c r="F13"/>
      <c r="G13"/>
      <c r="H13"/>
      <c r="I13"/>
      <c r="J13"/>
      <c r="K13"/>
    </row>
    <row r="14" spans="3:16" x14ac:dyDescent="0.25">
      <c r="C14"/>
      <c r="D14"/>
      <c r="E14"/>
      <c r="F14"/>
      <c r="G14"/>
      <c r="H14"/>
      <c r="I14"/>
      <c r="J14"/>
      <c r="K14"/>
      <c r="N14"/>
      <c r="O14" s="336" t="s">
        <v>988</v>
      </c>
      <c r="P14" s="337"/>
    </row>
    <row r="15" spans="3:16" x14ac:dyDescent="0.25">
      <c r="C15"/>
      <c r="D15"/>
      <c r="E15"/>
      <c r="F15"/>
      <c r="G15"/>
      <c r="H15"/>
      <c r="I15"/>
      <c r="J15"/>
      <c r="K15"/>
      <c r="N15" s="338">
        <v>0.35</v>
      </c>
      <c r="O15" s="336" t="s">
        <v>989</v>
      </c>
      <c r="P15" s="337"/>
    </row>
    <row r="16" spans="3:16" x14ac:dyDescent="0.25">
      <c r="C16"/>
      <c r="D16"/>
      <c r="E16"/>
      <c r="F16"/>
      <c r="G16"/>
      <c r="H16"/>
      <c r="I16"/>
      <c r="J16"/>
      <c r="K16"/>
      <c r="N16" s="338">
        <v>0.13900000000000001</v>
      </c>
      <c r="O16" s="336" t="s">
        <v>990</v>
      </c>
      <c r="P16" s="337"/>
    </row>
    <row r="17" spans="2:18" x14ac:dyDescent="0.25">
      <c r="C17"/>
      <c r="D17"/>
      <c r="E17"/>
      <c r="F17"/>
      <c r="G17"/>
      <c r="H17"/>
      <c r="I17"/>
      <c r="J17"/>
      <c r="K17"/>
      <c r="N17" s="338">
        <v>0.111</v>
      </c>
      <c r="O17" s="336" t="s">
        <v>991</v>
      </c>
      <c r="P17" s="337"/>
    </row>
    <row r="18" spans="2:18" x14ac:dyDescent="0.25">
      <c r="C18"/>
      <c r="D18"/>
      <c r="E18"/>
      <c r="F18"/>
      <c r="G18"/>
      <c r="H18"/>
      <c r="I18"/>
      <c r="J18"/>
      <c r="K18"/>
      <c r="N18" s="338">
        <v>7.0000000000000001E-3</v>
      </c>
      <c r="O18" s="336" t="s">
        <v>992</v>
      </c>
      <c r="P18" s="337"/>
    </row>
    <row r="19" spans="2:18" ht="22.5" customHeight="1" x14ac:dyDescent="0.25">
      <c r="C19"/>
      <c r="D19"/>
      <c r="E19"/>
      <c r="F19"/>
      <c r="G19"/>
      <c r="H19"/>
      <c r="I19"/>
      <c r="J19"/>
      <c r="K19"/>
    </row>
    <row r="20" spans="2:18" x14ac:dyDescent="0.25">
      <c r="C20"/>
      <c r="D20"/>
      <c r="E20"/>
      <c r="F20"/>
      <c r="G20"/>
      <c r="H20"/>
      <c r="I20"/>
      <c r="J20"/>
      <c r="K20"/>
    </row>
    <row r="21" spans="2:18" x14ac:dyDescent="0.25">
      <c r="C21"/>
      <c r="D21"/>
      <c r="E21"/>
      <c r="F21"/>
      <c r="G21"/>
      <c r="H21"/>
      <c r="I21"/>
      <c r="J21"/>
      <c r="K21"/>
    </row>
    <row r="22" spans="2:18" x14ac:dyDescent="0.25">
      <c r="C22"/>
      <c r="D22"/>
      <c r="E22"/>
      <c r="F22"/>
      <c r="G22"/>
      <c r="H22"/>
      <c r="I22"/>
      <c r="J22"/>
      <c r="K22"/>
    </row>
    <row r="23" spans="2:18" ht="10.5" customHeight="1" x14ac:dyDescent="0.25">
      <c r="C23"/>
      <c r="D23"/>
      <c r="E23"/>
      <c r="F23"/>
      <c r="G23"/>
      <c r="H23"/>
      <c r="I23"/>
      <c r="J23"/>
      <c r="K23"/>
    </row>
    <row r="24" spans="2:18" x14ac:dyDescent="0.25">
      <c r="C24"/>
      <c r="D24"/>
      <c r="E24"/>
      <c r="F24"/>
      <c r="G24"/>
      <c r="H24"/>
      <c r="I24"/>
      <c r="J24"/>
      <c r="K24"/>
    </row>
    <row r="25" spans="2:18" x14ac:dyDescent="0.25">
      <c r="C25"/>
      <c r="D25"/>
      <c r="E25"/>
      <c r="F25"/>
      <c r="G25"/>
      <c r="H25"/>
      <c r="I25"/>
      <c r="J25"/>
      <c r="K25"/>
    </row>
    <row r="26" spans="2:18" x14ac:dyDescent="0.25">
      <c r="C26"/>
      <c r="D26"/>
      <c r="E26"/>
      <c r="F26"/>
      <c r="G26"/>
      <c r="H26"/>
      <c r="I26"/>
      <c r="J26"/>
      <c r="K26"/>
    </row>
    <row r="27" spans="2:18" x14ac:dyDescent="0.25">
      <c r="B27" s="339"/>
      <c r="C27"/>
      <c r="D27"/>
      <c r="E27"/>
      <c r="F27"/>
      <c r="G27"/>
      <c r="H27"/>
      <c r="I27"/>
      <c r="J27"/>
      <c r="K27"/>
    </row>
    <row r="28" spans="2:18" x14ac:dyDescent="0.25">
      <c r="B28" s="82"/>
      <c r="C28"/>
      <c r="D28"/>
      <c r="E28"/>
      <c r="F28"/>
      <c r="G28"/>
      <c r="H28"/>
      <c r="I28"/>
      <c r="J28"/>
      <c r="K28"/>
    </row>
    <row r="29" spans="2:18" x14ac:dyDescent="0.25">
      <c r="B29" s="340"/>
      <c r="C29"/>
      <c r="D29"/>
      <c r="E29"/>
      <c r="F29"/>
      <c r="G29"/>
      <c r="H29"/>
      <c r="I29"/>
      <c r="J29"/>
      <c r="K29"/>
    </row>
    <row r="30" spans="2:18" x14ac:dyDescent="0.25">
      <c r="B30" s="340"/>
      <c r="C30"/>
      <c r="D30"/>
      <c r="E30"/>
      <c r="F30"/>
      <c r="G30"/>
      <c r="H30"/>
      <c r="I30"/>
      <c r="J30"/>
      <c r="K30"/>
      <c r="P30" s="341"/>
      <c r="Q30" s="341"/>
      <c r="R30" s="342"/>
    </row>
    <row r="31" spans="2:18" x14ac:dyDescent="0.25">
      <c r="C31"/>
      <c r="D31"/>
      <c r="E31"/>
      <c r="F31"/>
      <c r="G31"/>
      <c r="H31"/>
      <c r="I31"/>
      <c r="J31"/>
      <c r="K31"/>
    </row>
    <row r="32" spans="2:18" ht="14.45" customHeight="1" x14ac:dyDescent="0.25">
      <c r="C32"/>
      <c r="D32"/>
      <c r="E32"/>
      <c r="F32"/>
      <c r="G32"/>
      <c r="H32"/>
      <c r="I32"/>
      <c r="J32"/>
      <c r="K32"/>
      <c r="R32"/>
    </row>
    <row r="33" spans="3:17" ht="14.45" customHeight="1" x14ac:dyDescent="0.25">
      <c r="C33"/>
      <c r="D33"/>
      <c r="E33"/>
      <c r="F33"/>
      <c r="G33"/>
      <c r="H33"/>
      <c r="I33"/>
      <c r="J33"/>
      <c r="K33"/>
      <c r="Q33"/>
    </row>
    <row r="34" spans="3:17" ht="14.45" customHeight="1" x14ac:dyDescent="0.25">
      <c r="C34"/>
      <c r="D34"/>
      <c r="E34"/>
      <c r="F34"/>
      <c r="G34"/>
      <c r="H34"/>
      <c r="I34"/>
      <c r="J34"/>
      <c r="K34"/>
    </row>
    <row r="35" spans="3:17" x14ac:dyDescent="0.25">
      <c r="C35"/>
      <c r="D35"/>
      <c r="E35"/>
      <c r="F35"/>
      <c r="G35"/>
      <c r="H35"/>
      <c r="I35"/>
      <c r="J35"/>
      <c r="K35"/>
    </row>
    <row r="36" spans="3:17" x14ac:dyDescent="0.25">
      <c r="C36"/>
      <c r="D36"/>
      <c r="E36"/>
      <c r="F36"/>
      <c r="G36"/>
      <c r="H36"/>
      <c r="I36"/>
      <c r="J36"/>
      <c r="K36"/>
    </row>
    <row r="37" spans="3:17" x14ac:dyDescent="0.25">
      <c r="C37"/>
      <c r="D37"/>
      <c r="E37"/>
      <c r="F37"/>
      <c r="G37"/>
      <c r="H37"/>
      <c r="I37"/>
      <c r="J37"/>
      <c r="K37"/>
    </row>
    <row r="38" spans="3:17" ht="14.45" customHeight="1" x14ac:dyDescent="0.25">
      <c r="C38"/>
      <c r="D38"/>
      <c r="E38"/>
      <c r="F38"/>
      <c r="G38"/>
      <c r="H38"/>
      <c r="I38"/>
      <c r="J38"/>
      <c r="K38"/>
      <c r="P38"/>
    </row>
    <row r="39" spans="3:17" ht="14.45" customHeight="1" x14ac:dyDescent="0.25">
      <c r="C39"/>
      <c r="D39"/>
      <c r="E39"/>
      <c r="F39"/>
      <c r="G39"/>
      <c r="H39"/>
      <c r="I39"/>
      <c r="J39"/>
      <c r="K39"/>
    </row>
    <row r="40" spans="3:17" ht="14.45" customHeight="1" x14ac:dyDescent="0.25">
      <c r="C40"/>
      <c r="D40"/>
      <c r="E40"/>
      <c r="F40"/>
      <c r="G40"/>
      <c r="H40"/>
      <c r="I40"/>
      <c r="J40"/>
      <c r="K40"/>
    </row>
    <row r="41" spans="3:17" x14ac:dyDescent="0.25">
      <c r="C41"/>
      <c r="D41"/>
      <c r="E41"/>
      <c r="F41"/>
      <c r="G41"/>
      <c r="H41"/>
      <c r="I41"/>
      <c r="J41"/>
      <c r="K41"/>
      <c r="P41"/>
    </row>
    <row r="43" spans="3:17" x14ac:dyDescent="0.25">
      <c r="E43" s="339" t="s">
        <v>993</v>
      </c>
    </row>
    <row r="44" spans="3:17" x14ac:dyDescent="0.25">
      <c r="E44" s="82" t="s">
        <v>994</v>
      </c>
    </row>
    <row r="45" spans="3:17" x14ac:dyDescent="0.25">
      <c r="E45" s="340" t="s">
        <v>995</v>
      </c>
    </row>
    <row r="46" spans="3:17" x14ac:dyDescent="0.25">
      <c r="E46" s="340" t="s">
        <v>996</v>
      </c>
    </row>
  </sheetData>
  <mergeCells count="6">
    <mergeCell ref="C9:J9"/>
    <mergeCell ref="C2:J2"/>
    <mergeCell ref="C3:J3"/>
    <mergeCell ref="C4:J4"/>
    <mergeCell ref="C7:J7"/>
    <mergeCell ref="C8:J8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5790-30D3-4894-819E-3D529E5A3189}">
  <dimension ref="A1:F38"/>
  <sheetViews>
    <sheetView showGridLines="0" zoomScale="90" zoomScaleNormal="90" workbookViewId="0">
      <selection activeCell="G14" sqref="G14"/>
    </sheetView>
  </sheetViews>
  <sheetFormatPr baseColWidth="10" defaultColWidth="11.5703125" defaultRowHeight="15" x14ac:dyDescent="0.25"/>
  <cols>
    <col min="1" max="1" width="11.5703125" style="85"/>
    <col min="2" max="2" width="115.28515625" style="85" customWidth="1"/>
    <col min="3" max="3" width="20.85546875" style="85" customWidth="1"/>
    <col min="4" max="4" width="19.7109375" style="85" customWidth="1"/>
    <col min="5" max="16384" width="11.5703125" style="85"/>
  </cols>
  <sheetData>
    <row r="1" spans="1:6" ht="20.25" x14ac:dyDescent="0.3">
      <c r="A1" s="273"/>
      <c r="B1" s="273"/>
      <c r="C1" s="273"/>
    </row>
    <row r="2" spans="1:6" ht="20.25" x14ac:dyDescent="0.3">
      <c r="A2" s="273"/>
      <c r="B2" s="442" t="s">
        <v>0</v>
      </c>
      <c r="C2" s="442"/>
    </row>
    <row r="3" spans="1:6" ht="20.25" x14ac:dyDescent="0.3">
      <c r="A3" s="273"/>
      <c r="B3" s="442" t="s">
        <v>1</v>
      </c>
      <c r="C3" s="442"/>
    </row>
    <row r="4" spans="1:6" ht="20.25" x14ac:dyDescent="0.3">
      <c r="A4" s="273"/>
      <c r="B4" s="443" t="s">
        <v>2</v>
      </c>
      <c r="C4" s="443"/>
    </row>
    <row r="5" spans="1:6" ht="20.25" x14ac:dyDescent="0.3">
      <c r="A5" s="273"/>
      <c r="B5" s="273"/>
      <c r="C5" s="273"/>
    </row>
    <row r="6" spans="1:6" ht="20.25" x14ac:dyDescent="0.3">
      <c r="A6" s="273"/>
      <c r="B6" s="273"/>
      <c r="C6" s="273"/>
    </row>
    <row r="7" spans="1:6" ht="20.25" x14ac:dyDescent="0.3">
      <c r="A7" s="273"/>
      <c r="B7" s="444" t="s">
        <v>971</v>
      </c>
      <c r="C7" s="444"/>
    </row>
    <row r="8" spans="1:6" ht="20.25" x14ac:dyDescent="0.3">
      <c r="A8" s="273"/>
      <c r="B8" s="445" t="s">
        <v>5</v>
      </c>
      <c r="C8" s="445"/>
    </row>
    <row r="9" spans="1:6" ht="20.25" x14ac:dyDescent="0.3">
      <c r="A9" s="273"/>
    </row>
    <row r="10" spans="1:6" ht="20.25" x14ac:dyDescent="0.3">
      <c r="A10" s="273"/>
      <c r="B10" s="274"/>
      <c r="C10" s="274"/>
    </row>
    <row r="11" spans="1:6" ht="19.899999999999999" customHeight="1" x14ac:dyDescent="0.25"/>
    <row r="12" spans="1:6" ht="22.9" customHeight="1" thickBot="1" x14ac:dyDescent="0.3">
      <c r="B12" s="434" t="s">
        <v>972</v>
      </c>
      <c r="C12" s="436">
        <v>2025</v>
      </c>
      <c r="D12" s="437"/>
      <c r="E12" s="275"/>
    </row>
    <row r="13" spans="1:6" ht="22.15" customHeight="1" x14ac:dyDescent="0.25">
      <c r="B13" s="434"/>
      <c r="C13" s="438" t="s">
        <v>11</v>
      </c>
      <c r="D13" s="440" t="s">
        <v>973</v>
      </c>
      <c r="E13" s="275"/>
    </row>
    <row r="14" spans="1:6" ht="15.75" thickBot="1" x14ac:dyDescent="0.3">
      <c r="B14" s="434"/>
      <c r="C14" s="439"/>
      <c r="D14" s="441"/>
      <c r="E14" s="275"/>
    </row>
    <row r="15" spans="1:6" ht="19.5" thickBot="1" x14ac:dyDescent="0.3">
      <c r="B15" s="435"/>
      <c r="C15" s="276">
        <v>1</v>
      </c>
      <c r="D15" s="277">
        <v>2</v>
      </c>
      <c r="E15" s="275"/>
    </row>
    <row r="16" spans="1:6" x14ac:dyDescent="0.25">
      <c r="B16" s="278" t="s">
        <v>351</v>
      </c>
      <c r="C16" s="279">
        <v>882638691</v>
      </c>
      <c r="D16" s="279">
        <v>376994319.77999973</v>
      </c>
      <c r="E16" s="280"/>
      <c r="F16" s="281"/>
    </row>
    <row r="17" spans="2:6" x14ac:dyDescent="0.25">
      <c r="B17" s="282" t="s">
        <v>350</v>
      </c>
      <c r="C17" s="283">
        <v>813154551</v>
      </c>
      <c r="D17" s="283">
        <v>342252249.77999997</v>
      </c>
      <c r="E17" s="284"/>
    </row>
    <row r="18" spans="2:6" x14ac:dyDescent="0.25">
      <c r="B18" s="263" t="s">
        <v>345</v>
      </c>
      <c r="C18" s="248">
        <v>813154551</v>
      </c>
      <c r="D18" s="248">
        <v>342252249.77999973</v>
      </c>
      <c r="E18" s="275"/>
    </row>
    <row r="19" spans="2:6" x14ac:dyDescent="0.25">
      <c r="B19" s="282" t="s">
        <v>335</v>
      </c>
      <c r="C19" s="283">
        <v>69484140</v>
      </c>
      <c r="D19" s="283">
        <v>34742070</v>
      </c>
      <c r="E19" s="275"/>
    </row>
    <row r="20" spans="2:6" x14ac:dyDescent="0.25">
      <c r="B20" s="263" t="s">
        <v>329</v>
      </c>
      <c r="C20" s="248">
        <v>69484140</v>
      </c>
      <c r="D20" s="248">
        <v>34742070</v>
      </c>
      <c r="E20" s="275"/>
    </row>
    <row r="21" spans="2:6" x14ac:dyDescent="0.25">
      <c r="B21" s="278" t="s">
        <v>327</v>
      </c>
      <c r="C21" s="279">
        <v>243289105</v>
      </c>
      <c r="D21" s="279">
        <v>122529448.76000001</v>
      </c>
      <c r="E21" s="280"/>
      <c r="F21" s="281"/>
    </row>
    <row r="22" spans="2:6" x14ac:dyDescent="0.25">
      <c r="B22" s="282" t="s">
        <v>326</v>
      </c>
      <c r="C22" s="283">
        <v>243289105</v>
      </c>
      <c r="D22" s="283">
        <v>122529448.76000001</v>
      </c>
      <c r="E22" s="275"/>
    </row>
    <row r="23" spans="2:6" x14ac:dyDescent="0.25">
      <c r="B23" s="263" t="s">
        <v>323</v>
      </c>
      <c r="C23" s="248">
        <v>243289105</v>
      </c>
      <c r="D23" s="248">
        <v>122529448.76000001</v>
      </c>
      <c r="E23" s="275"/>
    </row>
    <row r="24" spans="2:6" x14ac:dyDescent="0.25">
      <c r="B24" s="278" t="s">
        <v>261</v>
      </c>
      <c r="C24" s="279">
        <v>1026488236</v>
      </c>
      <c r="D24" s="279">
        <v>360426438.47000003</v>
      </c>
      <c r="E24" s="280"/>
      <c r="F24" s="281"/>
    </row>
    <row r="25" spans="2:6" x14ac:dyDescent="0.25">
      <c r="B25" s="282" t="s">
        <v>255</v>
      </c>
      <c r="C25" s="283">
        <v>35070000</v>
      </c>
      <c r="D25" s="283">
        <v>3303035.29</v>
      </c>
      <c r="E25" s="275"/>
    </row>
    <row r="26" spans="2:6" x14ac:dyDescent="0.25">
      <c r="B26" s="263" t="s">
        <v>251</v>
      </c>
      <c r="C26" s="248">
        <v>35070000</v>
      </c>
      <c r="D26" s="248">
        <v>3303035.29</v>
      </c>
      <c r="E26" s="275"/>
    </row>
    <row r="27" spans="2:6" x14ac:dyDescent="0.25">
      <c r="B27" s="282" t="s">
        <v>229</v>
      </c>
      <c r="C27" s="283">
        <v>6692496</v>
      </c>
      <c r="D27" s="283">
        <v>0</v>
      </c>
      <c r="E27" s="275"/>
    </row>
    <row r="28" spans="2:6" x14ac:dyDescent="0.25">
      <c r="B28" s="263" t="s">
        <v>227</v>
      </c>
      <c r="C28" s="248">
        <v>6692496</v>
      </c>
      <c r="D28" s="248">
        <v>0</v>
      </c>
      <c r="E28" s="275"/>
    </row>
    <row r="29" spans="2:6" x14ac:dyDescent="0.25">
      <c r="B29" s="282" t="s">
        <v>220</v>
      </c>
      <c r="C29" s="283">
        <v>984725740</v>
      </c>
      <c r="D29" s="283">
        <v>357123403.18000007</v>
      </c>
      <c r="E29" s="284"/>
    </row>
    <row r="30" spans="2:6" x14ac:dyDescent="0.25">
      <c r="B30" s="263" t="s">
        <v>219</v>
      </c>
      <c r="C30" s="248">
        <v>224073001</v>
      </c>
      <c r="D30" s="248">
        <v>84259108.700000018</v>
      </c>
      <c r="E30" s="275"/>
    </row>
    <row r="31" spans="2:6" x14ac:dyDescent="0.25">
      <c r="B31" s="263" t="s">
        <v>218</v>
      </c>
      <c r="C31" s="248">
        <v>112471764</v>
      </c>
      <c r="D31" s="248">
        <v>27301008.080000002</v>
      </c>
      <c r="E31" s="275"/>
    </row>
    <row r="32" spans="2:6" x14ac:dyDescent="0.25">
      <c r="B32" s="263" t="s">
        <v>217</v>
      </c>
      <c r="C32" s="248">
        <v>253359525</v>
      </c>
      <c r="D32" s="248">
        <v>57279556.82</v>
      </c>
      <c r="E32" s="275"/>
    </row>
    <row r="33" spans="2:5" x14ac:dyDescent="0.25">
      <c r="B33" s="263" t="s">
        <v>216</v>
      </c>
      <c r="C33" s="248">
        <v>394821450</v>
      </c>
      <c r="D33" s="248">
        <v>188283729.58000001</v>
      </c>
      <c r="E33" s="275"/>
    </row>
    <row r="34" spans="2:5" ht="18.75" x14ac:dyDescent="0.3">
      <c r="B34" s="285" t="s">
        <v>974</v>
      </c>
      <c r="C34" s="286">
        <v>2152416032</v>
      </c>
      <c r="D34" s="286">
        <v>859950207.00999987</v>
      </c>
      <c r="E34" s="275"/>
    </row>
    <row r="35" spans="2:5" x14ac:dyDescent="0.25">
      <c r="E35" s="275"/>
    </row>
    <row r="36" spans="2:5" ht="15.75" x14ac:dyDescent="0.25">
      <c r="B36" s="287" t="s">
        <v>997</v>
      </c>
      <c r="E36" s="275"/>
    </row>
    <row r="37" spans="2:5" x14ac:dyDescent="0.25">
      <c r="B37" s="91" t="s">
        <v>975</v>
      </c>
      <c r="E37" s="275"/>
    </row>
    <row r="38" spans="2:5" ht="15.75" x14ac:dyDescent="0.25">
      <c r="B38" s="288" t="s">
        <v>976</v>
      </c>
    </row>
  </sheetData>
  <mergeCells count="9">
    <mergeCell ref="B12:B15"/>
    <mergeCell ref="C12:D12"/>
    <mergeCell ref="C13:C14"/>
    <mergeCell ref="D13:D14"/>
    <mergeCell ref="B2:C2"/>
    <mergeCell ref="B3:C3"/>
    <mergeCell ref="B4:C4"/>
    <mergeCell ref="B7:C7"/>
    <mergeCell ref="B8:C8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289C2-3C4B-4FF1-B0AC-B0A1DEFFE52F}">
  <dimension ref="A1:M79"/>
  <sheetViews>
    <sheetView showGridLines="0" zoomScale="70" zoomScaleNormal="70" workbookViewId="0">
      <selection activeCell="C63" sqref="C63"/>
    </sheetView>
  </sheetViews>
  <sheetFormatPr baseColWidth="10" defaultColWidth="11.5703125" defaultRowHeight="15" x14ac:dyDescent="0.25"/>
  <cols>
    <col min="1" max="1" width="11.5703125" style="70"/>
    <col min="2" max="2" width="87.85546875" style="70" customWidth="1"/>
    <col min="3" max="3" width="24.7109375" style="70" customWidth="1"/>
    <col min="4" max="4" width="32.7109375" style="70" customWidth="1"/>
    <col min="5" max="5" width="27.7109375" style="70" customWidth="1"/>
    <col min="6" max="6" width="26.5703125" style="70" customWidth="1"/>
    <col min="7" max="7" width="20.28515625" style="70" customWidth="1"/>
    <col min="8" max="8" width="21.5703125" style="70" customWidth="1"/>
    <col min="9" max="11" width="11.5703125" style="70"/>
    <col min="12" max="12" width="37.7109375" style="70" bestFit="1" customWidth="1"/>
    <col min="13" max="13" width="21.5703125" style="70" customWidth="1"/>
    <col min="14" max="16384" width="11.5703125" style="70"/>
  </cols>
  <sheetData>
    <row r="1" spans="1:13" s="289" customFormat="1" ht="21" x14ac:dyDescent="0.35"/>
    <row r="2" spans="1:13" s="289" customFormat="1" ht="21" x14ac:dyDescent="0.35">
      <c r="A2" s="442" t="s">
        <v>0</v>
      </c>
      <c r="B2" s="442"/>
      <c r="C2" s="442"/>
      <c r="D2" s="442"/>
      <c r="E2" s="442"/>
      <c r="F2" s="442"/>
      <c r="G2" s="442"/>
      <c r="H2" s="442"/>
      <c r="I2" s="442"/>
      <c r="J2" s="442"/>
      <c r="K2" s="442"/>
    </row>
    <row r="3" spans="1:13" s="289" customFormat="1" ht="21" x14ac:dyDescent="0.35">
      <c r="A3" s="442" t="s">
        <v>1</v>
      </c>
      <c r="B3" s="442"/>
      <c r="C3" s="442"/>
      <c r="D3" s="442"/>
      <c r="E3" s="442"/>
      <c r="F3" s="442"/>
      <c r="G3" s="442"/>
      <c r="H3" s="442"/>
      <c r="I3" s="442"/>
      <c r="J3" s="442"/>
      <c r="K3" s="442"/>
    </row>
    <row r="4" spans="1:13" s="289" customFormat="1" ht="21" x14ac:dyDescent="0.35">
      <c r="A4" s="443" t="s">
        <v>2</v>
      </c>
      <c r="B4" s="443"/>
      <c r="C4" s="443"/>
      <c r="D4" s="443"/>
      <c r="E4" s="443"/>
      <c r="F4" s="443"/>
      <c r="G4" s="443"/>
      <c r="H4" s="443"/>
      <c r="I4" s="443"/>
      <c r="J4" s="443"/>
      <c r="K4" s="443"/>
    </row>
    <row r="5" spans="1:13" s="289" customFormat="1" ht="21" x14ac:dyDescent="0.35">
      <c r="B5" s="273"/>
      <c r="C5" s="273"/>
      <c r="D5" s="273"/>
      <c r="E5" s="273"/>
      <c r="F5" s="273"/>
      <c r="G5" s="273"/>
      <c r="H5" s="273"/>
      <c r="I5" s="273"/>
      <c r="J5" s="273"/>
      <c r="K5" s="273"/>
    </row>
    <row r="6" spans="1:13" s="289" customFormat="1" ht="21" x14ac:dyDescent="0.35">
      <c r="B6" s="273"/>
      <c r="C6" s="273"/>
      <c r="D6" s="273"/>
      <c r="E6" s="273"/>
      <c r="F6" s="273"/>
      <c r="G6" s="273"/>
      <c r="H6" s="273"/>
      <c r="I6" s="273"/>
      <c r="J6" s="273"/>
      <c r="K6" s="273"/>
    </row>
    <row r="7" spans="1:13" s="289" customFormat="1" ht="21" x14ac:dyDescent="0.35">
      <c r="A7" s="444" t="s">
        <v>977</v>
      </c>
      <c r="B7" s="444"/>
      <c r="C7" s="444"/>
      <c r="D7" s="444"/>
      <c r="E7" s="444"/>
      <c r="F7" s="444"/>
      <c r="G7" s="444"/>
      <c r="H7" s="444"/>
      <c r="I7" s="444"/>
      <c r="J7" s="444"/>
      <c r="K7" s="444"/>
    </row>
    <row r="8" spans="1:13" s="289" customFormat="1" ht="21" x14ac:dyDescent="0.35">
      <c r="A8" s="445" t="s">
        <v>5</v>
      </c>
      <c r="B8" s="445"/>
      <c r="C8" s="445"/>
      <c r="D8" s="445"/>
      <c r="E8" s="445"/>
      <c r="F8" s="445"/>
      <c r="G8" s="445"/>
      <c r="H8" s="445"/>
      <c r="I8" s="445"/>
      <c r="J8" s="445"/>
      <c r="K8" s="445"/>
    </row>
    <row r="9" spans="1:13" ht="15.75" thickBot="1" x14ac:dyDescent="0.3">
      <c r="C9" s="290"/>
      <c r="D9" s="290"/>
      <c r="E9" s="290"/>
      <c r="F9" s="290"/>
      <c r="G9" s="290"/>
      <c r="H9" s="290"/>
    </row>
    <row r="10" spans="1:13" ht="19.149999999999999" customHeight="1" thickBot="1" x14ac:dyDescent="0.35">
      <c r="B10" s="405" t="s">
        <v>7</v>
      </c>
      <c r="C10" s="447">
        <v>2025</v>
      </c>
      <c r="D10" s="447"/>
      <c r="E10" s="447"/>
      <c r="F10" s="447"/>
      <c r="G10" s="447"/>
      <c r="H10" s="388" t="s">
        <v>135</v>
      </c>
      <c r="L10" s="291"/>
      <c r="M10" s="291"/>
    </row>
    <row r="11" spans="1:13" s="292" customFormat="1" ht="24.6" customHeight="1" thickBot="1" x14ac:dyDescent="0.3">
      <c r="B11" s="406"/>
      <c r="C11" s="398" t="s">
        <v>11</v>
      </c>
      <c r="D11" s="394" t="s">
        <v>973</v>
      </c>
      <c r="E11" s="394" t="s">
        <v>978</v>
      </c>
      <c r="F11" s="394" t="s">
        <v>979</v>
      </c>
      <c r="G11" s="446" t="s">
        <v>980</v>
      </c>
      <c r="H11" s="388"/>
      <c r="L11" s="293" t="s">
        <v>6</v>
      </c>
      <c r="M11" s="294">
        <v>7976131161317.9805</v>
      </c>
    </row>
    <row r="12" spans="1:13" ht="14.45" customHeight="1" x14ac:dyDescent="0.25">
      <c r="B12" s="406"/>
      <c r="C12" s="389"/>
      <c r="D12" s="392"/>
      <c r="E12" s="392"/>
      <c r="F12" s="392"/>
      <c r="G12" s="388"/>
      <c r="H12" s="388"/>
    </row>
    <row r="13" spans="1:13" ht="14.45" customHeight="1" thickBot="1" x14ac:dyDescent="0.3">
      <c r="B13" s="406"/>
      <c r="C13" s="391"/>
      <c r="D13" s="393"/>
      <c r="E13" s="393"/>
      <c r="F13" s="393"/>
      <c r="G13" s="390"/>
      <c r="H13" s="390"/>
    </row>
    <row r="14" spans="1:13" ht="22.9" customHeight="1" thickBot="1" x14ac:dyDescent="0.3">
      <c r="B14" s="407"/>
      <c r="C14" s="150">
        <v>1</v>
      </c>
      <c r="D14" s="150">
        <v>2</v>
      </c>
      <c r="E14" s="295">
        <v>3</v>
      </c>
      <c r="F14" s="296">
        <v>4</v>
      </c>
      <c r="G14" s="150" t="s">
        <v>981</v>
      </c>
      <c r="H14" s="297" t="s">
        <v>982</v>
      </c>
      <c r="M14" s="85"/>
    </row>
    <row r="15" spans="1:13" ht="20.25" x14ac:dyDescent="0.25">
      <c r="B15" s="298" t="s">
        <v>983</v>
      </c>
      <c r="C15" s="299">
        <f>C16</f>
        <v>1400429350</v>
      </c>
      <c r="D15" s="299">
        <v>479127442.31999993</v>
      </c>
      <c r="E15" s="300">
        <f>E16</f>
        <v>479127442.31999993</v>
      </c>
      <c r="F15" s="300"/>
      <c r="G15" s="299">
        <f>E15-F15</f>
        <v>479127442.31999993</v>
      </c>
      <c r="H15" s="301">
        <f t="shared" ref="H15:H55" si="0">D15/$M$11</f>
        <v>6.0070155897590409E-5</v>
      </c>
      <c r="I15" s="302"/>
      <c r="M15" s="85"/>
    </row>
    <row r="16" spans="1:13" ht="20.25" x14ac:dyDescent="0.25">
      <c r="B16" s="114" t="s">
        <v>335</v>
      </c>
      <c r="C16" s="303">
        <f>C17</f>
        <v>1400429350</v>
      </c>
      <c r="D16" s="303">
        <v>479127442.31999993</v>
      </c>
      <c r="E16" s="113">
        <f>+E17</f>
        <v>479127442.31999993</v>
      </c>
      <c r="F16" s="113"/>
      <c r="G16" s="303">
        <f t="shared" ref="G16:G54" si="1">E16-F16</f>
        <v>479127442.31999993</v>
      </c>
      <c r="H16" s="304">
        <f t="shared" si="0"/>
        <v>6.0070155897590409E-5</v>
      </c>
      <c r="M16" s="85"/>
    </row>
    <row r="17" spans="2:13" ht="21" thickBot="1" x14ac:dyDescent="0.3">
      <c r="B17" s="305" t="s">
        <v>333</v>
      </c>
      <c r="C17" s="306">
        <v>1400429350</v>
      </c>
      <c r="D17" s="306">
        <v>479127442.31999993</v>
      </c>
      <c r="E17" s="307">
        <f>$D17</f>
        <v>479127442.31999993</v>
      </c>
      <c r="F17" s="306"/>
      <c r="G17" s="306">
        <f t="shared" si="1"/>
        <v>479127442.31999993</v>
      </c>
      <c r="H17" s="308">
        <f t="shared" si="0"/>
        <v>6.0070155897590409E-5</v>
      </c>
      <c r="J17" s="309"/>
      <c r="M17" s="85"/>
    </row>
    <row r="18" spans="2:13" ht="20.25" x14ac:dyDescent="0.25">
      <c r="B18" s="298" t="s">
        <v>327</v>
      </c>
      <c r="C18" s="300">
        <f>C19+C22+C27+C29</f>
        <v>127066275334</v>
      </c>
      <c r="D18" s="300">
        <v>59237509301</v>
      </c>
      <c r="E18" s="300">
        <f>E19+E22+E29</f>
        <v>15077939969.690001</v>
      </c>
      <c r="F18" s="300">
        <f>F19+F22+F29+F27</f>
        <v>44159569331.309998</v>
      </c>
      <c r="G18" s="300">
        <f t="shared" si="1"/>
        <v>-29081629361.619995</v>
      </c>
      <c r="H18" s="301">
        <f t="shared" si="0"/>
        <v>7.426847440559335E-3</v>
      </c>
      <c r="I18" s="309"/>
      <c r="J18" s="309"/>
      <c r="M18" s="85"/>
    </row>
    <row r="19" spans="2:13" ht="20.25" x14ac:dyDescent="0.25">
      <c r="B19" s="114" t="s">
        <v>322</v>
      </c>
      <c r="C19" s="310">
        <f>C20+C21</f>
        <v>534076753</v>
      </c>
      <c r="D19" s="310">
        <v>33578708.219999999</v>
      </c>
      <c r="E19" s="310">
        <f>E21+E20</f>
        <v>33578708.219999999</v>
      </c>
      <c r="F19" s="310"/>
      <c r="G19" s="310">
        <f t="shared" si="1"/>
        <v>33578708.219999999</v>
      </c>
      <c r="H19" s="311">
        <f t="shared" si="0"/>
        <v>4.209899203118349E-6</v>
      </c>
      <c r="J19" s="309"/>
    </row>
    <row r="20" spans="2:13" ht="40.5" x14ac:dyDescent="0.25">
      <c r="B20" s="312" t="s">
        <v>984</v>
      </c>
      <c r="C20" s="307">
        <v>252440000</v>
      </c>
      <c r="D20" s="307">
        <v>0</v>
      </c>
      <c r="E20" s="307">
        <f>$D20</f>
        <v>0</v>
      </c>
      <c r="F20" s="307"/>
      <c r="G20" s="307">
        <f t="shared" si="1"/>
        <v>0</v>
      </c>
      <c r="H20" s="313">
        <f t="shared" si="0"/>
        <v>0</v>
      </c>
      <c r="J20" s="309"/>
    </row>
    <row r="21" spans="2:13" ht="20.25" x14ac:dyDescent="0.25">
      <c r="B21" s="312" t="s">
        <v>318</v>
      </c>
      <c r="C21" s="307">
        <v>281636753</v>
      </c>
      <c r="D21" s="307">
        <v>33578708.219999999</v>
      </c>
      <c r="E21" s="307">
        <f>$D21</f>
        <v>33578708.219999999</v>
      </c>
      <c r="F21" s="307"/>
      <c r="G21" s="307">
        <f t="shared" si="1"/>
        <v>33578708.219999999</v>
      </c>
      <c r="H21" s="314">
        <f t="shared" si="0"/>
        <v>4.209899203118349E-6</v>
      </c>
      <c r="J21" s="309"/>
    </row>
    <row r="22" spans="2:13" ht="20.25" x14ac:dyDescent="0.25">
      <c r="B22" s="315" t="s">
        <v>314</v>
      </c>
      <c r="C22" s="316">
        <f>C23+C24+C25+C26</f>
        <v>90444999546</v>
      </c>
      <c r="D22" s="316">
        <v>44692033577.330002</v>
      </c>
      <c r="E22" s="316">
        <f>SUM(E23:E26)</f>
        <v>880135477.29000008</v>
      </c>
      <c r="F22" s="316">
        <f>SUM(F23:F26)</f>
        <v>43811898100.040001</v>
      </c>
      <c r="G22" s="316">
        <f t="shared" si="1"/>
        <v>-42931762622.75</v>
      </c>
      <c r="H22" s="317">
        <f t="shared" si="0"/>
        <v>5.6032219974107176E-3</v>
      </c>
      <c r="I22" s="318"/>
      <c r="J22" s="309"/>
    </row>
    <row r="23" spans="2:13" ht="20.25" x14ac:dyDescent="0.25">
      <c r="B23" s="312" t="s">
        <v>313</v>
      </c>
      <c r="C23" s="307">
        <v>670854956</v>
      </c>
      <c r="D23" s="307">
        <v>229063090.42999998</v>
      </c>
      <c r="E23" s="307"/>
      <c r="F23" s="307">
        <f>$D23</f>
        <v>229063090.42999998</v>
      </c>
      <c r="G23" s="307">
        <f t="shared" si="1"/>
        <v>-229063090.42999998</v>
      </c>
      <c r="H23" s="314">
        <f t="shared" si="0"/>
        <v>2.8718571171559002E-5</v>
      </c>
      <c r="I23" s="318"/>
      <c r="J23" s="309"/>
    </row>
    <row r="24" spans="2:13" ht="20.25" x14ac:dyDescent="0.25">
      <c r="B24" s="319" t="s">
        <v>312</v>
      </c>
      <c r="C24" s="307">
        <v>84996417664</v>
      </c>
      <c r="D24" s="307">
        <v>43582835009.610001</v>
      </c>
      <c r="E24" s="307"/>
      <c r="F24" s="307">
        <f>$D24</f>
        <v>43582835009.610001</v>
      </c>
      <c r="G24" s="307">
        <f>E24-F24</f>
        <v>-43582835009.610001</v>
      </c>
      <c r="H24" s="314">
        <f t="shared" si="0"/>
        <v>5.4641572622294177E-3</v>
      </c>
      <c r="I24" s="318"/>
      <c r="J24" s="309"/>
    </row>
    <row r="25" spans="2:13" ht="20.25" x14ac:dyDescent="0.25">
      <c r="B25" s="312" t="s">
        <v>311</v>
      </c>
      <c r="C25" s="307">
        <v>51500001</v>
      </c>
      <c r="D25" s="307">
        <v>14339803.1</v>
      </c>
      <c r="E25" s="307">
        <f>+$D$25</f>
        <v>14339803.1</v>
      </c>
      <c r="F25" s="307"/>
      <c r="G25" s="307">
        <f t="shared" si="1"/>
        <v>14339803.1</v>
      </c>
      <c r="H25" s="314">
        <f t="shared" si="0"/>
        <v>1.797839429916105E-6</v>
      </c>
      <c r="J25" s="309"/>
    </row>
    <row r="26" spans="2:13" ht="40.5" x14ac:dyDescent="0.25">
      <c r="B26" s="312" t="s">
        <v>310</v>
      </c>
      <c r="C26" s="307">
        <v>4726226925</v>
      </c>
      <c r="D26" s="307">
        <v>865795674.19000006</v>
      </c>
      <c r="E26" s="307">
        <f>+$D$26</f>
        <v>865795674.19000006</v>
      </c>
      <c r="F26" s="307"/>
      <c r="G26" s="307">
        <f t="shared" si="1"/>
        <v>865795674.19000006</v>
      </c>
      <c r="H26" s="314">
        <f t="shared" si="0"/>
        <v>1.0854832457982492E-4</v>
      </c>
      <c r="J26" s="309"/>
    </row>
    <row r="27" spans="2:13" ht="20.25" x14ac:dyDescent="0.25">
      <c r="B27" s="114" t="s">
        <v>309</v>
      </c>
      <c r="C27" s="316">
        <f>C28</f>
        <v>868707038</v>
      </c>
      <c r="D27" s="316">
        <v>347671231.27000004</v>
      </c>
      <c r="E27" s="316"/>
      <c r="F27" s="316">
        <f>F28</f>
        <v>347671231.27000004</v>
      </c>
      <c r="G27" s="316">
        <f t="shared" si="1"/>
        <v>-347671231.27000004</v>
      </c>
      <c r="H27" s="317">
        <f t="shared" si="0"/>
        <v>4.3588956129020159E-5</v>
      </c>
      <c r="J27" s="309"/>
    </row>
    <row r="28" spans="2:13" ht="20.25" x14ac:dyDescent="0.25">
      <c r="B28" s="320" t="s">
        <v>308</v>
      </c>
      <c r="C28" s="307">
        <v>868707038</v>
      </c>
      <c r="D28" s="307">
        <v>347671231.27000004</v>
      </c>
      <c r="E28" s="307"/>
      <c r="F28" s="307">
        <f>$D28</f>
        <v>347671231.27000004</v>
      </c>
      <c r="G28" s="307">
        <f t="shared" si="1"/>
        <v>-347671231.27000004</v>
      </c>
      <c r="H28" s="314">
        <f t="shared" si="0"/>
        <v>4.3588956129020159E-5</v>
      </c>
      <c r="J28" s="309"/>
    </row>
    <row r="29" spans="2:13" ht="20.25" x14ac:dyDescent="0.25">
      <c r="B29" s="315" t="s">
        <v>306</v>
      </c>
      <c r="C29" s="316">
        <f>C30</f>
        <v>35218491997</v>
      </c>
      <c r="D29" s="316">
        <v>14164225784.18</v>
      </c>
      <c r="E29" s="316">
        <f>E30</f>
        <v>14164225784.18</v>
      </c>
      <c r="F29" s="316"/>
      <c r="G29" s="316">
        <f t="shared" si="1"/>
        <v>14164225784.18</v>
      </c>
      <c r="H29" s="321">
        <f t="shared" si="0"/>
        <v>1.7758265878164792E-3</v>
      </c>
      <c r="J29" s="309"/>
    </row>
    <row r="30" spans="2:13" ht="21" thickBot="1" x14ac:dyDescent="0.3">
      <c r="B30" s="322" t="s">
        <v>303</v>
      </c>
      <c r="C30" s="214">
        <v>35218491997</v>
      </c>
      <c r="D30" s="214">
        <v>14164225784.18</v>
      </c>
      <c r="E30" s="214">
        <f>+$D$30</f>
        <v>14164225784.18</v>
      </c>
      <c r="F30" s="214"/>
      <c r="G30" s="214">
        <f t="shared" si="1"/>
        <v>14164225784.18</v>
      </c>
      <c r="H30" s="119">
        <f t="shared" si="0"/>
        <v>1.7758265878164792E-3</v>
      </c>
      <c r="J30" s="309"/>
    </row>
    <row r="31" spans="2:13" ht="20.25" x14ac:dyDescent="0.25">
      <c r="B31" s="298" t="s">
        <v>291</v>
      </c>
      <c r="C31" s="300">
        <f>C32+C35+C46</f>
        <v>13678780962</v>
      </c>
      <c r="D31" s="300">
        <v>4064868585.3700004</v>
      </c>
      <c r="E31" s="300">
        <f>E32+E35+E46</f>
        <v>4060741033.4900002</v>
      </c>
      <c r="F31" s="300">
        <f>F35</f>
        <v>4127551.88</v>
      </c>
      <c r="G31" s="300">
        <f t="shared" si="1"/>
        <v>4056613481.6100001</v>
      </c>
      <c r="H31" s="301">
        <f t="shared" si="0"/>
        <v>5.0962910503321254E-4</v>
      </c>
      <c r="I31" s="309"/>
      <c r="J31" s="309"/>
    </row>
    <row r="32" spans="2:13" ht="20.25" x14ac:dyDescent="0.25">
      <c r="B32" s="323" t="s">
        <v>290</v>
      </c>
      <c r="C32" s="113">
        <f>C33+C34</f>
        <v>314564125</v>
      </c>
      <c r="D32" s="113">
        <v>100427799.61000001</v>
      </c>
      <c r="E32" s="113">
        <f>$D32</f>
        <v>100427799.61000001</v>
      </c>
      <c r="F32" s="113"/>
      <c r="G32" s="113">
        <f t="shared" si="1"/>
        <v>100427799.61000001</v>
      </c>
      <c r="H32" s="304">
        <f t="shared" si="0"/>
        <v>1.2591041643979845E-5</v>
      </c>
      <c r="I32" s="309"/>
    </row>
    <row r="33" spans="2:10" ht="20.25" x14ac:dyDescent="0.25">
      <c r="B33" s="312" t="s">
        <v>289</v>
      </c>
      <c r="C33" s="307">
        <v>225042000</v>
      </c>
      <c r="D33" s="307">
        <v>75054500.020000011</v>
      </c>
      <c r="E33" s="307">
        <f>$D33</f>
        <v>75054500.020000011</v>
      </c>
      <c r="F33" s="307"/>
      <c r="G33" s="307">
        <f t="shared" si="1"/>
        <v>75054500.020000011</v>
      </c>
      <c r="H33" s="313">
        <f t="shared" si="0"/>
        <v>9.4098878895063155E-6</v>
      </c>
      <c r="I33" s="309"/>
    </row>
    <row r="34" spans="2:10" ht="40.5" x14ac:dyDescent="0.25">
      <c r="B34" s="322" t="s">
        <v>286</v>
      </c>
      <c r="C34" s="307">
        <v>89522125</v>
      </c>
      <c r="D34" s="307">
        <v>25373299.589999996</v>
      </c>
      <c r="E34" s="307">
        <f>$D34</f>
        <v>25373299.589999996</v>
      </c>
      <c r="F34" s="307"/>
      <c r="G34" s="307">
        <f t="shared" si="1"/>
        <v>25373299.589999996</v>
      </c>
      <c r="H34" s="313">
        <f t="shared" si="0"/>
        <v>3.1811537544735281E-6</v>
      </c>
      <c r="I34" s="309"/>
    </row>
    <row r="35" spans="2:10" ht="40.5" x14ac:dyDescent="0.25">
      <c r="B35" s="315" t="s">
        <v>285</v>
      </c>
      <c r="C35" s="316">
        <f>C36+C37+C38+C39+C40+C41+C42+C43+C44+C45</f>
        <v>8015229057</v>
      </c>
      <c r="D35" s="316">
        <v>2697221311.1800003</v>
      </c>
      <c r="E35" s="316">
        <f>SUM(E36:E45)</f>
        <v>2693093759.3000002</v>
      </c>
      <c r="F35" s="316">
        <f>SUM(F36:F45)</f>
        <v>4127551.88</v>
      </c>
      <c r="G35" s="316">
        <f t="shared" si="1"/>
        <v>2688966207.4200001</v>
      </c>
      <c r="H35" s="321">
        <f t="shared" si="0"/>
        <v>3.3816160449577035E-4</v>
      </c>
      <c r="I35" s="309"/>
      <c r="J35" s="309"/>
    </row>
    <row r="36" spans="2:10" ht="20.25" x14ac:dyDescent="0.25">
      <c r="B36" s="312" t="s">
        <v>284</v>
      </c>
      <c r="C36" s="307">
        <v>1130049719</v>
      </c>
      <c r="D36" s="307">
        <v>71063474.049999997</v>
      </c>
      <c r="E36" s="307">
        <f>$D36</f>
        <v>71063474.049999997</v>
      </c>
      <c r="F36" s="307"/>
      <c r="G36" s="307">
        <f t="shared" si="1"/>
        <v>71063474.049999997</v>
      </c>
      <c r="H36" s="313">
        <f t="shared" si="0"/>
        <v>8.9095167334557008E-6</v>
      </c>
      <c r="I36" s="309"/>
    </row>
    <row r="37" spans="2:10" ht="20.25" x14ac:dyDescent="0.25">
      <c r="B37" s="322" t="s">
        <v>282</v>
      </c>
      <c r="C37" s="307">
        <v>320091495</v>
      </c>
      <c r="D37" s="307">
        <v>82868329.879999995</v>
      </c>
      <c r="E37" s="307">
        <f t="shared" ref="E37:E42" si="2">$D37</f>
        <v>82868329.879999995</v>
      </c>
      <c r="F37" s="307"/>
      <c r="G37" s="307">
        <f t="shared" si="1"/>
        <v>82868329.879999995</v>
      </c>
      <c r="H37" s="313">
        <f t="shared" si="0"/>
        <v>1.0389539515333996E-5</v>
      </c>
      <c r="I37" s="309"/>
    </row>
    <row r="38" spans="2:10" ht="20.25" x14ac:dyDescent="0.25">
      <c r="B38" s="312" t="s">
        <v>280</v>
      </c>
      <c r="C38" s="307">
        <v>8409716</v>
      </c>
      <c r="D38" s="307">
        <v>1864821.2799999998</v>
      </c>
      <c r="E38" s="307">
        <f t="shared" si="2"/>
        <v>1864821.2799999998</v>
      </c>
      <c r="F38" s="307"/>
      <c r="G38" s="307">
        <f t="shared" si="1"/>
        <v>1864821.2799999998</v>
      </c>
      <c r="H38" s="313">
        <f t="shared" si="0"/>
        <v>2.3380022748921994E-7</v>
      </c>
      <c r="I38" s="309"/>
    </row>
    <row r="39" spans="2:10" ht="20.25" x14ac:dyDescent="0.25">
      <c r="B39" s="312" t="s">
        <v>277</v>
      </c>
      <c r="C39" s="307">
        <v>1338168834</v>
      </c>
      <c r="D39" s="307">
        <v>442107459.81000012</v>
      </c>
      <c r="E39" s="307">
        <f t="shared" si="2"/>
        <v>442107459.81000012</v>
      </c>
      <c r="F39" s="307"/>
      <c r="G39" s="307">
        <f t="shared" si="1"/>
        <v>442107459.81000012</v>
      </c>
      <c r="H39" s="313">
        <f t="shared" si="0"/>
        <v>5.5428810142202582E-5</v>
      </c>
      <c r="I39" s="309"/>
    </row>
    <row r="40" spans="2:10" ht="20.25" x14ac:dyDescent="0.25">
      <c r="B40" s="312" t="s">
        <v>276</v>
      </c>
      <c r="C40" s="214">
        <v>2031451113</v>
      </c>
      <c r="D40" s="214">
        <v>548522838.78000009</v>
      </c>
      <c r="E40" s="307">
        <f t="shared" si="2"/>
        <v>548522838.78000009</v>
      </c>
      <c r="F40" s="324"/>
      <c r="G40" s="214">
        <f t="shared" si="1"/>
        <v>548522838.78000009</v>
      </c>
      <c r="H40" s="325">
        <f t="shared" si="0"/>
        <v>6.877053896006418E-5</v>
      </c>
      <c r="I40" s="309"/>
    </row>
    <row r="41" spans="2:10" ht="20.25" x14ac:dyDescent="0.25">
      <c r="B41" s="312" t="s">
        <v>275</v>
      </c>
      <c r="C41" s="307">
        <v>101411794</v>
      </c>
      <c r="D41" s="307">
        <v>38742672.280000001</v>
      </c>
      <c r="E41" s="307">
        <f t="shared" si="2"/>
        <v>38742672.280000001</v>
      </c>
      <c r="F41" s="214"/>
      <c r="G41" s="307">
        <f t="shared" si="1"/>
        <v>38742672.280000001</v>
      </c>
      <c r="H41" s="313">
        <f t="shared" si="0"/>
        <v>4.8573263774662073E-6</v>
      </c>
      <c r="I41" s="309"/>
    </row>
    <row r="42" spans="2:10" ht="40.5" x14ac:dyDescent="0.25">
      <c r="B42" s="322" t="s">
        <v>274</v>
      </c>
      <c r="C42" s="307">
        <v>1000000</v>
      </c>
      <c r="D42" s="214">
        <v>0</v>
      </c>
      <c r="E42" s="307">
        <f t="shared" si="2"/>
        <v>0</v>
      </c>
      <c r="F42" s="307"/>
      <c r="G42" s="307">
        <f t="shared" si="1"/>
        <v>0</v>
      </c>
      <c r="H42" s="326">
        <f t="shared" si="0"/>
        <v>0</v>
      </c>
      <c r="I42" s="309"/>
    </row>
    <row r="43" spans="2:10" ht="40.5" x14ac:dyDescent="0.25">
      <c r="B43" s="312" t="s">
        <v>273</v>
      </c>
      <c r="C43" s="307">
        <v>30547779</v>
      </c>
      <c r="D43" s="307">
        <v>4127551.88</v>
      </c>
      <c r="E43" s="307"/>
      <c r="F43" s="307">
        <f>$D43</f>
        <v>4127551.88</v>
      </c>
      <c r="G43" s="307">
        <f t="shared" si="1"/>
        <v>-4127551.88</v>
      </c>
      <c r="H43" s="327">
        <f t="shared" si="0"/>
        <v>5.1748796459334561E-7</v>
      </c>
      <c r="I43" s="309"/>
    </row>
    <row r="44" spans="2:10" ht="40.5" x14ac:dyDescent="0.25">
      <c r="B44" s="312" t="s">
        <v>985</v>
      </c>
      <c r="C44" s="307">
        <v>12000000</v>
      </c>
      <c r="D44" s="307">
        <v>11566797.539999999</v>
      </c>
      <c r="E44" s="307">
        <f>$D44</f>
        <v>11566797.539999999</v>
      </c>
      <c r="F44" s="307"/>
      <c r="G44" s="307">
        <f t="shared" si="1"/>
        <v>11566797.539999999</v>
      </c>
      <c r="H44" s="325">
        <f t="shared" si="0"/>
        <v>1.4501764459561237E-6</v>
      </c>
      <c r="I44" s="309"/>
    </row>
    <row r="45" spans="2:10" ht="40.5" x14ac:dyDescent="0.25">
      <c r="B45" s="312" t="s">
        <v>271</v>
      </c>
      <c r="C45" s="307">
        <v>3042098607</v>
      </c>
      <c r="D45" s="307">
        <v>1496357365.6799998</v>
      </c>
      <c r="E45" s="307">
        <f>$D45</f>
        <v>1496357365.6799998</v>
      </c>
      <c r="F45" s="324"/>
      <c r="G45" s="214">
        <f t="shared" si="1"/>
        <v>1496357365.6799998</v>
      </c>
      <c r="H45" s="212">
        <f t="shared" si="0"/>
        <v>1.8760440812920896E-4</v>
      </c>
      <c r="I45" s="309"/>
    </row>
    <row r="46" spans="2:10" ht="20.25" x14ac:dyDescent="0.25">
      <c r="B46" s="315" t="s">
        <v>270</v>
      </c>
      <c r="C46" s="316">
        <f>C47+C48+C49+C50+C51+C52+C53+C54</f>
        <v>5348987780</v>
      </c>
      <c r="D46" s="316">
        <v>1267219474.5799999</v>
      </c>
      <c r="E46" s="316">
        <f>SUM(E47:E54)</f>
        <v>1267219474.5799999</v>
      </c>
      <c r="F46" s="316"/>
      <c r="G46" s="328">
        <f t="shared" si="1"/>
        <v>1267219474.5799999</v>
      </c>
      <c r="H46" s="321">
        <f t="shared" si="0"/>
        <v>1.5887645889346231E-4</v>
      </c>
      <c r="I46" s="309"/>
    </row>
    <row r="47" spans="2:10" ht="20.25" x14ac:dyDescent="0.25">
      <c r="B47" s="322" t="s">
        <v>269</v>
      </c>
      <c r="C47" s="324">
        <v>260177938</v>
      </c>
      <c r="D47" s="214">
        <v>123942260.31999998</v>
      </c>
      <c r="E47" s="307">
        <f t="shared" ref="E47:E54" si="3">$D47</f>
        <v>123942260.31999998</v>
      </c>
      <c r="F47" s="307"/>
      <c r="G47" s="307">
        <f t="shared" si="1"/>
        <v>123942260.31999998</v>
      </c>
      <c r="H47" s="212">
        <f t="shared" si="0"/>
        <v>1.5539145208780606E-5</v>
      </c>
      <c r="I47" s="309"/>
    </row>
    <row r="48" spans="2:10" ht="25.9" customHeight="1" x14ac:dyDescent="0.25">
      <c r="B48" s="320" t="s">
        <v>268</v>
      </c>
      <c r="C48" s="324">
        <v>5548543</v>
      </c>
      <c r="D48" s="307">
        <v>2574577.6</v>
      </c>
      <c r="E48" s="307">
        <f t="shared" si="3"/>
        <v>2574577.6</v>
      </c>
      <c r="F48" s="324"/>
      <c r="G48" s="307">
        <f t="shared" si="1"/>
        <v>2574577.6</v>
      </c>
      <c r="H48" s="313">
        <f t="shared" si="0"/>
        <v>3.2278526367344436E-7</v>
      </c>
    </row>
    <row r="49" spans="2:8" ht="20.25" x14ac:dyDescent="0.25">
      <c r="B49" s="320" t="s">
        <v>267</v>
      </c>
      <c r="C49" s="324">
        <v>153296868</v>
      </c>
      <c r="D49" s="307">
        <v>53770891.25</v>
      </c>
      <c r="E49" s="307">
        <f t="shared" si="3"/>
        <v>53770891.25</v>
      </c>
      <c r="F49" s="214"/>
      <c r="G49" s="214">
        <f t="shared" si="1"/>
        <v>53770891.25</v>
      </c>
      <c r="H49" s="212">
        <f t="shared" si="0"/>
        <v>6.7414753045654359E-6</v>
      </c>
    </row>
    <row r="50" spans="2:8" ht="20.25" x14ac:dyDescent="0.25">
      <c r="B50" s="320" t="s">
        <v>266</v>
      </c>
      <c r="C50" s="324">
        <v>17300000</v>
      </c>
      <c r="D50" s="307">
        <v>950767.11</v>
      </c>
      <c r="E50" s="307">
        <f t="shared" si="3"/>
        <v>950767.11</v>
      </c>
      <c r="F50" s="329"/>
      <c r="G50" s="307">
        <f t="shared" si="1"/>
        <v>950767.11</v>
      </c>
      <c r="H50" s="313">
        <f t="shared" si="0"/>
        <v>1.1920153903824403E-7</v>
      </c>
    </row>
    <row r="51" spans="2:8" ht="20.25" x14ac:dyDescent="0.25">
      <c r="B51" s="320" t="s">
        <v>265</v>
      </c>
      <c r="C51" s="324">
        <v>4740902179</v>
      </c>
      <c r="D51" s="307">
        <v>1012745873.7</v>
      </c>
      <c r="E51" s="307">
        <f t="shared" si="3"/>
        <v>1012745873.7</v>
      </c>
      <c r="F51" s="324"/>
      <c r="G51" s="307">
        <f t="shared" si="1"/>
        <v>1012745873.7</v>
      </c>
      <c r="H51" s="313">
        <f t="shared" si="0"/>
        <v>1.2697206869058725E-4</v>
      </c>
    </row>
    <row r="52" spans="2:8" ht="20.25" x14ac:dyDescent="0.25">
      <c r="B52" s="320" t="s">
        <v>264</v>
      </c>
      <c r="C52" s="324">
        <v>6044676</v>
      </c>
      <c r="D52" s="307">
        <v>4500000</v>
      </c>
      <c r="E52" s="307">
        <f t="shared" si="3"/>
        <v>4500000</v>
      </c>
      <c r="F52" s="324"/>
      <c r="G52" s="307">
        <f t="shared" si="1"/>
        <v>4500000</v>
      </c>
      <c r="H52" s="313">
        <f t="shared" si="0"/>
        <v>5.6418330002191403E-7</v>
      </c>
    </row>
    <row r="53" spans="2:8" ht="20.25" x14ac:dyDescent="0.25">
      <c r="B53" s="320" t="s">
        <v>263</v>
      </c>
      <c r="C53" s="324">
        <v>6553009</v>
      </c>
      <c r="D53" s="307">
        <v>2202413.11</v>
      </c>
      <c r="E53" s="307">
        <f t="shared" si="3"/>
        <v>2202413.11</v>
      </c>
      <c r="F53" s="330"/>
      <c r="G53" s="214">
        <f t="shared" si="1"/>
        <v>2202413.11</v>
      </c>
      <c r="H53" s="212">
        <f t="shared" si="0"/>
        <v>2.7612548809140594E-7</v>
      </c>
    </row>
    <row r="54" spans="2:8" ht="41.25" thickBot="1" x14ac:dyDescent="0.3">
      <c r="B54" s="320" t="s">
        <v>262</v>
      </c>
      <c r="C54" s="214">
        <v>159164567</v>
      </c>
      <c r="D54" s="307">
        <v>66532691.490000002</v>
      </c>
      <c r="E54" s="307">
        <f t="shared" si="3"/>
        <v>66532691.490000002</v>
      </c>
      <c r="F54" s="324"/>
      <c r="G54" s="307">
        <f t="shared" si="1"/>
        <v>66532691.490000002</v>
      </c>
      <c r="H54" s="313">
        <f t="shared" si="0"/>
        <v>8.3414740987040262E-6</v>
      </c>
    </row>
    <row r="55" spans="2:8" ht="21" thickBot="1" x14ac:dyDescent="0.3">
      <c r="B55" s="331" t="s">
        <v>212</v>
      </c>
      <c r="C55" s="200">
        <f>C31+C18+C15</f>
        <v>142145485646</v>
      </c>
      <c r="D55" s="200">
        <v>63781505328.68998</v>
      </c>
      <c r="E55" s="200">
        <f>E31+E18+E15</f>
        <v>19617808445.5</v>
      </c>
      <c r="F55" s="200">
        <f>F31+F18+F15</f>
        <v>44163696883.189995</v>
      </c>
      <c r="G55" s="200">
        <f>E55-F55</f>
        <v>-24545888437.689995</v>
      </c>
      <c r="H55" s="105">
        <f t="shared" si="0"/>
        <v>7.9965467014901353E-3</v>
      </c>
    </row>
    <row r="56" spans="2:8" ht="20.25" x14ac:dyDescent="0.25">
      <c r="D56" s="309"/>
      <c r="E56" s="332"/>
      <c r="F56" s="332"/>
      <c r="H56" s="332"/>
    </row>
    <row r="57" spans="2:8" x14ac:dyDescent="0.25">
      <c r="B57" s="96" t="s">
        <v>102</v>
      </c>
      <c r="D57" s="309"/>
      <c r="E57" s="333"/>
    </row>
    <row r="58" spans="2:8" x14ac:dyDescent="0.25">
      <c r="B58" s="345" t="s">
        <v>998</v>
      </c>
      <c r="E58" s="302"/>
      <c r="F58" s="309"/>
    </row>
    <row r="59" spans="2:8" x14ac:dyDescent="0.25">
      <c r="B59" s="91" t="s">
        <v>986</v>
      </c>
      <c r="E59" s="302"/>
      <c r="F59" s="309"/>
    </row>
    <row r="60" spans="2:8" x14ac:dyDescent="0.25">
      <c r="B60" s="96" t="s">
        <v>99</v>
      </c>
      <c r="E60" s="309"/>
    </row>
    <row r="61" spans="2:8" x14ac:dyDescent="0.25">
      <c r="D61" s="334"/>
      <c r="E61" s="309"/>
    </row>
    <row r="66" spans="4:9" x14ac:dyDescent="0.25">
      <c r="D66" s="302"/>
    </row>
    <row r="69" spans="4:9" x14ac:dyDescent="0.25">
      <c r="H69" s="309"/>
      <c r="I69" s="309"/>
    </row>
    <row r="74" spans="4:9" x14ac:dyDescent="0.25">
      <c r="H74" s="335"/>
    </row>
    <row r="79" spans="4:9" x14ac:dyDescent="0.25">
      <c r="H79" s="309"/>
    </row>
  </sheetData>
  <mergeCells count="13">
    <mergeCell ref="E11:E13"/>
    <mergeCell ref="F11:F13"/>
    <mergeCell ref="G11:G13"/>
    <mergeCell ref="A2:K2"/>
    <mergeCell ref="A3:K3"/>
    <mergeCell ref="A4:K4"/>
    <mergeCell ref="A7:K7"/>
    <mergeCell ref="A8:K8"/>
    <mergeCell ref="B10:B14"/>
    <mergeCell ref="C10:G10"/>
    <mergeCell ref="H10:H13"/>
    <mergeCell ref="C11:C13"/>
    <mergeCell ref="D11:D13"/>
  </mergeCells>
  <pageMargins left="0.7" right="0.7" top="0.75" bottom="0.75" header="0.3" footer="0.3"/>
  <ignoredErrors>
    <ignoredError sqref="E35 E46" formula="1"/>
  </ignoredError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AF383-C27C-4C36-B8DD-803F588783F1}">
  <dimension ref="A1:H206"/>
  <sheetViews>
    <sheetView showGridLines="0" topLeftCell="A178" zoomScale="89" zoomScaleNormal="89" workbookViewId="0">
      <selection activeCell="C206" sqref="C206"/>
    </sheetView>
  </sheetViews>
  <sheetFormatPr baseColWidth="10" defaultColWidth="11.42578125" defaultRowHeight="15" x14ac:dyDescent="0.25"/>
  <cols>
    <col min="1" max="1" width="11.42578125" style="85"/>
    <col min="2" max="2" width="8.42578125" style="85" customWidth="1"/>
    <col min="3" max="3" width="106.7109375" style="85" customWidth="1"/>
    <col min="4" max="4" width="20.5703125" style="85" customWidth="1"/>
    <col min="5" max="5" width="17.28515625" style="85" bestFit="1" customWidth="1"/>
    <col min="6" max="8" width="11.42578125" style="85"/>
    <col min="9" max="9" width="31.28515625" style="85" customWidth="1"/>
    <col min="10" max="10" width="26.140625" style="85" bestFit="1" customWidth="1"/>
    <col min="11" max="16384" width="11.42578125" style="85"/>
  </cols>
  <sheetData>
    <row r="1" spans="1:8" x14ac:dyDescent="0.25">
      <c r="A1" s="265"/>
      <c r="B1" s="265"/>
      <c r="C1" s="265"/>
      <c r="D1" s="265"/>
      <c r="E1" s="265"/>
      <c r="F1" s="265"/>
      <c r="G1" s="265"/>
    </row>
    <row r="2" spans="1:8" x14ac:dyDescent="0.25">
      <c r="A2" s="265"/>
      <c r="B2" s="265"/>
      <c r="C2" s="453" t="s">
        <v>0</v>
      </c>
      <c r="D2" s="453"/>
      <c r="E2" s="453"/>
      <c r="F2" s="267"/>
      <c r="G2" s="267"/>
    </row>
    <row r="3" spans="1:8" x14ac:dyDescent="0.25">
      <c r="A3" s="265"/>
      <c r="B3" s="265"/>
      <c r="C3" s="453" t="s">
        <v>1</v>
      </c>
      <c r="D3" s="453"/>
      <c r="E3" s="453"/>
      <c r="F3" s="267"/>
      <c r="G3" s="267"/>
    </row>
    <row r="4" spans="1:8" x14ac:dyDescent="0.25">
      <c r="A4" s="265"/>
      <c r="B4" s="265"/>
      <c r="C4" s="454" t="s">
        <v>2</v>
      </c>
      <c r="D4" s="454"/>
      <c r="E4" s="454"/>
      <c r="F4" s="266"/>
      <c r="G4" s="266"/>
    </row>
    <row r="5" spans="1:8" x14ac:dyDescent="0.25">
      <c r="A5" s="265"/>
      <c r="B5" s="265"/>
      <c r="C5" s="265"/>
      <c r="D5" s="265"/>
      <c r="E5" s="265"/>
      <c r="F5" s="265"/>
      <c r="G5" s="265"/>
    </row>
    <row r="6" spans="1:8" ht="15.75" x14ac:dyDescent="0.25">
      <c r="A6" s="265"/>
      <c r="B6" s="265"/>
      <c r="C6" s="455" t="s">
        <v>969</v>
      </c>
      <c r="D6" s="455"/>
      <c r="E6" s="455"/>
      <c r="F6" s="265"/>
      <c r="G6" s="265"/>
    </row>
    <row r="7" spans="1:8" ht="15.75" x14ac:dyDescent="0.25">
      <c r="A7" s="265"/>
      <c r="B7" s="265"/>
      <c r="C7" s="456" t="s">
        <v>357</v>
      </c>
      <c r="D7" s="456"/>
      <c r="E7" s="456"/>
      <c r="F7" s="265"/>
      <c r="G7" s="265"/>
    </row>
    <row r="8" spans="1:8" x14ac:dyDescent="0.25">
      <c r="A8" s="265"/>
      <c r="B8" s="265"/>
      <c r="C8" s="265"/>
      <c r="D8" s="265"/>
      <c r="E8" s="265"/>
      <c r="F8" s="265"/>
      <c r="G8" s="265"/>
    </row>
    <row r="10" spans="1:8" ht="15.75" thickBot="1" x14ac:dyDescent="0.3">
      <c r="D10" s="265"/>
      <c r="E10" s="265"/>
    </row>
    <row r="11" spans="1:8" ht="14.45" customHeight="1" x14ac:dyDescent="0.25">
      <c r="C11" s="448" t="s">
        <v>7</v>
      </c>
      <c r="D11" s="450" t="s">
        <v>11</v>
      </c>
      <c r="E11" s="450" t="s">
        <v>12</v>
      </c>
    </row>
    <row r="12" spans="1:8" x14ac:dyDescent="0.25">
      <c r="C12" s="449"/>
      <c r="D12" s="451"/>
      <c r="E12" s="451"/>
    </row>
    <row r="13" spans="1:8" ht="15.75" thickBot="1" x14ac:dyDescent="0.3">
      <c r="C13" s="264" t="s">
        <v>968</v>
      </c>
      <c r="D13" s="452"/>
      <c r="E13" s="452"/>
    </row>
    <row r="14" spans="1:8" x14ac:dyDescent="0.25">
      <c r="C14" s="240" t="s">
        <v>967</v>
      </c>
      <c r="D14" s="239">
        <v>1240428372056</v>
      </c>
      <c r="E14" s="239">
        <v>94662767091.889969</v>
      </c>
      <c r="H14" s="233"/>
    </row>
    <row r="15" spans="1:8" x14ac:dyDescent="0.25">
      <c r="C15" s="240" t="s">
        <v>966</v>
      </c>
      <c r="D15" s="239">
        <v>1159747493169</v>
      </c>
      <c r="E15" s="239">
        <v>88148197446.679977</v>
      </c>
      <c r="H15" s="234"/>
    </row>
    <row r="16" spans="1:8" x14ac:dyDescent="0.25">
      <c r="C16" s="240" t="s">
        <v>965</v>
      </c>
      <c r="D16" s="239">
        <v>382142018494</v>
      </c>
      <c r="E16" s="239">
        <v>32118076176.489998</v>
      </c>
      <c r="H16" s="233"/>
    </row>
    <row r="17" spans="3:5" x14ac:dyDescent="0.25">
      <c r="C17" s="263" t="s">
        <v>964</v>
      </c>
      <c r="D17" s="248">
        <v>6884315172</v>
      </c>
      <c r="E17" s="248">
        <v>1191989735.8800001</v>
      </c>
    </row>
    <row r="18" spans="3:5" x14ac:dyDescent="0.25">
      <c r="C18" s="263" t="s">
        <v>963</v>
      </c>
      <c r="D18" s="248">
        <v>99441978092</v>
      </c>
      <c r="E18" s="248">
        <v>7706269196.6999998</v>
      </c>
    </row>
    <row r="19" spans="3:5" x14ac:dyDescent="0.25">
      <c r="C19" s="263" t="s">
        <v>962</v>
      </c>
      <c r="D19" s="248">
        <v>8902919445</v>
      </c>
      <c r="E19" s="248">
        <v>782663952.58000004</v>
      </c>
    </row>
    <row r="20" spans="3:5" x14ac:dyDescent="0.25">
      <c r="C20" s="263" t="s">
        <v>961</v>
      </c>
      <c r="D20" s="248">
        <v>673880421</v>
      </c>
      <c r="E20" s="248">
        <v>20475449.219999999</v>
      </c>
    </row>
    <row r="21" spans="3:5" x14ac:dyDescent="0.25">
      <c r="C21" s="263" t="s">
        <v>960</v>
      </c>
      <c r="D21" s="248">
        <v>17668168</v>
      </c>
      <c r="E21" s="248">
        <v>4103147.19</v>
      </c>
    </row>
    <row r="22" spans="3:5" x14ac:dyDescent="0.25">
      <c r="C22" s="263" t="s">
        <v>959</v>
      </c>
      <c r="D22" s="248">
        <v>1230039945</v>
      </c>
      <c r="E22" s="248">
        <v>93565323.739999995</v>
      </c>
    </row>
    <row r="23" spans="3:5" x14ac:dyDescent="0.25">
      <c r="C23" s="263" t="s">
        <v>958</v>
      </c>
      <c r="D23" s="248">
        <v>2230912661</v>
      </c>
      <c r="E23" s="248">
        <v>175333572.47999999</v>
      </c>
    </row>
    <row r="24" spans="3:5" x14ac:dyDescent="0.25">
      <c r="C24" s="263" t="s">
        <v>957</v>
      </c>
      <c r="D24" s="248">
        <v>7837692277</v>
      </c>
      <c r="E24" s="248">
        <v>633883094.54999995</v>
      </c>
    </row>
    <row r="25" spans="3:5" x14ac:dyDescent="0.25">
      <c r="C25" s="263" t="s">
        <v>956</v>
      </c>
      <c r="D25" s="248">
        <v>493158876</v>
      </c>
      <c r="E25" s="248">
        <v>10136720.189999999</v>
      </c>
    </row>
    <row r="26" spans="3:5" x14ac:dyDescent="0.25">
      <c r="C26" s="263" t="s">
        <v>955</v>
      </c>
      <c r="D26" s="248">
        <v>171188988633</v>
      </c>
      <c r="E26" s="248">
        <v>12769286077.959999</v>
      </c>
    </row>
    <row r="27" spans="3:5" x14ac:dyDescent="0.25">
      <c r="C27" s="263" t="s">
        <v>954</v>
      </c>
      <c r="D27" s="248">
        <v>280452697</v>
      </c>
      <c r="E27" s="248">
        <v>21224737.300000001</v>
      </c>
    </row>
    <row r="28" spans="3:5" x14ac:dyDescent="0.25">
      <c r="C28" s="263" t="s">
        <v>953</v>
      </c>
      <c r="D28" s="248">
        <v>106201181</v>
      </c>
      <c r="E28" s="248">
        <v>9616212.5899999999</v>
      </c>
    </row>
    <row r="29" spans="3:5" x14ac:dyDescent="0.25">
      <c r="C29" s="263" t="s">
        <v>952</v>
      </c>
      <c r="D29" s="248">
        <v>1027213885</v>
      </c>
      <c r="E29" s="248">
        <v>96983399.159999996</v>
      </c>
    </row>
    <row r="30" spans="3:5" x14ac:dyDescent="0.25">
      <c r="C30" s="263" t="s">
        <v>951</v>
      </c>
      <c r="D30" s="248">
        <v>1653981537</v>
      </c>
      <c r="E30" s="248">
        <v>123254700.76000001</v>
      </c>
    </row>
    <row r="31" spans="3:5" x14ac:dyDescent="0.25">
      <c r="C31" s="263" t="s">
        <v>950</v>
      </c>
      <c r="D31" s="248">
        <v>3960747287</v>
      </c>
      <c r="E31" s="248">
        <v>0</v>
      </c>
    </row>
    <row r="32" spans="3:5" x14ac:dyDescent="0.25">
      <c r="C32" s="263" t="s">
        <v>949</v>
      </c>
      <c r="D32" s="248">
        <v>278584404</v>
      </c>
      <c r="E32" s="248">
        <v>1097393.17</v>
      </c>
    </row>
    <row r="33" spans="3:5" x14ac:dyDescent="0.25">
      <c r="C33" s="263" t="s">
        <v>948</v>
      </c>
      <c r="D33" s="248">
        <v>766451012</v>
      </c>
      <c r="E33" s="248">
        <v>48699139.810000002</v>
      </c>
    </row>
    <row r="34" spans="3:5" x14ac:dyDescent="0.25">
      <c r="C34" s="263" t="s">
        <v>947</v>
      </c>
      <c r="D34" s="248">
        <v>14344057270</v>
      </c>
      <c r="E34" s="248">
        <v>733229504.78999996</v>
      </c>
    </row>
    <row r="35" spans="3:5" x14ac:dyDescent="0.25">
      <c r="C35" s="263" t="s">
        <v>946</v>
      </c>
      <c r="D35" s="248">
        <v>8172819620</v>
      </c>
      <c r="E35" s="248">
        <v>536915999.71000004</v>
      </c>
    </row>
    <row r="36" spans="3:5" x14ac:dyDescent="0.25">
      <c r="C36" s="263" t="s">
        <v>945</v>
      </c>
      <c r="D36" s="248">
        <v>23650677252</v>
      </c>
      <c r="E36" s="248">
        <v>1849731804.8</v>
      </c>
    </row>
    <row r="37" spans="3:5" x14ac:dyDescent="0.25">
      <c r="C37" s="263" t="s">
        <v>944</v>
      </c>
      <c r="D37" s="248">
        <v>226049649</v>
      </c>
      <c r="E37" s="248">
        <v>15375547.18</v>
      </c>
    </row>
    <row r="38" spans="3:5" x14ac:dyDescent="0.25">
      <c r="C38" s="263" t="s">
        <v>943</v>
      </c>
      <c r="D38" s="248">
        <v>36685569</v>
      </c>
      <c r="E38" s="248">
        <v>2991372.93</v>
      </c>
    </row>
    <row r="39" spans="3:5" x14ac:dyDescent="0.25">
      <c r="C39" s="263" t="s">
        <v>942</v>
      </c>
      <c r="D39" s="248">
        <v>1216285415</v>
      </c>
      <c r="E39" s="248">
        <v>92738199.299999997</v>
      </c>
    </row>
    <row r="40" spans="3:5" x14ac:dyDescent="0.25">
      <c r="C40" s="263" t="s">
        <v>941</v>
      </c>
      <c r="D40" s="248">
        <v>20678178773</v>
      </c>
      <c r="E40" s="248">
        <v>4585489890.9700003</v>
      </c>
    </row>
    <row r="41" spans="3:5" x14ac:dyDescent="0.25">
      <c r="C41" s="263" t="s">
        <v>940</v>
      </c>
      <c r="D41" s="248">
        <v>3798203980</v>
      </c>
      <c r="E41" s="248">
        <v>333136396.63999999</v>
      </c>
    </row>
    <row r="42" spans="3:5" x14ac:dyDescent="0.25">
      <c r="C42" s="263" t="s">
        <v>939</v>
      </c>
      <c r="D42" s="248">
        <v>638701677</v>
      </c>
      <c r="E42" s="248">
        <v>78048708.379999995</v>
      </c>
    </row>
    <row r="43" spans="3:5" x14ac:dyDescent="0.25">
      <c r="C43" s="263" t="s">
        <v>938</v>
      </c>
      <c r="D43" s="248">
        <v>2268606996</v>
      </c>
      <c r="E43" s="248">
        <v>186642322.5</v>
      </c>
    </row>
    <row r="44" spans="3:5" x14ac:dyDescent="0.25">
      <c r="C44" s="263" t="s">
        <v>937</v>
      </c>
      <c r="D44" s="248">
        <v>911899</v>
      </c>
      <c r="E44" s="248">
        <v>42022.34</v>
      </c>
    </row>
    <row r="45" spans="3:5" x14ac:dyDescent="0.25">
      <c r="C45" s="263" t="s">
        <v>936</v>
      </c>
      <c r="D45" s="248">
        <v>6411278</v>
      </c>
      <c r="E45" s="248">
        <v>405941.34</v>
      </c>
    </row>
    <row r="46" spans="3:5" x14ac:dyDescent="0.25">
      <c r="C46" s="263" t="s">
        <v>935</v>
      </c>
      <c r="D46" s="248">
        <v>129243423</v>
      </c>
      <c r="E46" s="248">
        <v>14746612.33</v>
      </c>
    </row>
    <row r="47" spans="3:5" x14ac:dyDescent="0.25">
      <c r="C47" s="240" t="s">
        <v>934</v>
      </c>
      <c r="D47" s="239">
        <v>62392105744</v>
      </c>
      <c r="E47" s="239">
        <v>3962231995.0599999</v>
      </c>
    </row>
    <row r="48" spans="3:5" x14ac:dyDescent="0.25">
      <c r="C48" s="263" t="s">
        <v>933</v>
      </c>
      <c r="D48" s="248">
        <v>6785634401</v>
      </c>
      <c r="E48" s="248">
        <v>161767831.72999999</v>
      </c>
    </row>
    <row r="49" spans="3:5" x14ac:dyDescent="0.25">
      <c r="C49" s="263" t="s">
        <v>932</v>
      </c>
      <c r="D49" s="248">
        <v>12446710250</v>
      </c>
      <c r="E49" s="248">
        <v>271778571.79000002</v>
      </c>
    </row>
    <row r="50" spans="3:5" x14ac:dyDescent="0.25">
      <c r="C50" s="263" t="s">
        <v>931</v>
      </c>
      <c r="D50" s="248">
        <v>15479362567</v>
      </c>
      <c r="E50" s="248">
        <v>1417103683.75</v>
      </c>
    </row>
    <row r="51" spans="3:5" x14ac:dyDescent="0.25">
      <c r="C51" s="263" t="s">
        <v>930</v>
      </c>
      <c r="D51" s="248">
        <v>1448713637</v>
      </c>
      <c r="E51" s="248">
        <v>111348347.23999999</v>
      </c>
    </row>
    <row r="52" spans="3:5" x14ac:dyDescent="0.25">
      <c r="C52" s="263" t="s">
        <v>929</v>
      </c>
      <c r="D52" s="248">
        <v>2601519304</v>
      </c>
      <c r="E52" s="248">
        <v>200260586.41999999</v>
      </c>
    </row>
    <row r="53" spans="3:5" x14ac:dyDescent="0.25">
      <c r="C53" s="263" t="s">
        <v>928</v>
      </c>
      <c r="D53" s="248">
        <v>1770035768</v>
      </c>
      <c r="E53" s="248">
        <v>98258924.540000007</v>
      </c>
    </row>
    <row r="54" spans="3:5" x14ac:dyDescent="0.25">
      <c r="C54" s="263" t="s">
        <v>927</v>
      </c>
      <c r="D54" s="248">
        <v>88051454</v>
      </c>
      <c r="E54" s="248">
        <v>6798852</v>
      </c>
    </row>
    <row r="55" spans="3:5" x14ac:dyDescent="0.25">
      <c r="C55" s="263" t="s">
        <v>926</v>
      </c>
      <c r="D55" s="248">
        <v>19163894439</v>
      </c>
      <c r="E55" s="248">
        <v>1398781766.4000001</v>
      </c>
    </row>
    <row r="56" spans="3:5" x14ac:dyDescent="0.25">
      <c r="C56" s="263" t="s">
        <v>925</v>
      </c>
      <c r="D56" s="248">
        <v>312660043</v>
      </c>
      <c r="E56" s="248">
        <v>23483330.100000001</v>
      </c>
    </row>
    <row r="57" spans="3:5" x14ac:dyDescent="0.25">
      <c r="C57" s="263" t="s">
        <v>924</v>
      </c>
      <c r="D57" s="248">
        <v>236077544</v>
      </c>
      <c r="E57" s="248">
        <v>40291312.310000002</v>
      </c>
    </row>
    <row r="58" spans="3:5" x14ac:dyDescent="0.25">
      <c r="C58" s="263" t="s">
        <v>923</v>
      </c>
      <c r="D58" s="248">
        <v>814456600</v>
      </c>
      <c r="E58" s="248">
        <v>105682597.31999999</v>
      </c>
    </row>
    <row r="59" spans="3:5" x14ac:dyDescent="0.25">
      <c r="C59" s="263" t="s">
        <v>922</v>
      </c>
      <c r="D59" s="248">
        <v>11261736</v>
      </c>
      <c r="E59" s="248">
        <v>2348998.7999999998</v>
      </c>
    </row>
    <row r="60" spans="3:5" x14ac:dyDescent="0.25">
      <c r="C60" s="263" t="s">
        <v>921</v>
      </c>
      <c r="D60" s="248">
        <v>299330349</v>
      </c>
      <c r="E60" s="248">
        <v>28406979.969999999</v>
      </c>
    </row>
    <row r="61" spans="3:5" x14ac:dyDescent="0.25">
      <c r="C61" s="263" t="s">
        <v>920</v>
      </c>
      <c r="D61" s="248">
        <v>534543</v>
      </c>
      <c r="E61" s="248">
        <v>0</v>
      </c>
    </row>
    <row r="62" spans="3:5" x14ac:dyDescent="0.25">
      <c r="C62" s="263" t="s">
        <v>919</v>
      </c>
      <c r="D62" s="248">
        <v>54989</v>
      </c>
      <c r="E62" s="248">
        <v>0</v>
      </c>
    </row>
    <row r="63" spans="3:5" x14ac:dyDescent="0.25">
      <c r="C63" s="263" t="s">
        <v>918</v>
      </c>
      <c r="D63" s="248">
        <v>20547562</v>
      </c>
      <c r="E63" s="248">
        <v>6305076.9000000004</v>
      </c>
    </row>
    <row r="64" spans="3:5" x14ac:dyDescent="0.25">
      <c r="C64" s="263" t="s">
        <v>917</v>
      </c>
      <c r="D64" s="248">
        <v>913260558</v>
      </c>
      <c r="E64" s="248">
        <v>89615135.790000007</v>
      </c>
    </row>
    <row r="65" spans="3:5" x14ac:dyDescent="0.25">
      <c r="C65" s="240" t="s">
        <v>916</v>
      </c>
      <c r="D65" s="239">
        <v>636997769768</v>
      </c>
      <c r="E65" s="239">
        <v>46525457890.189972</v>
      </c>
    </row>
    <row r="66" spans="3:5" x14ac:dyDescent="0.25">
      <c r="C66" s="263" t="s">
        <v>915</v>
      </c>
      <c r="D66" s="248">
        <v>420355593055</v>
      </c>
      <c r="E66" s="248">
        <v>30704648030.82</v>
      </c>
    </row>
    <row r="67" spans="3:5" x14ac:dyDescent="0.25">
      <c r="C67" s="263" t="s">
        <v>914</v>
      </c>
      <c r="D67" s="248">
        <v>0</v>
      </c>
      <c r="E67" s="248">
        <v>0</v>
      </c>
    </row>
    <row r="68" spans="3:5" x14ac:dyDescent="0.25">
      <c r="C68" s="263" t="s">
        <v>913</v>
      </c>
      <c r="D68" s="248">
        <v>57955558112</v>
      </c>
      <c r="E68" s="248">
        <v>4275449817.3800001</v>
      </c>
    </row>
    <row r="69" spans="3:5" x14ac:dyDescent="0.25">
      <c r="C69" s="263" t="s">
        <v>912</v>
      </c>
      <c r="D69" s="248">
        <v>35909853656</v>
      </c>
      <c r="E69" s="248">
        <v>2478165813.5599999</v>
      </c>
    </row>
    <row r="70" spans="3:5" x14ac:dyDescent="0.25">
      <c r="C70" s="263" t="s">
        <v>911</v>
      </c>
      <c r="D70" s="248">
        <v>2299122113</v>
      </c>
      <c r="E70" s="248">
        <v>135144376.69999999</v>
      </c>
    </row>
    <row r="71" spans="3:5" x14ac:dyDescent="0.25">
      <c r="C71" s="263" t="s">
        <v>910</v>
      </c>
      <c r="D71" s="248">
        <v>4851318583</v>
      </c>
      <c r="E71" s="248">
        <v>218950311.63</v>
      </c>
    </row>
    <row r="72" spans="3:5" x14ac:dyDescent="0.25">
      <c r="C72" s="263" t="s">
        <v>909</v>
      </c>
      <c r="D72" s="248">
        <v>9089772510</v>
      </c>
      <c r="E72" s="248">
        <v>559381587.63</v>
      </c>
    </row>
    <row r="73" spans="3:5" x14ac:dyDescent="0.25">
      <c r="C73" s="263" t="s">
        <v>908</v>
      </c>
      <c r="D73" s="248">
        <v>22197125</v>
      </c>
      <c r="E73" s="248">
        <v>2517692.67</v>
      </c>
    </row>
    <row r="74" spans="3:5" x14ac:dyDescent="0.25">
      <c r="C74" s="263" t="s">
        <v>907</v>
      </c>
      <c r="D74" s="248">
        <v>2157534</v>
      </c>
      <c r="E74" s="248">
        <v>184981.21</v>
      </c>
    </row>
    <row r="75" spans="3:5" x14ac:dyDescent="0.25">
      <c r="C75" s="263" t="s">
        <v>906</v>
      </c>
      <c r="D75" s="248">
        <v>22970617</v>
      </c>
      <c r="E75" s="248">
        <v>4139323.2</v>
      </c>
    </row>
    <row r="76" spans="3:5" x14ac:dyDescent="0.25">
      <c r="C76" s="263" t="s">
        <v>905</v>
      </c>
      <c r="D76" s="248">
        <v>957228432</v>
      </c>
      <c r="E76" s="248">
        <v>174649985.31</v>
      </c>
    </row>
    <row r="77" spans="3:5" x14ac:dyDescent="0.25">
      <c r="C77" s="263" t="s">
        <v>904</v>
      </c>
      <c r="D77" s="248">
        <v>64498432</v>
      </c>
      <c r="E77" s="248">
        <v>4297684.6900000004</v>
      </c>
    </row>
    <row r="78" spans="3:5" x14ac:dyDescent="0.25">
      <c r="C78" s="263" t="s">
        <v>903</v>
      </c>
      <c r="D78" s="248">
        <v>40273024</v>
      </c>
      <c r="E78" s="248">
        <v>4468431.2</v>
      </c>
    </row>
    <row r="79" spans="3:5" x14ac:dyDescent="0.25">
      <c r="C79" s="263" t="s">
        <v>902</v>
      </c>
      <c r="D79" s="248">
        <v>324729005</v>
      </c>
      <c r="E79" s="248">
        <v>36889865.270000003</v>
      </c>
    </row>
    <row r="80" spans="3:5" x14ac:dyDescent="0.25">
      <c r="C80" s="263" t="s">
        <v>901</v>
      </c>
      <c r="D80" s="248">
        <v>731658</v>
      </c>
      <c r="E80" s="248">
        <v>42259.31</v>
      </c>
    </row>
    <row r="81" spans="3:5" x14ac:dyDescent="0.25">
      <c r="C81" s="263" t="s">
        <v>900</v>
      </c>
      <c r="D81" s="248">
        <v>24168139666</v>
      </c>
      <c r="E81" s="248">
        <v>1882682569.0999999</v>
      </c>
    </row>
    <row r="82" spans="3:5" x14ac:dyDescent="0.25">
      <c r="C82" s="263" t="s">
        <v>899</v>
      </c>
      <c r="D82" s="248">
        <v>11907610</v>
      </c>
      <c r="E82" s="248">
        <v>917708.19</v>
      </c>
    </row>
    <row r="83" spans="3:5" x14ac:dyDescent="0.25">
      <c r="C83" s="263" t="s">
        <v>898</v>
      </c>
      <c r="D83" s="248">
        <v>12535239532</v>
      </c>
      <c r="E83" s="248">
        <v>976277494.42999995</v>
      </c>
    </row>
    <row r="84" spans="3:5" x14ac:dyDescent="0.25">
      <c r="C84" s="263" t="s">
        <v>897</v>
      </c>
      <c r="D84" s="248">
        <v>45945683</v>
      </c>
      <c r="E84" s="248">
        <v>3420000</v>
      </c>
    </row>
    <row r="85" spans="3:5" x14ac:dyDescent="0.25">
      <c r="C85" s="263" t="s">
        <v>896</v>
      </c>
      <c r="D85" s="248">
        <v>587549355</v>
      </c>
      <c r="E85" s="248">
        <v>34910490.609999999</v>
      </c>
    </row>
    <row r="86" spans="3:5" x14ac:dyDescent="0.25">
      <c r="C86" s="263" t="s">
        <v>895</v>
      </c>
      <c r="D86" s="248">
        <v>870718835</v>
      </c>
      <c r="E86" s="248">
        <v>64200235.840000004</v>
      </c>
    </row>
    <row r="87" spans="3:5" x14ac:dyDescent="0.25">
      <c r="C87" s="263" t="s">
        <v>894</v>
      </c>
      <c r="D87" s="248">
        <v>1936035152</v>
      </c>
      <c r="E87" s="248">
        <v>153886776</v>
      </c>
    </row>
    <row r="88" spans="3:5" x14ac:dyDescent="0.25">
      <c r="C88" s="263" t="s">
        <v>893</v>
      </c>
      <c r="D88" s="248">
        <v>3645228517</v>
      </c>
      <c r="E88" s="248">
        <v>335523333.69</v>
      </c>
    </row>
    <row r="89" spans="3:5" x14ac:dyDescent="0.25">
      <c r="C89" s="263" t="s">
        <v>892</v>
      </c>
      <c r="D89" s="248">
        <v>15132340473</v>
      </c>
      <c r="E89" s="248">
        <v>1261451481.3499999</v>
      </c>
    </row>
    <row r="90" spans="3:5" x14ac:dyDescent="0.25">
      <c r="C90" s="263" t="s">
        <v>891</v>
      </c>
      <c r="D90" s="248">
        <v>10168867591</v>
      </c>
      <c r="E90" s="248">
        <v>819075853.49000001</v>
      </c>
    </row>
    <row r="91" spans="3:5" x14ac:dyDescent="0.25">
      <c r="C91" s="263" t="s">
        <v>890</v>
      </c>
      <c r="D91" s="248">
        <v>1988723167</v>
      </c>
      <c r="E91" s="248">
        <v>0</v>
      </c>
    </row>
    <row r="92" spans="3:5" x14ac:dyDescent="0.25">
      <c r="C92" s="263" t="s">
        <v>889</v>
      </c>
      <c r="D92" s="248">
        <v>643264725</v>
      </c>
      <c r="E92" s="248">
        <v>61488409.810000002</v>
      </c>
    </row>
    <row r="93" spans="3:5" x14ac:dyDescent="0.25">
      <c r="C93" s="263" t="s">
        <v>888</v>
      </c>
      <c r="D93" s="248">
        <v>23752712594</v>
      </c>
      <c r="E93" s="248">
        <v>1709130522.6500001</v>
      </c>
    </row>
    <row r="94" spans="3:5" x14ac:dyDescent="0.25">
      <c r="C94" s="263" t="s">
        <v>887</v>
      </c>
      <c r="D94" s="248">
        <v>4313188626</v>
      </c>
      <c r="E94" s="248">
        <v>41090275</v>
      </c>
    </row>
    <row r="95" spans="3:5" x14ac:dyDescent="0.25">
      <c r="C95" s="263" t="s">
        <v>886</v>
      </c>
      <c r="D95" s="248">
        <v>1388507038</v>
      </c>
      <c r="E95" s="248">
        <v>103746628.29000001</v>
      </c>
    </row>
    <row r="96" spans="3:5" x14ac:dyDescent="0.25">
      <c r="C96" s="263" t="s">
        <v>885</v>
      </c>
      <c r="D96" s="248">
        <v>475313057</v>
      </c>
      <c r="E96" s="248">
        <v>33901488.579999998</v>
      </c>
    </row>
    <row r="97" spans="3:5" x14ac:dyDescent="0.25">
      <c r="C97" s="263" t="s">
        <v>884</v>
      </c>
      <c r="D97" s="248">
        <v>247530915</v>
      </c>
      <c r="E97" s="248">
        <v>21753211.34</v>
      </c>
    </row>
    <row r="98" spans="3:5" x14ac:dyDescent="0.25">
      <c r="C98" s="263" t="s">
        <v>883</v>
      </c>
      <c r="D98" s="248">
        <v>0</v>
      </c>
      <c r="E98" s="248">
        <v>0</v>
      </c>
    </row>
    <row r="99" spans="3:5" x14ac:dyDescent="0.25">
      <c r="C99" s="263" t="s">
        <v>882</v>
      </c>
      <c r="D99" s="248">
        <v>493020607</v>
      </c>
      <c r="E99" s="248">
        <v>72017426.930000007</v>
      </c>
    </row>
    <row r="100" spans="3:5" x14ac:dyDescent="0.25">
      <c r="C100" s="263" t="s">
        <v>881</v>
      </c>
      <c r="D100" s="248">
        <v>1403238777</v>
      </c>
      <c r="E100" s="248">
        <v>264566013.72</v>
      </c>
    </row>
    <row r="101" spans="3:5" x14ac:dyDescent="0.25">
      <c r="C101" s="263" t="s">
        <v>880</v>
      </c>
      <c r="D101" s="248">
        <v>29159751</v>
      </c>
      <c r="E101" s="248">
        <v>171149.84</v>
      </c>
    </row>
    <row r="102" spans="3:5" x14ac:dyDescent="0.25">
      <c r="C102" s="263" t="s">
        <v>879</v>
      </c>
      <c r="D102" s="248">
        <v>792308858</v>
      </c>
      <c r="E102" s="248">
        <v>43992967.399999999</v>
      </c>
    </row>
    <row r="103" spans="3:5" x14ac:dyDescent="0.25">
      <c r="C103" s="263" t="s">
        <v>878</v>
      </c>
      <c r="D103" s="248">
        <v>718301</v>
      </c>
      <c r="E103" s="248">
        <v>176620.82</v>
      </c>
    </row>
    <row r="104" spans="3:5" x14ac:dyDescent="0.25">
      <c r="C104" s="263" t="s">
        <v>877</v>
      </c>
      <c r="D104" s="248">
        <v>6201908</v>
      </c>
      <c r="E104" s="248">
        <v>675477.75</v>
      </c>
    </row>
    <row r="105" spans="3:5" x14ac:dyDescent="0.25">
      <c r="C105" s="263" t="s">
        <v>876</v>
      </c>
      <c r="D105" s="248">
        <v>2855462</v>
      </c>
      <c r="E105" s="248">
        <v>216093.93</v>
      </c>
    </row>
    <row r="106" spans="3:5" x14ac:dyDescent="0.25">
      <c r="C106" s="263" t="s">
        <v>875</v>
      </c>
      <c r="D106" s="248">
        <v>21305626</v>
      </c>
      <c r="E106" s="248">
        <v>1964416.62</v>
      </c>
    </row>
    <row r="107" spans="3:5" x14ac:dyDescent="0.25">
      <c r="C107" s="263" t="s">
        <v>874</v>
      </c>
      <c r="D107" s="248">
        <v>1280211</v>
      </c>
      <c r="E107" s="248">
        <v>213120.8</v>
      </c>
    </row>
    <row r="108" spans="3:5" x14ac:dyDescent="0.25">
      <c r="C108" s="263" t="s">
        <v>873</v>
      </c>
      <c r="D108" s="248">
        <v>3499016</v>
      </c>
      <c r="E108" s="248">
        <v>1116493.8700000001</v>
      </c>
    </row>
    <row r="109" spans="3:5" x14ac:dyDescent="0.25">
      <c r="C109" s="263" t="s">
        <v>872</v>
      </c>
      <c r="D109" s="248">
        <v>436964859</v>
      </c>
      <c r="E109" s="248">
        <v>37961469.560000002</v>
      </c>
    </row>
    <row r="110" spans="3:5" x14ac:dyDescent="0.25">
      <c r="C110" s="240" t="s">
        <v>871</v>
      </c>
      <c r="D110" s="239">
        <v>76451309662</v>
      </c>
      <c r="E110" s="239">
        <v>5424643579.4299994</v>
      </c>
    </row>
    <row r="111" spans="3:5" x14ac:dyDescent="0.25">
      <c r="C111" s="263" t="s">
        <v>870</v>
      </c>
      <c r="D111" s="248">
        <v>64372740067</v>
      </c>
      <c r="E111" s="248">
        <v>4575341242.2700005</v>
      </c>
    </row>
    <row r="112" spans="3:5" x14ac:dyDescent="0.25">
      <c r="C112" s="263" t="s">
        <v>869</v>
      </c>
      <c r="D112" s="248">
        <v>11856448322</v>
      </c>
      <c r="E112" s="248">
        <v>828722911.14999998</v>
      </c>
    </row>
    <row r="113" spans="3:5" x14ac:dyDescent="0.25">
      <c r="C113" s="263" t="s">
        <v>868</v>
      </c>
      <c r="D113" s="248">
        <v>7083525</v>
      </c>
      <c r="E113" s="248">
        <v>1606864.03</v>
      </c>
    </row>
    <row r="114" spans="3:5" x14ac:dyDescent="0.25">
      <c r="C114" s="263" t="s">
        <v>867</v>
      </c>
      <c r="D114" s="248">
        <v>197337351</v>
      </c>
      <c r="E114" s="248">
        <v>18026830.199999999</v>
      </c>
    </row>
    <row r="115" spans="3:5" x14ac:dyDescent="0.25">
      <c r="C115" s="263" t="s">
        <v>866</v>
      </c>
      <c r="D115" s="248">
        <v>0</v>
      </c>
      <c r="E115" s="248">
        <v>0</v>
      </c>
    </row>
    <row r="116" spans="3:5" x14ac:dyDescent="0.25">
      <c r="C116" s="263" t="s">
        <v>865</v>
      </c>
      <c r="D116" s="248">
        <v>17700397</v>
      </c>
      <c r="E116" s="248">
        <v>945731.78</v>
      </c>
    </row>
    <row r="117" spans="3:5" x14ac:dyDescent="0.25">
      <c r="C117" s="240" t="s">
        <v>864</v>
      </c>
      <c r="D117" s="239">
        <v>1761383820</v>
      </c>
      <c r="E117" s="239">
        <v>117391365.34999999</v>
      </c>
    </row>
    <row r="118" spans="3:5" x14ac:dyDescent="0.25">
      <c r="C118" s="263" t="s">
        <v>863</v>
      </c>
      <c r="D118" s="248">
        <v>1761383820</v>
      </c>
      <c r="E118" s="248">
        <v>117391365.34999999</v>
      </c>
    </row>
    <row r="119" spans="3:5" x14ac:dyDescent="0.25">
      <c r="C119" s="240" t="s">
        <v>862</v>
      </c>
      <c r="D119" s="239">
        <v>2905681</v>
      </c>
      <c r="E119" s="239">
        <v>396440.16</v>
      </c>
    </row>
    <row r="120" spans="3:5" x14ac:dyDescent="0.25">
      <c r="C120" s="263" t="s">
        <v>861</v>
      </c>
      <c r="D120" s="248">
        <v>2905681</v>
      </c>
      <c r="E120" s="248">
        <v>396440.16</v>
      </c>
    </row>
    <row r="121" spans="3:5" x14ac:dyDescent="0.25">
      <c r="C121" s="240" t="s">
        <v>860</v>
      </c>
      <c r="D121" s="239">
        <v>4445524135</v>
      </c>
      <c r="E121" s="239">
        <v>1196108957.46</v>
      </c>
    </row>
    <row r="122" spans="3:5" x14ac:dyDescent="0.25">
      <c r="C122" s="240" t="s">
        <v>859</v>
      </c>
      <c r="D122" s="239">
        <v>2604134807</v>
      </c>
      <c r="E122" s="239">
        <v>217536563.66999999</v>
      </c>
    </row>
    <row r="123" spans="3:5" x14ac:dyDescent="0.25">
      <c r="C123" s="263" t="s">
        <v>858</v>
      </c>
      <c r="D123" s="248">
        <v>292606493</v>
      </c>
      <c r="E123" s="248">
        <v>22299034.57</v>
      </c>
    </row>
    <row r="124" spans="3:5" x14ac:dyDescent="0.25">
      <c r="C124" s="263" t="s">
        <v>857</v>
      </c>
      <c r="D124" s="248">
        <v>26956727</v>
      </c>
      <c r="E124" s="248">
        <v>0</v>
      </c>
    </row>
    <row r="125" spans="3:5" x14ac:dyDescent="0.25">
      <c r="C125" s="263" t="s">
        <v>856</v>
      </c>
      <c r="D125" s="248">
        <v>2284571587</v>
      </c>
      <c r="E125" s="248">
        <v>195237529.09999999</v>
      </c>
    </row>
    <row r="126" spans="3:5" x14ac:dyDescent="0.25">
      <c r="C126" s="240" t="s">
        <v>855</v>
      </c>
      <c r="D126" s="239">
        <v>1841389328</v>
      </c>
      <c r="E126" s="239">
        <v>978572393.78999996</v>
      </c>
    </row>
    <row r="127" spans="3:5" x14ac:dyDescent="0.25">
      <c r="C127" s="263" t="s">
        <v>854</v>
      </c>
      <c r="D127" s="248">
        <v>1841389328</v>
      </c>
      <c r="E127" s="248">
        <v>978572393.78999996</v>
      </c>
    </row>
    <row r="128" spans="3:5" x14ac:dyDescent="0.25">
      <c r="C128" s="240" t="s">
        <v>853</v>
      </c>
      <c r="D128" s="239">
        <v>0</v>
      </c>
      <c r="E128" s="239">
        <v>0</v>
      </c>
    </row>
    <row r="129" spans="3:5" x14ac:dyDescent="0.25">
      <c r="C129" s="263" t="s">
        <v>852</v>
      </c>
      <c r="D129" s="248">
        <v>0</v>
      </c>
      <c r="E129" s="248">
        <v>0</v>
      </c>
    </row>
    <row r="130" spans="3:5" x14ac:dyDescent="0.25">
      <c r="C130" s="240" t="s">
        <v>851</v>
      </c>
      <c r="D130" s="239">
        <v>42094309583</v>
      </c>
      <c r="E130" s="239">
        <v>4035708643.96</v>
      </c>
    </row>
    <row r="131" spans="3:5" x14ac:dyDescent="0.25">
      <c r="C131" s="240" t="s">
        <v>850</v>
      </c>
      <c r="D131" s="239">
        <v>34403370023</v>
      </c>
      <c r="E131" s="239">
        <v>3347887123.5600004</v>
      </c>
    </row>
    <row r="132" spans="3:5" x14ac:dyDescent="0.25">
      <c r="C132" s="263" t="s">
        <v>849</v>
      </c>
      <c r="D132" s="248">
        <v>5651336</v>
      </c>
      <c r="E132" s="248">
        <v>517519.3</v>
      </c>
    </row>
    <row r="133" spans="3:5" x14ac:dyDescent="0.25">
      <c r="C133" s="263" t="s">
        <v>848</v>
      </c>
      <c r="D133" s="248">
        <v>1468564757</v>
      </c>
      <c r="E133" s="248">
        <v>86566793.229999989</v>
      </c>
    </row>
    <row r="134" spans="3:5" x14ac:dyDescent="0.25">
      <c r="C134" s="263" t="s">
        <v>847</v>
      </c>
      <c r="D134" s="248">
        <v>5963</v>
      </c>
      <c r="E134" s="248">
        <v>40</v>
      </c>
    </row>
    <row r="135" spans="3:5" x14ac:dyDescent="0.25">
      <c r="C135" s="263" t="s">
        <v>846</v>
      </c>
      <c r="D135" s="248">
        <v>0</v>
      </c>
      <c r="E135" s="248">
        <v>211234427.16999999</v>
      </c>
    </row>
    <row r="136" spans="3:5" x14ac:dyDescent="0.25">
      <c r="C136" s="263" t="s">
        <v>845</v>
      </c>
      <c r="D136" s="248">
        <v>1437610</v>
      </c>
      <c r="E136" s="248">
        <v>156610</v>
      </c>
    </row>
    <row r="137" spans="3:5" x14ac:dyDescent="0.25">
      <c r="C137" s="263" t="s">
        <v>844</v>
      </c>
      <c r="D137" s="248">
        <v>129681703</v>
      </c>
      <c r="E137" s="248">
        <v>9742635.9800000004</v>
      </c>
    </row>
    <row r="138" spans="3:5" x14ac:dyDescent="0.25">
      <c r="C138" s="263" t="s">
        <v>843</v>
      </c>
      <c r="D138" s="248">
        <v>0</v>
      </c>
      <c r="E138" s="248">
        <v>0</v>
      </c>
    </row>
    <row r="139" spans="3:5" x14ac:dyDescent="0.25">
      <c r="C139" s="263" t="s">
        <v>842</v>
      </c>
      <c r="D139" s="248">
        <v>0</v>
      </c>
      <c r="E139" s="248">
        <v>189780842.87</v>
      </c>
    </row>
    <row r="140" spans="3:5" x14ac:dyDescent="0.25">
      <c r="C140" s="263" t="s">
        <v>841</v>
      </c>
      <c r="D140" s="248">
        <v>1820202379</v>
      </c>
      <c r="E140" s="248">
        <v>0</v>
      </c>
    </row>
    <row r="141" spans="3:5" x14ac:dyDescent="0.25">
      <c r="C141" s="263" t="s">
        <v>840</v>
      </c>
      <c r="D141" s="248">
        <v>30977826275</v>
      </c>
      <c r="E141" s="248">
        <v>2849888255.0100002</v>
      </c>
    </row>
    <row r="142" spans="3:5" x14ac:dyDescent="0.25">
      <c r="C142" s="240" t="s">
        <v>839</v>
      </c>
      <c r="D142" s="239">
        <v>7690939560</v>
      </c>
      <c r="E142" s="239">
        <v>687821520.4000001</v>
      </c>
    </row>
    <row r="143" spans="3:5" x14ac:dyDescent="0.25">
      <c r="C143" s="263" t="s">
        <v>838</v>
      </c>
      <c r="D143" s="248">
        <v>33412793</v>
      </c>
      <c r="E143" s="248">
        <v>2342758</v>
      </c>
    </row>
    <row r="144" spans="3:5" x14ac:dyDescent="0.25">
      <c r="C144" s="263" t="s">
        <v>837</v>
      </c>
      <c r="D144" s="248">
        <v>1622840693</v>
      </c>
      <c r="E144" s="248">
        <v>99442214.109999999</v>
      </c>
    </row>
    <row r="145" spans="3:5" x14ac:dyDescent="0.25">
      <c r="C145" s="263" t="s">
        <v>836</v>
      </c>
      <c r="D145" s="248">
        <v>6034686074</v>
      </c>
      <c r="E145" s="248">
        <v>461451554.22000003</v>
      </c>
    </row>
    <row r="146" spans="3:5" x14ac:dyDescent="0.25">
      <c r="C146" s="263" t="s">
        <v>835</v>
      </c>
      <c r="D146" s="248">
        <v>0</v>
      </c>
      <c r="E146" s="248">
        <v>12650</v>
      </c>
    </row>
    <row r="147" spans="3:5" x14ac:dyDescent="0.25">
      <c r="C147" s="263" t="s">
        <v>834</v>
      </c>
      <c r="D147" s="248">
        <v>0</v>
      </c>
      <c r="E147" s="248">
        <v>4225670</v>
      </c>
    </row>
    <row r="148" spans="3:5" x14ac:dyDescent="0.25">
      <c r="C148" s="263" t="s">
        <v>833</v>
      </c>
      <c r="D148" s="248">
        <v>0</v>
      </c>
      <c r="E148" s="248">
        <v>13679</v>
      </c>
    </row>
    <row r="149" spans="3:5" x14ac:dyDescent="0.25">
      <c r="C149" s="263" t="s">
        <v>832</v>
      </c>
      <c r="D149" s="248">
        <v>0</v>
      </c>
      <c r="E149" s="248">
        <v>0</v>
      </c>
    </row>
    <row r="150" spans="3:5" x14ac:dyDescent="0.25">
      <c r="C150" s="263" t="s">
        <v>831</v>
      </c>
      <c r="D150" s="248">
        <v>0</v>
      </c>
      <c r="E150" s="248">
        <v>19115743.850000001</v>
      </c>
    </row>
    <row r="151" spans="3:5" x14ac:dyDescent="0.25">
      <c r="C151" s="263" t="s">
        <v>830</v>
      </c>
      <c r="D151" s="248">
        <v>0</v>
      </c>
      <c r="E151" s="248">
        <v>98461514.579999998</v>
      </c>
    </row>
    <row r="152" spans="3:5" x14ac:dyDescent="0.25">
      <c r="C152" s="263" t="s">
        <v>829</v>
      </c>
      <c r="D152" s="248">
        <v>0</v>
      </c>
      <c r="E152" s="248">
        <v>2755736.64</v>
      </c>
    </row>
    <row r="153" spans="3:5" x14ac:dyDescent="0.25">
      <c r="C153" s="240" t="s">
        <v>828</v>
      </c>
      <c r="D153" s="239">
        <v>21158472346</v>
      </c>
      <c r="E153" s="239">
        <v>424156661.59000003</v>
      </c>
    </row>
    <row r="154" spans="3:5" x14ac:dyDescent="0.25">
      <c r="C154" s="240" t="s">
        <v>35</v>
      </c>
      <c r="D154" s="239">
        <v>0</v>
      </c>
      <c r="E154" s="239">
        <v>12835420.4</v>
      </c>
    </row>
    <row r="155" spans="3:5" x14ac:dyDescent="0.25">
      <c r="C155" s="263" t="s">
        <v>827</v>
      </c>
      <c r="D155" s="248">
        <v>0</v>
      </c>
      <c r="E155" s="248">
        <v>12835420.4</v>
      </c>
    </row>
    <row r="156" spans="3:5" x14ac:dyDescent="0.25">
      <c r="C156" s="263" t="s">
        <v>826</v>
      </c>
      <c r="D156" s="248">
        <v>21158472346</v>
      </c>
      <c r="E156" s="248">
        <v>411321241.19000006</v>
      </c>
    </row>
    <row r="157" spans="3:5" x14ac:dyDescent="0.25">
      <c r="C157" s="263" t="s">
        <v>825</v>
      </c>
      <c r="D157" s="248">
        <v>500000000</v>
      </c>
      <c r="E157" s="248">
        <v>0</v>
      </c>
    </row>
    <row r="158" spans="3:5" x14ac:dyDescent="0.25">
      <c r="C158" s="263" t="s">
        <v>824</v>
      </c>
      <c r="D158" s="248">
        <v>8280000000</v>
      </c>
      <c r="E158" s="248">
        <v>0</v>
      </c>
    </row>
    <row r="159" spans="3:5" x14ac:dyDescent="0.25">
      <c r="C159" s="263" t="s">
        <v>823</v>
      </c>
      <c r="D159" s="248">
        <v>9214060000</v>
      </c>
      <c r="E159" s="248">
        <v>0</v>
      </c>
    </row>
    <row r="160" spans="3:5" x14ac:dyDescent="0.25">
      <c r="C160" s="263" t="s">
        <v>822</v>
      </c>
      <c r="D160" s="248">
        <v>3164161552</v>
      </c>
      <c r="E160" s="248">
        <v>411311038.10000002</v>
      </c>
    </row>
    <row r="161" spans="3:5" x14ac:dyDescent="0.25">
      <c r="C161" s="263" t="s">
        <v>821</v>
      </c>
      <c r="D161" s="248">
        <v>222304</v>
      </c>
      <c r="E161" s="248">
        <v>9363.25</v>
      </c>
    </row>
    <row r="162" spans="3:5" x14ac:dyDescent="0.25">
      <c r="C162" s="263" t="s">
        <v>820</v>
      </c>
      <c r="D162" s="248">
        <v>0</v>
      </c>
      <c r="E162" s="248">
        <v>0</v>
      </c>
    </row>
    <row r="163" spans="3:5" x14ac:dyDescent="0.25">
      <c r="C163" s="263" t="s">
        <v>819</v>
      </c>
      <c r="D163" s="248">
        <v>28490</v>
      </c>
      <c r="E163" s="248">
        <v>0</v>
      </c>
    </row>
    <row r="164" spans="3:5" x14ac:dyDescent="0.25">
      <c r="C164" s="263" t="s">
        <v>818</v>
      </c>
      <c r="D164" s="248">
        <v>0</v>
      </c>
      <c r="E164" s="248">
        <v>329.16</v>
      </c>
    </row>
    <row r="165" spans="3:5" x14ac:dyDescent="0.25">
      <c r="C165" s="263" t="s">
        <v>817</v>
      </c>
      <c r="D165" s="248">
        <v>0</v>
      </c>
      <c r="E165" s="248">
        <v>510.68</v>
      </c>
    </row>
    <row r="166" spans="3:5" x14ac:dyDescent="0.25">
      <c r="C166" s="240" t="s">
        <v>816</v>
      </c>
      <c r="D166" s="239">
        <v>1343331371</v>
      </c>
      <c r="E166" s="239">
        <v>1666410.51</v>
      </c>
    </row>
    <row r="167" spans="3:5" x14ac:dyDescent="0.25">
      <c r="C167" s="240" t="s">
        <v>815</v>
      </c>
      <c r="D167" s="239">
        <v>0</v>
      </c>
      <c r="E167" s="239">
        <v>1666410.51</v>
      </c>
    </row>
    <row r="168" spans="3:5" x14ac:dyDescent="0.25">
      <c r="C168" s="263" t="s">
        <v>814</v>
      </c>
      <c r="D168" s="248">
        <v>0</v>
      </c>
      <c r="E168" s="248">
        <v>1666410.51</v>
      </c>
    </row>
    <row r="169" spans="3:5" x14ac:dyDescent="0.25">
      <c r="C169" s="240" t="s">
        <v>813</v>
      </c>
      <c r="D169" s="239">
        <v>808173262</v>
      </c>
      <c r="E169" s="239">
        <v>0</v>
      </c>
    </row>
    <row r="170" spans="3:5" x14ac:dyDescent="0.25">
      <c r="C170" s="263" t="s">
        <v>812</v>
      </c>
      <c r="D170" s="248">
        <v>808173262</v>
      </c>
      <c r="E170" s="248">
        <v>0</v>
      </c>
    </row>
    <row r="171" spans="3:5" x14ac:dyDescent="0.25">
      <c r="C171" s="240" t="s">
        <v>811</v>
      </c>
      <c r="D171" s="239">
        <v>535158109</v>
      </c>
      <c r="E171" s="239">
        <v>0</v>
      </c>
    </row>
    <row r="172" spans="3:5" x14ac:dyDescent="0.25">
      <c r="C172" s="263" t="s">
        <v>810</v>
      </c>
      <c r="D172" s="248">
        <v>0</v>
      </c>
      <c r="E172" s="248">
        <v>0</v>
      </c>
    </row>
    <row r="173" spans="3:5" x14ac:dyDescent="0.25">
      <c r="C173" s="263" t="s">
        <v>809</v>
      </c>
      <c r="D173" s="248">
        <v>535158109</v>
      </c>
      <c r="E173" s="248">
        <v>0</v>
      </c>
    </row>
    <row r="174" spans="3:5" x14ac:dyDescent="0.25">
      <c r="C174" s="240" t="s">
        <v>808</v>
      </c>
      <c r="D174" s="239">
        <v>358342268</v>
      </c>
      <c r="E174" s="239">
        <v>100115515.19</v>
      </c>
    </row>
    <row r="175" spans="3:5" x14ac:dyDescent="0.25">
      <c r="C175" s="240" t="s">
        <v>807</v>
      </c>
      <c r="D175" s="239">
        <v>358342268</v>
      </c>
      <c r="E175" s="239">
        <v>100115515.19</v>
      </c>
    </row>
    <row r="176" spans="3:5" x14ac:dyDescent="0.25">
      <c r="C176" s="263" t="s">
        <v>806</v>
      </c>
      <c r="D176" s="248">
        <v>358244940</v>
      </c>
      <c r="E176" s="248">
        <v>19176339.27</v>
      </c>
    </row>
    <row r="177" spans="3:5" x14ac:dyDescent="0.25">
      <c r="C177" s="263" t="s">
        <v>805</v>
      </c>
      <c r="D177" s="248">
        <v>0</v>
      </c>
      <c r="E177" s="248">
        <v>80935575.920000002</v>
      </c>
    </row>
    <row r="178" spans="3:5" x14ac:dyDescent="0.25">
      <c r="C178" s="263" t="s">
        <v>804</v>
      </c>
      <c r="D178" s="248">
        <v>97328</v>
      </c>
      <c r="E178" s="248">
        <v>3600</v>
      </c>
    </row>
    <row r="179" spans="3:5" x14ac:dyDescent="0.25">
      <c r="C179" s="263" t="s">
        <v>803</v>
      </c>
      <c r="D179" s="248">
        <v>0</v>
      </c>
      <c r="E179" s="248">
        <v>0</v>
      </c>
    </row>
    <row r="180" spans="3:5" x14ac:dyDescent="0.25">
      <c r="C180" s="240" t="s">
        <v>802</v>
      </c>
      <c r="D180" s="239">
        <v>11280899184</v>
      </c>
      <c r="E180" s="239">
        <v>756813456.5</v>
      </c>
    </row>
    <row r="181" spans="3:5" x14ac:dyDescent="0.25">
      <c r="C181" s="240" t="s">
        <v>801</v>
      </c>
      <c r="D181" s="239">
        <v>11280899184</v>
      </c>
      <c r="E181" s="239">
        <v>756813456.5</v>
      </c>
    </row>
    <row r="182" spans="3:5" x14ac:dyDescent="0.25">
      <c r="C182" s="263" t="s">
        <v>800</v>
      </c>
      <c r="D182" s="248">
        <v>0</v>
      </c>
      <c r="E182" s="248">
        <v>6150</v>
      </c>
    </row>
    <row r="183" spans="3:5" x14ac:dyDescent="0.25">
      <c r="C183" s="263" t="s">
        <v>799</v>
      </c>
      <c r="D183" s="248">
        <v>85182483</v>
      </c>
      <c r="E183" s="248">
        <v>7508407.7300000004</v>
      </c>
    </row>
    <row r="184" spans="3:5" x14ac:dyDescent="0.25">
      <c r="C184" s="263" t="s">
        <v>798</v>
      </c>
      <c r="D184" s="248">
        <v>0</v>
      </c>
      <c r="E184" s="248">
        <v>0</v>
      </c>
    </row>
    <row r="185" spans="3:5" x14ac:dyDescent="0.25">
      <c r="C185" s="263" t="s">
        <v>797</v>
      </c>
      <c r="D185" s="248">
        <v>11195716701</v>
      </c>
      <c r="E185" s="248">
        <v>735527623.16999996</v>
      </c>
    </row>
    <row r="186" spans="3:5" x14ac:dyDescent="0.25">
      <c r="C186" s="263" t="s">
        <v>796</v>
      </c>
      <c r="D186" s="248">
        <v>0</v>
      </c>
      <c r="E186" s="248">
        <v>5111033.0599999996</v>
      </c>
    </row>
    <row r="187" spans="3:5" x14ac:dyDescent="0.25">
      <c r="C187" s="263" t="s">
        <v>795</v>
      </c>
      <c r="D187" s="248">
        <v>0</v>
      </c>
      <c r="E187" s="248">
        <v>1563533.33</v>
      </c>
    </row>
    <row r="188" spans="3:5" x14ac:dyDescent="0.25">
      <c r="C188" s="263" t="s">
        <v>794</v>
      </c>
      <c r="D188" s="248">
        <v>0</v>
      </c>
      <c r="E188" s="248">
        <v>7096709.21</v>
      </c>
    </row>
    <row r="189" spans="3:5" x14ac:dyDescent="0.25">
      <c r="C189" s="263" t="s">
        <v>793</v>
      </c>
      <c r="D189" s="248">
        <v>0</v>
      </c>
      <c r="E189" s="248">
        <v>0</v>
      </c>
    </row>
    <row r="190" spans="3:5" x14ac:dyDescent="0.25">
      <c r="C190" s="240" t="s">
        <v>792</v>
      </c>
      <c r="D190" s="239">
        <v>936359438</v>
      </c>
      <c r="E190" s="239">
        <v>186573691.59999999</v>
      </c>
    </row>
    <row r="191" spans="3:5" x14ac:dyDescent="0.25">
      <c r="C191" s="240" t="s">
        <v>791</v>
      </c>
      <c r="D191" s="239">
        <v>0</v>
      </c>
      <c r="E191" s="239">
        <v>26462739.489999998</v>
      </c>
    </row>
    <row r="192" spans="3:5" x14ac:dyDescent="0.25">
      <c r="C192" s="240" t="s">
        <v>790</v>
      </c>
      <c r="D192" s="239">
        <v>0</v>
      </c>
      <c r="E192" s="239">
        <v>26462739.489999998</v>
      </c>
    </row>
    <row r="193" spans="3:8" x14ac:dyDescent="0.25">
      <c r="C193" s="263" t="s">
        <v>789</v>
      </c>
      <c r="D193" s="248">
        <v>0</v>
      </c>
      <c r="E193" s="248">
        <v>26462739.489999998</v>
      </c>
    </row>
    <row r="194" spans="3:8" x14ac:dyDescent="0.25">
      <c r="C194" s="240" t="s">
        <v>788</v>
      </c>
      <c r="D194" s="239">
        <v>936359438</v>
      </c>
      <c r="E194" s="239">
        <v>24875603.829999998</v>
      </c>
    </row>
    <row r="195" spans="3:8" x14ac:dyDescent="0.25">
      <c r="C195" s="263" t="s">
        <v>787</v>
      </c>
      <c r="D195" s="248">
        <v>936359438</v>
      </c>
      <c r="E195" s="248">
        <v>24875603.829999998</v>
      </c>
    </row>
    <row r="196" spans="3:8" x14ac:dyDescent="0.25">
      <c r="C196" s="263" t="s">
        <v>786</v>
      </c>
      <c r="D196" s="248">
        <v>0</v>
      </c>
      <c r="E196" s="248">
        <v>0</v>
      </c>
    </row>
    <row r="197" spans="3:8" x14ac:dyDescent="0.25">
      <c r="C197" s="263" t="s">
        <v>785</v>
      </c>
      <c r="D197" s="248">
        <v>936359438</v>
      </c>
      <c r="E197" s="248">
        <v>24875603.829999998</v>
      </c>
      <c r="H197" s="233"/>
    </row>
    <row r="198" spans="3:8" x14ac:dyDescent="0.25">
      <c r="C198" s="240" t="s">
        <v>784</v>
      </c>
      <c r="D198" s="239">
        <v>0</v>
      </c>
      <c r="E198" s="239">
        <v>135235348.28</v>
      </c>
      <c r="H198" s="234"/>
    </row>
    <row r="199" spans="3:8" x14ac:dyDescent="0.25">
      <c r="C199" s="240" t="s">
        <v>783</v>
      </c>
      <c r="D199" s="239">
        <v>0</v>
      </c>
      <c r="E199" s="239">
        <v>135235348.28</v>
      </c>
      <c r="H199" s="233"/>
    </row>
    <row r="200" spans="3:8" x14ac:dyDescent="0.25">
      <c r="C200" s="263" t="s">
        <v>782</v>
      </c>
      <c r="D200" s="248">
        <v>0</v>
      </c>
      <c r="E200" s="248">
        <v>135235348.28</v>
      </c>
    </row>
    <row r="201" spans="3:8" ht="15.75" thickBot="1" x14ac:dyDescent="0.3">
      <c r="C201" s="262" t="s">
        <v>212</v>
      </c>
      <c r="D201" s="261">
        <v>1241364731494</v>
      </c>
      <c r="E201" s="261">
        <v>94849340783.489975</v>
      </c>
    </row>
    <row r="204" spans="3:8" x14ac:dyDescent="0.25">
      <c r="C204" s="233" t="s">
        <v>167</v>
      </c>
    </row>
    <row r="205" spans="3:8" x14ac:dyDescent="0.25">
      <c r="C205" s="234" t="s">
        <v>211</v>
      </c>
    </row>
    <row r="206" spans="3:8" x14ac:dyDescent="0.25">
      <c r="C206" s="233" t="s">
        <v>99</v>
      </c>
    </row>
  </sheetData>
  <mergeCells count="8">
    <mergeCell ref="C11:C12"/>
    <mergeCell ref="D11:D13"/>
    <mergeCell ref="E11:E13"/>
    <mergeCell ref="C2:E2"/>
    <mergeCell ref="C3:E3"/>
    <mergeCell ref="C4:E4"/>
    <mergeCell ref="C6:E6"/>
    <mergeCell ref="C7:E7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B8C69-54C6-4B71-99EF-5A0AEFF31EFA}">
  <dimension ref="A1:P340"/>
  <sheetViews>
    <sheetView showGridLines="0" zoomScale="90" zoomScaleNormal="90" workbookViewId="0">
      <selection activeCell="C20" sqref="C20"/>
    </sheetView>
  </sheetViews>
  <sheetFormatPr baseColWidth="10" defaultColWidth="11.42578125" defaultRowHeight="15" x14ac:dyDescent="0.25"/>
  <cols>
    <col min="1" max="1" width="11.42578125" style="85"/>
    <col min="2" max="2" width="7.5703125" style="85" customWidth="1"/>
    <col min="3" max="3" width="70.7109375" style="85" bestFit="1" customWidth="1"/>
    <col min="4" max="4" width="22.85546875" style="85" customWidth="1"/>
    <col min="5" max="5" width="15" style="85" customWidth="1"/>
    <col min="6" max="6" width="13.85546875" style="85" customWidth="1"/>
    <col min="7" max="7" width="14.42578125" style="85" bestFit="1" customWidth="1"/>
    <col min="8" max="8" width="11.7109375" style="85" bestFit="1" customWidth="1"/>
    <col min="9" max="10" width="11.42578125" style="85"/>
    <col min="11" max="11" width="65.140625" style="85" bestFit="1" customWidth="1"/>
    <col min="12" max="12" width="33.28515625" style="85" bestFit="1" customWidth="1"/>
    <col min="13" max="13" width="21.28515625" style="85" bestFit="1" customWidth="1"/>
    <col min="14" max="14" width="21.140625" style="85" bestFit="1" customWidth="1"/>
    <col min="15" max="15" width="17.28515625" style="85" bestFit="1" customWidth="1"/>
    <col min="16" max="16384" width="11.42578125" style="85"/>
  </cols>
  <sheetData>
    <row r="1" spans="1:9" x14ac:dyDescent="0.25">
      <c r="A1" s="78"/>
      <c r="B1" s="78"/>
      <c r="C1" s="78"/>
      <c r="D1" s="78"/>
      <c r="E1" s="78"/>
      <c r="F1" s="78"/>
      <c r="G1" s="78"/>
      <c r="H1" s="78"/>
    </row>
    <row r="2" spans="1:9" x14ac:dyDescent="0.25">
      <c r="A2" s="78"/>
      <c r="B2" s="453" t="s">
        <v>0</v>
      </c>
      <c r="C2" s="453"/>
      <c r="D2" s="453"/>
      <c r="E2" s="453"/>
      <c r="F2" s="453"/>
      <c r="G2" s="453"/>
      <c r="H2" s="78"/>
    </row>
    <row r="3" spans="1:9" x14ac:dyDescent="0.25">
      <c r="A3" s="78"/>
      <c r="B3" s="453" t="s">
        <v>1</v>
      </c>
      <c r="C3" s="453"/>
      <c r="D3" s="453"/>
      <c r="E3" s="453"/>
      <c r="F3" s="453"/>
      <c r="G3" s="453"/>
      <c r="H3" s="78"/>
    </row>
    <row r="4" spans="1:9" x14ac:dyDescent="0.25">
      <c r="A4" s="78"/>
      <c r="B4" s="454" t="s">
        <v>2</v>
      </c>
      <c r="C4" s="454"/>
      <c r="D4" s="454"/>
      <c r="E4" s="454"/>
      <c r="F4" s="454"/>
      <c r="G4" s="454"/>
      <c r="H4" s="78"/>
    </row>
    <row r="5" spans="1:9" x14ac:dyDescent="0.25">
      <c r="A5" s="78"/>
      <c r="B5" s="244"/>
      <c r="C5" s="244"/>
      <c r="D5" s="244"/>
      <c r="E5" s="244"/>
      <c r="F5" s="244"/>
      <c r="G5" s="244"/>
      <c r="H5" s="78"/>
    </row>
    <row r="6" spans="1:9" ht="15.75" x14ac:dyDescent="0.25">
      <c r="A6" s="78"/>
      <c r="B6" s="468" t="s">
        <v>781</v>
      </c>
      <c r="C6" s="468"/>
      <c r="D6" s="468"/>
      <c r="E6" s="468"/>
      <c r="F6" s="468"/>
      <c r="G6" s="468"/>
      <c r="H6" s="78"/>
    </row>
    <row r="7" spans="1:9" ht="15.75" x14ac:dyDescent="0.25">
      <c r="A7" s="78"/>
      <c r="B7" s="456" t="s">
        <v>357</v>
      </c>
      <c r="C7" s="456"/>
      <c r="D7" s="456"/>
      <c r="E7" s="456"/>
      <c r="F7" s="456"/>
      <c r="G7" s="456"/>
      <c r="H7" s="78"/>
    </row>
    <row r="8" spans="1:9" x14ac:dyDescent="0.25">
      <c r="A8" s="78"/>
      <c r="B8" s="78"/>
      <c r="C8" s="78"/>
      <c r="D8" s="78"/>
      <c r="E8" s="78"/>
      <c r="F8" s="78"/>
      <c r="G8" s="78"/>
      <c r="H8" s="78"/>
    </row>
    <row r="10" spans="1:9" ht="15.75" thickBot="1" x14ac:dyDescent="0.3"/>
    <row r="11" spans="1:9" x14ac:dyDescent="0.25">
      <c r="C11" s="457" t="s">
        <v>7</v>
      </c>
      <c r="D11" s="459" t="s">
        <v>780</v>
      </c>
      <c r="E11" s="461" t="s">
        <v>355</v>
      </c>
      <c r="F11" s="462"/>
      <c r="G11" s="465" t="s">
        <v>779</v>
      </c>
      <c r="H11" s="466"/>
    </row>
    <row r="12" spans="1:9" x14ac:dyDescent="0.25">
      <c r="C12" s="458"/>
      <c r="D12" s="460"/>
      <c r="E12" s="463"/>
      <c r="F12" s="464"/>
      <c r="G12" s="463"/>
      <c r="H12" s="467"/>
    </row>
    <row r="13" spans="1:9" x14ac:dyDescent="0.25">
      <c r="C13" s="260" t="s">
        <v>778</v>
      </c>
      <c r="D13" s="458"/>
      <c r="E13" s="258">
        <v>2024</v>
      </c>
      <c r="F13" s="259">
        <v>2025</v>
      </c>
      <c r="G13" s="258" t="s">
        <v>777</v>
      </c>
      <c r="H13" s="257" t="s">
        <v>776</v>
      </c>
      <c r="I13" s="87"/>
    </row>
    <row r="14" spans="1:9" x14ac:dyDescent="0.25">
      <c r="C14" s="240" t="s">
        <v>775</v>
      </c>
      <c r="D14" s="239">
        <v>5864733911</v>
      </c>
      <c r="E14" s="239">
        <v>449102348.59000003</v>
      </c>
      <c r="F14" s="240">
        <v>779284068.93999994</v>
      </c>
      <c r="G14" s="239">
        <f t="shared" ref="G14:G77" si="0">F14-E14</f>
        <v>330181720.3499999</v>
      </c>
      <c r="H14" s="255">
        <f t="shared" ref="H14:H77" si="1">IFERROR(G14/E14,"0.0%")</f>
        <v>0.73520372669311829</v>
      </c>
      <c r="I14" s="87"/>
    </row>
    <row r="15" spans="1:9" x14ac:dyDescent="0.25">
      <c r="C15" s="254" t="s">
        <v>774</v>
      </c>
      <c r="D15" s="253">
        <v>491426007</v>
      </c>
      <c r="E15" s="253">
        <v>258408712.33000001</v>
      </c>
      <c r="F15" s="253">
        <v>63683150.609999999</v>
      </c>
      <c r="G15" s="252">
        <f t="shared" si="0"/>
        <v>-194725561.72000003</v>
      </c>
      <c r="H15" s="251">
        <f t="shared" si="1"/>
        <v>-0.75355648795357322</v>
      </c>
    </row>
    <row r="16" spans="1:9" x14ac:dyDescent="0.25">
      <c r="C16" s="250" t="s">
        <v>322</v>
      </c>
      <c r="D16" s="249">
        <v>48240000</v>
      </c>
      <c r="E16" s="249">
        <v>3761039.9</v>
      </c>
      <c r="F16" s="249">
        <v>3222766.12</v>
      </c>
      <c r="G16" s="248">
        <f t="shared" si="0"/>
        <v>-538273.7799999998</v>
      </c>
      <c r="H16" s="247">
        <f t="shared" si="1"/>
        <v>-0.1431183380958016</v>
      </c>
    </row>
    <row r="17" spans="3:8" x14ac:dyDescent="0.25">
      <c r="C17" s="250" t="s">
        <v>306</v>
      </c>
      <c r="D17" s="249">
        <v>294724267</v>
      </c>
      <c r="E17" s="249">
        <v>238473432.96000001</v>
      </c>
      <c r="F17" s="249">
        <v>59034889.18</v>
      </c>
      <c r="G17" s="248">
        <f t="shared" si="0"/>
        <v>-179438543.78</v>
      </c>
      <c r="H17" s="247">
        <f t="shared" si="1"/>
        <v>-0.75244668369452228</v>
      </c>
    </row>
    <row r="18" spans="3:8" x14ac:dyDescent="0.25">
      <c r="C18" s="250" t="s">
        <v>285</v>
      </c>
      <c r="D18" s="249">
        <v>0</v>
      </c>
      <c r="E18" s="249">
        <v>0</v>
      </c>
      <c r="F18" s="249">
        <v>0</v>
      </c>
      <c r="G18" s="248">
        <f t="shared" si="0"/>
        <v>0</v>
      </c>
      <c r="H18" s="247" t="str">
        <f t="shared" si="1"/>
        <v>0.0%</v>
      </c>
    </row>
    <row r="19" spans="3:8" x14ac:dyDescent="0.25">
      <c r="C19" s="250" t="s">
        <v>270</v>
      </c>
      <c r="D19" s="249">
        <v>20000000</v>
      </c>
      <c r="E19" s="249">
        <v>0</v>
      </c>
      <c r="F19" s="249">
        <v>0</v>
      </c>
      <c r="G19" s="248">
        <f t="shared" si="0"/>
        <v>0</v>
      </c>
      <c r="H19" s="247" t="str">
        <f t="shared" si="1"/>
        <v>0.0%</v>
      </c>
    </row>
    <row r="20" spans="3:8" x14ac:dyDescent="0.25">
      <c r="C20" s="250" t="s">
        <v>260</v>
      </c>
      <c r="D20" s="249">
        <v>20787154</v>
      </c>
      <c r="E20" s="249">
        <v>0</v>
      </c>
      <c r="F20" s="249">
        <v>0</v>
      </c>
      <c r="G20" s="248">
        <f t="shared" si="0"/>
        <v>0</v>
      </c>
      <c r="H20" s="247" t="str">
        <f t="shared" si="1"/>
        <v>0.0%</v>
      </c>
    </row>
    <row r="21" spans="3:8" x14ac:dyDescent="0.25">
      <c r="C21" s="250" t="s">
        <v>248</v>
      </c>
      <c r="D21" s="249">
        <v>955159</v>
      </c>
      <c r="E21" s="249">
        <v>0</v>
      </c>
      <c r="F21" s="249">
        <v>0</v>
      </c>
      <c r="G21" s="248">
        <f t="shared" si="0"/>
        <v>0</v>
      </c>
      <c r="H21" s="247" t="str">
        <f t="shared" si="1"/>
        <v>0.0%</v>
      </c>
    </row>
    <row r="22" spans="3:8" x14ac:dyDescent="0.25">
      <c r="C22" s="250" t="s">
        <v>241</v>
      </c>
      <c r="D22" s="249">
        <v>106719427</v>
      </c>
      <c r="E22" s="249">
        <v>16174239.470000001</v>
      </c>
      <c r="F22" s="249">
        <v>1425495.31</v>
      </c>
      <c r="G22" s="248">
        <f t="shared" si="0"/>
        <v>-14748744.16</v>
      </c>
      <c r="H22" s="247">
        <f t="shared" si="1"/>
        <v>-0.91186631602406953</v>
      </c>
    </row>
    <row r="23" spans="3:8" x14ac:dyDescent="0.25">
      <c r="C23" s="254" t="s">
        <v>773</v>
      </c>
      <c r="D23" s="253">
        <v>1705111399</v>
      </c>
      <c r="E23" s="253">
        <v>80287008.929999992</v>
      </c>
      <c r="F23" s="253">
        <v>61871430.310000002</v>
      </c>
      <c r="G23" s="252">
        <f t="shared" si="0"/>
        <v>-18415578.61999999</v>
      </c>
      <c r="H23" s="251">
        <f t="shared" si="1"/>
        <v>-0.22937183568584577</v>
      </c>
    </row>
    <row r="24" spans="3:8" x14ac:dyDescent="0.25">
      <c r="C24" s="250" t="s">
        <v>350</v>
      </c>
      <c r="D24" s="249">
        <v>4035043</v>
      </c>
      <c r="E24" s="249">
        <v>0</v>
      </c>
      <c r="F24" s="249">
        <v>0</v>
      </c>
      <c r="G24" s="248">
        <f t="shared" si="0"/>
        <v>0</v>
      </c>
      <c r="H24" s="247" t="str">
        <f t="shared" si="1"/>
        <v>0.0%</v>
      </c>
    </row>
    <row r="25" spans="3:8" x14ac:dyDescent="0.25">
      <c r="C25" s="250" t="s">
        <v>335</v>
      </c>
      <c r="D25" s="249">
        <v>9638950</v>
      </c>
      <c r="E25" s="249">
        <v>0</v>
      </c>
      <c r="F25" s="249">
        <v>0</v>
      </c>
      <c r="G25" s="248">
        <f t="shared" si="0"/>
        <v>0</v>
      </c>
      <c r="H25" s="247" t="str">
        <f t="shared" si="1"/>
        <v>0.0%</v>
      </c>
    </row>
    <row r="26" spans="3:8" x14ac:dyDescent="0.25">
      <c r="C26" s="250" t="s">
        <v>306</v>
      </c>
      <c r="D26" s="249">
        <v>1353523643</v>
      </c>
      <c r="E26" s="249">
        <v>58939672.18</v>
      </c>
      <c r="F26" s="249">
        <v>24182954.129999999</v>
      </c>
      <c r="G26" s="248">
        <f t="shared" si="0"/>
        <v>-34756718.049999997</v>
      </c>
      <c r="H26" s="247">
        <f t="shared" si="1"/>
        <v>-0.58969988743496937</v>
      </c>
    </row>
    <row r="27" spans="3:8" x14ac:dyDescent="0.25">
      <c r="C27" s="250" t="s">
        <v>296</v>
      </c>
      <c r="D27" s="249">
        <v>0</v>
      </c>
      <c r="E27" s="249">
        <v>0</v>
      </c>
      <c r="F27" s="249">
        <v>0</v>
      </c>
      <c r="G27" s="248">
        <f t="shared" si="0"/>
        <v>0</v>
      </c>
      <c r="H27" s="247" t="str">
        <f t="shared" si="1"/>
        <v>0.0%</v>
      </c>
    </row>
    <row r="28" spans="3:8" x14ac:dyDescent="0.25">
      <c r="C28" s="250" t="s">
        <v>290</v>
      </c>
      <c r="D28" s="249">
        <v>11218697</v>
      </c>
      <c r="E28" s="249">
        <v>0</v>
      </c>
      <c r="F28" s="249">
        <v>0</v>
      </c>
      <c r="G28" s="248">
        <f t="shared" si="0"/>
        <v>0</v>
      </c>
      <c r="H28" s="247" t="str">
        <f t="shared" si="1"/>
        <v>0.0%</v>
      </c>
    </row>
    <row r="29" spans="3:8" x14ac:dyDescent="0.25">
      <c r="C29" s="250" t="s">
        <v>285</v>
      </c>
      <c r="D29" s="249">
        <v>0</v>
      </c>
      <c r="E29" s="249">
        <v>0</v>
      </c>
      <c r="F29" s="249">
        <v>0</v>
      </c>
      <c r="G29" s="248">
        <f t="shared" si="0"/>
        <v>0</v>
      </c>
      <c r="H29" s="247" t="str">
        <f t="shared" si="1"/>
        <v>0.0%</v>
      </c>
    </row>
    <row r="30" spans="3:8" x14ac:dyDescent="0.25">
      <c r="C30" s="250" t="s">
        <v>270</v>
      </c>
      <c r="D30" s="249">
        <v>151863674</v>
      </c>
      <c r="E30" s="249">
        <v>0</v>
      </c>
      <c r="F30" s="249">
        <v>0</v>
      </c>
      <c r="G30" s="248">
        <f t="shared" si="0"/>
        <v>0</v>
      </c>
      <c r="H30" s="247" t="str">
        <f t="shared" si="1"/>
        <v>0.0%</v>
      </c>
    </row>
    <row r="31" spans="3:8" x14ac:dyDescent="0.25">
      <c r="C31" s="250" t="s">
        <v>260</v>
      </c>
      <c r="D31" s="249">
        <v>0</v>
      </c>
      <c r="E31" s="249">
        <v>14871466.59</v>
      </c>
      <c r="F31" s="249">
        <v>37688476.18</v>
      </c>
      <c r="G31" s="248">
        <f t="shared" si="0"/>
        <v>22817009.59</v>
      </c>
      <c r="H31" s="247">
        <f t="shared" si="1"/>
        <v>1.5342810644743545</v>
      </c>
    </row>
    <row r="32" spans="3:8" x14ac:dyDescent="0.25">
      <c r="C32" s="250" t="s">
        <v>255</v>
      </c>
      <c r="D32" s="249">
        <v>44207460</v>
      </c>
      <c r="E32" s="249">
        <v>2000000</v>
      </c>
      <c r="F32" s="249">
        <v>0</v>
      </c>
      <c r="G32" s="248">
        <f t="shared" si="0"/>
        <v>-2000000</v>
      </c>
      <c r="H32" s="247">
        <f t="shared" si="1"/>
        <v>-1</v>
      </c>
    </row>
    <row r="33" spans="3:8" x14ac:dyDescent="0.25">
      <c r="C33" s="250" t="s">
        <v>248</v>
      </c>
      <c r="D33" s="249">
        <v>21670609</v>
      </c>
      <c r="E33" s="249">
        <v>0</v>
      </c>
      <c r="F33" s="249">
        <v>0</v>
      </c>
      <c r="G33" s="248">
        <f t="shared" si="0"/>
        <v>0</v>
      </c>
      <c r="H33" s="247" t="str">
        <f t="shared" si="1"/>
        <v>0.0%</v>
      </c>
    </row>
    <row r="34" spans="3:8" x14ac:dyDescent="0.25">
      <c r="C34" s="250" t="s">
        <v>241</v>
      </c>
      <c r="D34" s="249">
        <v>108953323</v>
      </c>
      <c r="E34" s="249">
        <v>4475870.16</v>
      </c>
      <c r="F34" s="249">
        <v>0</v>
      </c>
      <c r="G34" s="248">
        <f t="shared" si="0"/>
        <v>-4475870.16</v>
      </c>
      <c r="H34" s="247">
        <f t="shared" si="1"/>
        <v>-1</v>
      </c>
    </row>
    <row r="35" spans="3:8" x14ac:dyDescent="0.25">
      <c r="C35" s="254" t="s">
        <v>772</v>
      </c>
      <c r="D35" s="253">
        <v>3391840772</v>
      </c>
      <c r="E35" s="253">
        <v>110406627.33</v>
      </c>
      <c r="F35" s="253">
        <v>653729488.01999998</v>
      </c>
      <c r="G35" s="252">
        <f t="shared" si="0"/>
        <v>543322860.68999994</v>
      </c>
      <c r="H35" s="251">
        <f t="shared" si="1"/>
        <v>4.9211073087672039</v>
      </c>
    </row>
    <row r="36" spans="3:8" x14ac:dyDescent="0.25">
      <c r="C36" s="250" t="s">
        <v>350</v>
      </c>
      <c r="D36" s="249">
        <v>306326996</v>
      </c>
      <c r="E36" s="249">
        <v>0</v>
      </c>
      <c r="F36" s="249">
        <v>0</v>
      </c>
      <c r="G36" s="248">
        <f t="shared" si="0"/>
        <v>0</v>
      </c>
      <c r="H36" s="247" t="str">
        <f t="shared" si="1"/>
        <v>0.0%</v>
      </c>
    </row>
    <row r="37" spans="3:8" x14ac:dyDescent="0.25">
      <c r="C37" s="250" t="s">
        <v>340</v>
      </c>
      <c r="D37" s="249">
        <v>130146458</v>
      </c>
      <c r="E37" s="249">
        <v>0</v>
      </c>
      <c r="F37" s="249">
        <v>0</v>
      </c>
      <c r="G37" s="248">
        <f t="shared" si="0"/>
        <v>0</v>
      </c>
      <c r="H37" s="247" t="str">
        <f t="shared" si="1"/>
        <v>0.0%</v>
      </c>
    </row>
    <row r="38" spans="3:8" x14ac:dyDescent="0.25">
      <c r="C38" s="250" t="s">
        <v>335</v>
      </c>
      <c r="D38" s="249">
        <v>75000000</v>
      </c>
      <c r="E38" s="249">
        <v>0</v>
      </c>
      <c r="F38" s="249">
        <v>15815764</v>
      </c>
      <c r="G38" s="248">
        <f t="shared" si="0"/>
        <v>15815764</v>
      </c>
      <c r="H38" s="247" t="str">
        <f t="shared" si="1"/>
        <v>0.0%</v>
      </c>
    </row>
    <row r="39" spans="3:8" x14ac:dyDescent="0.25">
      <c r="C39" s="250" t="s">
        <v>306</v>
      </c>
      <c r="D39" s="249">
        <v>961748382</v>
      </c>
      <c r="E39" s="249">
        <v>52901386.469999999</v>
      </c>
      <c r="F39" s="249">
        <v>100000</v>
      </c>
      <c r="G39" s="248">
        <f t="shared" si="0"/>
        <v>-52801386.469999999</v>
      </c>
      <c r="H39" s="247">
        <f t="shared" si="1"/>
        <v>-0.99810969037537967</v>
      </c>
    </row>
    <row r="40" spans="3:8" x14ac:dyDescent="0.25">
      <c r="C40" s="250" t="s">
        <v>285</v>
      </c>
      <c r="D40" s="249">
        <v>0</v>
      </c>
      <c r="E40" s="249">
        <v>0</v>
      </c>
      <c r="F40" s="249">
        <v>0</v>
      </c>
      <c r="G40" s="248">
        <f t="shared" si="0"/>
        <v>0</v>
      </c>
      <c r="H40" s="247" t="str">
        <f t="shared" si="1"/>
        <v>0.0%</v>
      </c>
    </row>
    <row r="41" spans="3:8" x14ac:dyDescent="0.25">
      <c r="C41" s="250" t="s">
        <v>270</v>
      </c>
      <c r="D41" s="249">
        <v>93836919</v>
      </c>
      <c r="E41" s="249">
        <v>0</v>
      </c>
      <c r="F41" s="249">
        <v>0</v>
      </c>
      <c r="G41" s="248">
        <f t="shared" si="0"/>
        <v>0</v>
      </c>
      <c r="H41" s="247" t="str">
        <f t="shared" si="1"/>
        <v>0.0%</v>
      </c>
    </row>
    <row r="42" spans="3:8" x14ac:dyDescent="0.25">
      <c r="C42" s="250" t="s">
        <v>260</v>
      </c>
      <c r="D42" s="249">
        <v>887087444</v>
      </c>
      <c r="E42" s="249">
        <v>0</v>
      </c>
      <c r="F42" s="249">
        <v>570000000</v>
      </c>
      <c r="G42" s="248">
        <f t="shared" si="0"/>
        <v>570000000</v>
      </c>
      <c r="H42" s="247" t="str">
        <f t="shared" si="1"/>
        <v>0.0%</v>
      </c>
    </row>
    <row r="43" spans="3:8" x14ac:dyDescent="0.25">
      <c r="C43" s="250" t="s">
        <v>255</v>
      </c>
      <c r="D43" s="249">
        <v>184846992</v>
      </c>
      <c r="E43" s="249">
        <v>0</v>
      </c>
      <c r="F43" s="249">
        <v>0</v>
      </c>
      <c r="G43" s="248">
        <f t="shared" si="0"/>
        <v>0</v>
      </c>
      <c r="H43" s="247" t="str">
        <f t="shared" si="1"/>
        <v>0.0%</v>
      </c>
    </row>
    <row r="44" spans="3:8" x14ac:dyDescent="0.25">
      <c r="C44" s="250" t="s">
        <v>248</v>
      </c>
      <c r="D44" s="249">
        <v>79185652</v>
      </c>
      <c r="E44" s="249">
        <v>0</v>
      </c>
      <c r="F44" s="249">
        <v>36619591.420000002</v>
      </c>
      <c r="G44" s="248">
        <f t="shared" si="0"/>
        <v>36619591.420000002</v>
      </c>
      <c r="H44" s="247" t="str">
        <f t="shared" si="1"/>
        <v>0.0%</v>
      </c>
    </row>
    <row r="45" spans="3:8" x14ac:dyDescent="0.25">
      <c r="C45" s="250" t="s">
        <v>241</v>
      </c>
      <c r="D45" s="249">
        <v>326556929</v>
      </c>
      <c r="E45" s="249">
        <v>57505240.859999999</v>
      </c>
      <c r="F45" s="249">
        <v>27848582.600000001</v>
      </c>
      <c r="G45" s="248">
        <f t="shared" si="0"/>
        <v>-29656658.259999998</v>
      </c>
      <c r="H45" s="247">
        <f t="shared" si="1"/>
        <v>-0.51572096415004909</v>
      </c>
    </row>
    <row r="46" spans="3:8" x14ac:dyDescent="0.25">
      <c r="C46" s="250" t="s">
        <v>229</v>
      </c>
      <c r="D46" s="249">
        <v>347105000</v>
      </c>
      <c r="E46" s="249">
        <v>0</v>
      </c>
      <c r="F46" s="249">
        <v>3345550</v>
      </c>
      <c r="G46" s="248">
        <f t="shared" si="0"/>
        <v>3345550</v>
      </c>
      <c r="H46" s="247" t="str">
        <f t="shared" si="1"/>
        <v>0.0%</v>
      </c>
    </row>
    <row r="47" spans="3:8" x14ac:dyDescent="0.25">
      <c r="C47" s="254" t="s">
        <v>731</v>
      </c>
      <c r="D47" s="253">
        <v>276355733</v>
      </c>
      <c r="E47" s="253">
        <v>0</v>
      </c>
      <c r="F47" s="253">
        <v>0</v>
      </c>
      <c r="G47" s="252">
        <f t="shared" si="0"/>
        <v>0</v>
      </c>
      <c r="H47" s="251" t="str">
        <f t="shared" si="1"/>
        <v>0.0%</v>
      </c>
    </row>
    <row r="48" spans="3:8" x14ac:dyDescent="0.25">
      <c r="C48" s="250" t="s">
        <v>335</v>
      </c>
      <c r="D48" s="249">
        <v>3915733</v>
      </c>
      <c r="E48" s="249">
        <v>0</v>
      </c>
      <c r="F48" s="249">
        <v>0</v>
      </c>
      <c r="G48" s="248">
        <f t="shared" si="0"/>
        <v>0</v>
      </c>
      <c r="H48" s="247" t="str">
        <f t="shared" si="1"/>
        <v>0.0%</v>
      </c>
    </row>
    <row r="49" spans="3:8" x14ac:dyDescent="0.25">
      <c r="C49" s="250" t="s">
        <v>322</v>
      </c>
      <c r="D49" s="249">
        <v>252440000</v>
      </c>
      <c r="E49" s="249">
        <v>0</v>
      </c>
      <c r="F49" s="249">
        <v>0</v>
      </c>
      <c r="G49" s="248">
        <f t="shared" si="0"/>
        <v>0</v>
      </c>
      <c r="H49" s="247" t="str">
        <f t="shared" si="1"/>
        <v>0.0%</v>
      </c>
    </row>
    <row r="50" spans="3:8" x14ac:dyDescent="0.25">
      <c r="C50" s="250" t="s">
        <v>306</v>
      </c>
      <c r="D50" s="249">
        <v>20000000</v>
      </c>
      <c r="E50" s="249">
        <v>0</v>
      </c>
      <c r="F50" s="249">
        <v>0</v>
      </c>
      <c r="G50" s="248">
        <f t="shared" si="0"/>
        <v>0</v>
      </c>
      <c r="H50" s="247" t="str">
        <f t="shared" si="1"/>
        <v>0.0%</v>
      </c>
    </row>
    <row r="51" spans="3:8" x14ac:dyDescent="0.25">
      <c r="C51" s="240" t="s">
        <v>771</v>
      </c>
      <c r="D51" s="239">
        <v>5998303248</v>
      </c>
      <c r="E51" s="239">
        <v>296939458.90999997</v>
      </c>
      <c r="F51" s="240">
        <v>303055547.94999999</v>
      </c>
      <c r="G51" s="239">
        <f t="shared" si="0"/>
        <v>6116089.0400000215</v>
      </c>
      <c r="H51" s="255">
        <f t="shared" si="1"/>
        <v>2.0597090943894256E-2</v>
      </c>
    </row>
    <row r="52" spans="3:8" x14ac:dyDescent="0.25">
      <c r="C52" s="254" t="s">
        <v>770</v>
      </c>
      <c r="D52" s="253">
        <v>1210673472</v>
      </c>
      <c r="E52" s="253">
        <v>144305896.75999999</v>
      </c>
      <c r="F52" s="253">
        <v>168152168.81</v>
      </c>
      <c r="G52" s="252">
        <f t="shared" si="0"/>
        <v>23846272.050000012</v>
      </c>
      <c r="H52" s="251">
        <f t="shared" si="1"/>
        <v>0.16524807776677036</v>
      </c>
    </row>
    <row r="53" spans="3:8" x14ac:dyDescent="0.25">
      <c r="C53" s="250" t="s">
        <v>340</v>
      </c>
      <c r="D53" s="249">
        <v>27415214</v>
      </c>
      <c r="E53" s="249">
        <v>0</v>
      </c>
      <c r="F53" s="249">
        <v>0</v>
      </c>
      <c r="G53" s="248">
        <f t="shared" si="0"/>
        <v>0</v>
      </c>
      <c r="H53" s="247" t="str">
        <f t="shared" si="1"/>
        <v>0.0%</v>
      </c>
    </row>
    <row r="54" spans="3:8" x14ac:dyDescent="0.25">
      <c r="C54" s="250" t="s">
        <v>306</v>
      </c>
      <c r="D54" s="249">
        <v>621858992</v>
      </c>
      <c r="E54" s="249">
        <v>82910009.269999996</v>
      </c>
      <c r="F54" s="249">
        <v>88900627.719999999</v>
      </c>
      <c r="G54" s="248">
        <f t="shared" si="0"/>
        <v>5990618.450000003</v>
      </c>
      <c r="H54" s="247">
        <f t="shared" si="1"/>
        <v>7.2254466049946967E-2</v>
      </c>
    </row>
    <row r="55" spans="3:8" x14ac:dyDescent="0.25">
      <c r="C55" s="250" t="s">
        <v>270</v>
      </c>
      <c r="D55" s="249">
        <v>254046784</v>
      </c>
      <c r="E55" s="249">
        <v>0</v>
      </c>
      <c r="F55" s="249">
        <v>7000000</v>
      </c>
      <c r="G55" s="248">
        <f t="shared" si="0"/>
        <v>7000000</v>
      </c>
      <c r="H55" s="247" t="str">
        <f t="shared" si="1"/>
        <v>0.0%</v>
      </c>
    </row>
    <row r="56" spans="3:8" x14ac:dyDescent="0.25">
      <c r="C56" s="250" t="s">
        <v>260</v>
      </c>
      <c r="D56" s="249">
        <v>15836387</v>
      </c>
      <c r="E56" s="249">
        <v>0</v>
      </c>
      <c r="F56" s="249">
        <v>0</v>
      </c>
      <c r="G56" s="248">
        <f t="shared" si="0"/>
        <v>0</v>
      </c>
      <c r="H56" s="247" t="str">
        <f t="shared" si="1"/>
        <v>0.0%</v>
      </c>
    </row>
    <row r="57" spans="3:8" x14ac:dyDescent="0.25">
      <c r="C57" s="250" t="s">
        <v>255</v>
      </c>
      <c r="D57" s="249">
        <v>69223576</v>
      </c>
      <c r="E57" s="249">
        <v>15369377.199999999</v>
      </c>
      <c r="F57" s="249">
        <v>51256900.100000001</v>
      </c>
      <c r="G57" s="248">
        <f t="shared" si="0"/>
        <v>35887522.900000006</v>
      </c>
      <c r="H57" s="247">
        <f t="shared" si="1"/>
        <v>2.3350017657189133</v>
      </c>
    </row>
    <row r="58" spans="3:8" x14ac:dyDescent="0.25">
      <c r="C58" s="250" t="s">
        <v>248</v>
      </c>
      <c r="D58" s="249">
        <v>11096836</v>
      </c>
      <c r="E58" s="249">
        <v>0</v>
      </c>
      <c r="F58" s="249">
        <v>0</v>
      </c>
      <c r="G58" s="248">
        <f t="shared" si="0"/>
        <v>0</v>
      </c>
      <c r="H58" s="247" t="str">
        <f t="shared" si="1"/>
        <v>0.0%</v>
      </c>
    </row>
    <row r="59" spans="3:8" x14ac:dyDescent="0.25">
      <c r="C59" s="250" t="s">
        <v>241</v>
      </c>
      <c r="D59" s="249">
        <v>204503187</v>
      </c>
      <c r="E59" s="249">
        <v>46026510.289999999</v>
      </c>
      <c r="F59" s="249">
        <v>20994640.989999998</v>
      </c>
      <c r="G59" s="248">
        <f t="shared" si="0"/>
        <v>-25031869.300000001</v>
      </c>
      <c r="H59" s="247">
        <f t="shared" si="1"/>
        <v>-0.54385764078747845</v>
      </c>
    </row>
    <row r="60" spans="3:8" x14ac:dyDescent="0.25">
      <c r="C60" s="250" t="s">
        <v>229</v>
      </c>
      <c r="D60" s="249">
        <v>6692496</v>
      </c>
      <c r="E60" s="249">
        <v>0</v>
      </c>
      <c r="F60" s="249">
        <v>0</v>
      </c>
      <c r="G60" s="248">
        <f t="shared" si="0"/>
        <v>0</v>
      </c>
      <c r="H60" s="247" t="str">
        <f t="shared" si="1"/>
        <v>0.0%</v>
      </c>
    </row>
    <row r="61" spans="3:8" x14ac:dyDescent="0.25">
      <c r="C61" s="254" t="s">
        <v>769</v>
      </c>
      <c r="D61" s="253">
        <v>4088437272</v>
      </c>
      <c r="E61" s="253">
        <v>84328778.460000008</v>
      </c>
      <c r="F61" s="253">
        <v>58403367.93</v>
      </c>
      <c r="G61" s="252">
        <f t="shared" si="0"/>
        <v>-25925410.530000009</v>
      </c>
      <c r="H61" s="251">
        <f t="shared" si="1"/>
        <v>-0.30743253967917145</v>
      </c>
    </row>
    <row r="62" spans="3:8" x14ac:dyDescent="0.25">
      <c r="C62" s="250" t="s">
        <v>306</v>
      </c>
      <c r="D62" s="249">
        <v>3502630753</v>
      </c>
      <c r="E62" s="249">
        <v>64208391.950000003</v>
      </c>
      <c r="F62" s="249">
        <v>45009026.939999998</v>
      </c>
      <c r="G62" s="248">
        <f t="shared" si="0"/>
        <v>-19199365.010000005</v>
      </c>
      <c r="H62" s="247">
        <f t="shared" si="1"/>
        <v>-0.29901644359744795</v>
      </c>
    </row>
    <row r="63" spans="3:8" x14ac:dyDescent="0.25">
      <c r="C63" s="250" t="s">
        <v>270</v>
      </c>
      <c r="D63" s="249">
        <v>431682088</v>
      </c>
      <c r="E63" s="249">
        <v>0</v>
      </c>
      <c r="F63" s="249">
        <v>0</v>
      </c>
      <c r="G63" s="248">
        <f t="shared" si="0"/>
        <v>0</v>
      </c>
      <c r="H63" s="247" t="str">
        <f t="shared" si="1"/>
        <v>0.0%</v>
      </c>
    </row>
    <row r="64" spans="3:8" x14ac:dyDescent="0.25">
      <c r="C64" s="250" t="s">
        <v>260</v>
      </c>
      <c r="D64" s="249">
        <v>0</v>
      </c>
      <c r="E64" s="249">
        <v>0</v>
      </c>
      <c r="F64" s="249">
        <v>0</v>
      </c>
      <c r="G64" s="248">
        <f t="shared" si="0"/>
        <v>0</v>
      </c>
      <c r="H64" s="247" t="str">
        <f t="shared" si="1"/>
        <v>0.0%</v>
      </c>
    </row>
    <row r="65" spans="3:8" x14ac:dyDescent="0.25">
      <c r="C65" s="250" t="s">
        <v>241</v>
      </c>
      <c r="D65" s="249">
        <v>154124431</v>
      </c>
      <c r="E65" s="249">
        <v>20120386.510000002</v>
      </c>
      <c r="F65" s="249">
        <v>13394340.99</v>
      </c>
      <c r="G65" s="248">
        <f t="shared" si="0"/>
        <v>-6726045.5200000014</v>
      </c>
      <c r="H65" s="247">
        <f t="shared" si="1"/>
        <v>-0.33429007522579651</v>
      </c>
    </row>
    <row r="66" spans="3:8" x14ac:dyDescent="0.25">
      <c r="C66" s="254" t="s">
        <v>768</v>
      </c>
      <c r="D66" s="253">
        <v>699192504</v>
      </c>
      <c r="E66" s="253">
        <v>68304783.689999998</v>
      </c>
      <c r="F66" s="253">
        <v>76500011.209999993</v>
      </c>
      <c r="G66" s="252">
        <f t="shared" si="0"/>
        <v>8195227.5199999958</v>
      </c>
      <c r="H66" s="251">
        <f t="shared" si="1"/>
        <v>0.1199802865520208</v>
      </c>
    </row>
    <row r="67" spans="3:8" x14ac:dyDescent="0.25">
      <c r="C67" s="250" t="s">
        <v>350</v>
      </c>
      <c r="D67" s="249">
        <v>0</v>
      </c>
      <c r="E67" s="249">
        <v>0</v>
      </c>
      <c r="F67" s="249">
        <v>0</v>
      </c>
      <c r="G67" s="248">
        <f t="shared" si="0"/>
        <v>0</v>
      </c>
      <c r="H67" s="247" t="str">
        <f t="shared" si="1"/>
        <v>0.0%</v>
      </c>
    </row>
    <row r="68" spans="3:8" x14ac:dyDescent="0.25">
      <c r="C68" s="250" t="s">
        <v>306</v>
      </c>
      <c r="D68" s="249">
        <v>232557679</v>
      </c>
      <c r="E68" s="249">
        <v>68304783.689999998</v>
      </c>
      <c r="F68" s="249">
        <v>70278474.390000001</v>
      </c>
      <c r="G68" s="248">
        <f t="shared" si="0"/>
        <v>1973690.700000003</v>
      </c>
      <c r="H68" s="247">
        <f t="shared" si="1"/>
        <v>2.8895351004368332E-2</v>
      </c>
    </row>
    <row r="69" spans="3:8" x14ac:dyDescent="0.25">
      <c r="C69" s="250" t="s">
        <v>285</v>
      </c>
      <c r="D69" s="249">
        <v>265169142</v>
      </c>
      <c r="E69" s="249">
        <v>0</v>
      </c>
      <c r="F69" s="249">
        <v>0</v>
      </c>
      <c r="G69" s="248">
        <f t="shared" si="0"/>
        <v>0</v>
      </c>
      <c r="H69" s="247" t="str">
        <f t="shared" si="1"/>
        <v>0.0%</v>
      </c>
    </row>
    <row r="70" spans="3:8" x14ac:dyDescent="0.25">
      <c r="C70" s="250" t="s">
        <v>270</v>
      </c>
      <c r="D70" s="249">
        <v>91345248</v>
      </c>
      <c r="E70" s="249">
        <v>0</v>
      </c>
      <c r="F70" s="249">
        <v>4503310.55</v>
      </c>
      <c r="G70" s="248">
        <f t="shared" si="0"/>
        <v>4503310.55</v>
      </c>
      <c r="H70" s="247" t="str">
        <f t="shared" si="1"/>
        <v>0.0%</v>
      </c>
    </row>
    <row r="71" spans="3:8" x14ac:dyDescent="0.25">
      <c r="C71" s="250" t="s">
        <v>260</v>
      </c>
      <c r="D71" s="249">
        <v>29354</v>
      </c>
      <c r="E71" s="249">
        <v>0</v>
      </c>
      <c r="F71" s="249">
        <v>0</v>
      </c>
      <c r="G71" s="248">
        <f t="shared" si="0"/>
        <v>0</v>
      </c>
      <c r="H71" s="247" t="str">
        <f t="shared" si="1"/>
        <v>0.0%</v>
      </c>
    </row>
    <row r="72" spans="3:8" x14ac:dyDescent="0.25">
      <c r="C72" s="250" t="s">
        <v>248</v>
      </c>
      <c r="D72" s="249">
        <v>4883815</v>
      </c>
      <c r="E72" s="249">
        <v>0</v>
      </c>
      <c r="F72" s="249">
        <v>0</v>
      </c>
      <c r="G72" s="248">
        <f t="shared" si="0"/>
        <v>0</v>
      </c>
      <c r="H72" s="247" t="str">
        <f t="shared" si="1"/>
        <v>0.0%</v>
      </c>
    </row>
    <row r="73" spans="3:8" x14ac:dyDescent="0.25">
      <c r="C73" s="250" t="s">
        <v>241</v>
      </c>
      <c r="D73" s="249">
        <v>105207266</v>
      </c>
      <c r="E73" s="249">
        <v>0</v>
      </c>
      <c r="F73" s="249">
        <v>1718226.27</v>
      </c>
      <c r="G73" s="248">
        <f t="shared" si="0"/>
        <v>1718226.27</v>
      </c>
      <c r="H73" s="247" t="str">
        <f t="shared" si="1"/>
        <v>0.0%</v>
      </c>
    </row>
    <row r="74" spans="3:8" x14ac:dyDescent="0.25">
      <c r="C74" s="240" t="s">
        <v>767</v>
      </c>
      <c r="D74" s="239">
        <v>5022626462</v>
      </c>
      <c r="E74" s="239">
        <v>716263575</v>
      </c>
      <c r="F74" s="240">
        <v>968114742.21000004</v>
      </c>
      <c r="G74" s="239">
        <f t="shared" si="0"/>
        <v>251851167.21000004</v>
      </c>
      <c r="H74" s="255">
        <f t="shared" si="1"/>
        <v>0.35161800208812799</v>
      </c>
    </row>
    <row r="75" spans="3:8" x14ac:dyDescent="0.25">
      <c r="C75" s="254" t="s">
        <v>766</v>
      </c>
      <c r="D75" s="253">
        <v>2226093904</v>
      </c>
      <c r="E75" s="253">
        <v>210154200.92000002</v>
      </c>
      <c r="F75" s="253">
        <v>794677903.16000009</v>
      </c>
      <c r="G75" s="252">
        <f t="shared" si="0"/>
        <v>584523702.24000001</v>
      </c>
      <c r="H75" s="251">
        <f t="shared" si="1"/>
        <v>2.781403843849461</v>
      </c>
    </row>
    <row r="76" spans="3:8" x14ac:dyDescent="0.25">
      <c r="C76" s="250" t="s">
        <v>335</v>
      </c>
      <c r="D76" s="249">
        <v>24467133</v>
      </c>
      <c r="E76" s="249">
        <v>0</v>
      </c>
      <c r="F76" s="249">
        <v>0</v>
      </c>
      <c r="G76" s="248">
        <f t="shared" si="0"/>
        <v>0</v>
      </c>
      <c r="H76" s="247" t="str">
        <f t="shared" si="1"/>
        <v>0.0%</v>
      </c>
    </row>
    <row r="77" spans="3:8" x14ac:dyDescent="0.25">
      <c r="C77" s="250" t="s">
        <v>306</v>
      </c>
      <c r="D77" s="249">
        <v>879531029</v>
      </c>
      <c r="E77" s="249">
        <v>176098895.30000001</v>
      </c>
      <c r="F77" s="249">
        <v>80969226.239999995</v>
      </c>
      <c r="G77" s="248">
        <f t="shared" si="0"/>
        <v>-95129669.060000017</v>
      </c>
      <c r="H77" s="247">
        <f t="shared" si="1"/>
        <v>-0.54020593881601719</v>
      </c>
    </row>
    <row r="78" spans="3:8" x14ac:dyDescent="0.25">
      <c r="C78" s="250" t="s">
        <v>285</v>
      </c>
      <c r="D78" s="249">
        <v>91587097</v>
      </c>
      <c r="E78" s="249">
        <v>0</v>
      </c>
      <c r="F78" s="249">
        <v>0</v>
      </c>
      <c r="G78" s="248">
        <f t="shared" ref="G78:G141" si="2">F78-E78</f>
        <v>0</v>
      </c>
      <c r="H78" s="247" t="str">
        <f t="shared" ref="H78:H141" si="3">IFERROR(G78/E78,"0.0%")</f>
        <v>0.0%</v>
      </c>
    </row>
    <row r="79" spans="3:8" x14ac:dyDescent="0.25">
      <c r="C79" s="250" t="s">
        <v>270</v>
      </c>
      <c r="D79" s="249">
        <v>222204521</v>
      </c>
      <c r="E79" s="249">
        <v>0</v>
      </c>
      <c r="F79" s="249">
        <v>31430326.199999999</v>
      </c>
      <c r="G79" s="248">
        <f t="shared" si="2"/>
        <v>31430326.199999999</v>
      </c>
      <c r="H79" s="247" t="str">
        <f t="shared" si="3"/>
        <v>0.0%</v>
      </c>
    </row>
    <row r="80" spans="3:8" x14ac:dyDescent="0.25">
      <c r="C80" s="250" t="s">
        <v>260</v>
      </c>
      <c r="D80" s="249">
        <v>405876617</v>
      </c>
      <c r="E80" s="249">
        <v>0</v>
      </c>
      <c r="F80" s="249">
        <v>4425000</v>
      </c>
      <c r="G80" s="248">
        <f t="shared" si="2"/>
        <v>4425000</v>
      </c>
      <c r="H80" s="247" t="str">
        <f t="shared" si="3"/>
        <v>0.0%</v>
      </c>
    </row>
    <row r="81" spans="3:8" x14ac:dyDescent="0.25">
      <c r="C81" s="250" t="s">
        <v>255</v>
      </c>
      <c r="D81" s="249">
        <v>361715383</v>
      </c>
      <c r="E81" s="249">
        <v>740112.13</v>
      </c>
      <c r="F81" s="249">
        <v>675432127.23000002</v>
      </c>
      <c r="G81" s="248">
        <f t="shared" si="2"/>
        <v>674692015.10000002</v>
      </c>
      <c r="H81" s="247">
        <f t="shared" si="3"/>
        <v>911.60783312658316</v>
      </c>
    </row>
    <row r="82" spans="3:8" x14ac:dyDescent="0.25">
      <c r="C82" s="250" t="s">
        <v>248</v>
      </c>
      <c r="D82" s="249">
        <v>355985</v>
      </c>
      <c r="E82" s="249">
        <v>0</v>
      </c>
      <c r="F82" s="249">
        <v>0</v>
      </c>
      <c r="G82" s="248">
        <f t="shared" si="2"/>
        <v>0</v>
      </c>
      <c r="H82" s="247" t="str">
        <f t="shared" si="3"/>
        <v>0.0%</v>
      </c>
    </row>
    <row r="83" spans="3:8" x14ac:dyDescent="0.25">
      <c r="C83" s="250" t="s">
        <v>241</v>
      </c>
      <c r="D83" s="249">
        <v>240356139</v>
      </c>
      <c r="E83" s="249">
        <v>33315193.489999998</v>
      </c>
      <c r="F83" s="249">
        <v>2421223.4900000002</v>
      </c>
      <c r="G83" s="248">
        <f t="shared" si="2"/>
        <v>-30893970</v>
      </c>
      <c r="H83" s="247">
        <f t="shared" si="3"/>
        <v>-0.92732374522372918</v>
      </c>
    </row>
    <row r="84" spans="3:8" x14ac:dyDescent="0.25">
      <c r="C84" s="254" t="s">
        <v>765</v>
      </c>
      <c r="D84" s="253">
        <v>1498177270</v>
      </c>
      <c r="E84" s="253">
        <v>445310596.5</v>
      </c>
      <c r="F84" s="253">
        <v>108355402.28</v>
      </c>
      <c r="G84" s="252">
        <f t="shared" si="2"/>
        <v>-336955194.22000003</v>
      </c>
      <c r="H84" s="251">
        <f t="shared" si="3"/>
        <v>-0.7566745477614073</v>
      </c>
    </row>
    <row r="85" spans="3:8" x14ac:dyDescent="0.25">
      <c r="C85" s="250" t="s">
        <v>335</v>
      </c>
      <c r="D85" s="249">
        <v>5859902</v>
      </c>
      <c r="E85" s="249">
        <v>0</v>
      </c>
      <c r="F85" s="249">
        <v>0</v>
      </c>
      <c r="G85" s="248">
        <f t="shared" si="2"/>
        <v>0</v>
      </c>
      <c r="H85" s="247" t="str">
        <f t="shared" si="3"/>
        <v>0.0%</v>
      </c>
    </row>
    <row r="86" spans="3:8" x14ac:dyDescent="0.25">
      <c r="C86" s="250" t="s">
        <v>306</v>
      </c>
      <c r="D86" s="249">
        <v>1068054491</v>
      </c>
      <c r="E86" s="249">
        <v>426862650.55000001</v>
      </c>
      <c r="F86" s="249">
        <v>99034034.010000005</v>
      </c>
      <c r="G86" s="248">
        <f t="shared" si="2"/>
        <v>-327828616.54000002</v>
      </c>
      <c r="H86" s="247">
        <f t="shared" si="3"/>
        <v>-0.7679955510691846</v>
      </c>
    </row>
    <row r="87" spans="3:8" x14ac:dyDescent="0.25">
      <c r="C87" s="250" t="s">
        <v>296</v>
      </c>
      <c r="D87" s="249">
        <v>16198552</v>
      </c>
      <c r="E87" s="249">
        <v>0</v>
      </c>
      <c r="F87" s="249">
        <v>0</v>
      </c>
      <c r="G87" s="248">
        <f t="shared" si="2"/>
        <v>0</v>
      </c>
      <c r="H87" s="247" t="str">
        <f t="shared" si="3"/>
        <v>0.0%</v>
      </c>
    </row>
    <row r="88" spans="3:8" x14ac:dyDescent="0.25">
      <c r="C88" s="250" t="s">
        <v>285</v>
      </c>
      <c r="D88" s="249">
        <v>15305469</v>
      </c>
      <c r="E88" s="249">
        <v>389400</v>
      </c>
      <c r="F88" s="249">
        <v>0</v>
      </c>
      <c r="G88" s="248">
        <f t="shared" si="2"/>
        <v>-389400</v>
      </c>
      <c r="H88" s="247">
        <f t="shared" si="3"/>
        <v>-1</v>
      </c>
    </row>
    <row r="89" spans="3:8" x14ac:dyDescent="0.25">
      <c r="C89" s="250" t="s">
        <v>270</v>
      </c>
      <c r="D89" s="249">
        <v>202667888</v>
      </c>
      <c r="E89" s="249">
        <v>0</v>
      </c>
      <c r="F89" s="249">
        <v>0</v>
      </c>
      <c r="G89" s="248">
        <f t="shared" si="2"/>
        <v>0</v>
      </c>
      <c r="H89" s="247" t="str">
        <f t="shared" si="3"/>
        <v>0.0%</v>
      </c>
    </row>
    <row r="90" spans="3:8" x14ac:dyDescent="0.25">
      <c r="C90" s="250" t="s">
        <v>260</v>
      </c>
      <c r="D90" s="249">
        <v>24072499</v>
      </c>
      <c r="E90" s="249">
        <v>0</v>
      </c>
      <c r="F90" s="249">
        <v>0</v>
      </c>
      <c r="G90" s="248">
        <f t="shared" si="2"/>
        <v>0</v>
      </c>
      <c r="H90" s="247" t="str">
        <f t="shared" si="3"/>
        <v>0.0%</v>
      </c>
    </row>
    <row r="91" spans="3:8" x14ac:dyDescent="0.25">
      <c r="C91" s="250" t="s">
        <v>248</v>
      </c>
      <c r="D91" s="249">
        <v>15381676</v>
      </c>
      <c r="E91" s="249">
        <v>0</v>
      </c>
      <c r="F91" s="249">
        <v>0</v>
      </c>
      <c r="G91" s="248">
        <f t="shared" si="2"/>
        <v>0</v>
      </c>
      <c r="H91" s="247" t="str">
        <f t="shared" si="3"/>
        <v>0.0%</v>
      </c>
    </row>
    <row r="92" spans="3:8" x14ac:dyDescent="0.25">
      <c r="C92" s="250" t="s">
        <v>241</v>
      </c>
      <c r="D92" s="249">
        <v>150636793</v>
      </c>
      <c r="E92" s="249">
        <v>18058545.949999999</v>
      </c>
      <c r="F92" s="249">
        <v>9321368.2699999996</v>
      </c>
      <c r="G92" s="248">
        <f t="shared" si="2"/>
        <v>-8737177.6799999997</v>
      </c>
      <c r="H92" s="247">
        <f t="shared" si="3"/>
        <v>-0.48382509334867019</v>
      </c>
    </row>
    <row r="93" spans="3:8" x14ac:dyDescent="0.25">
      <c r="C93" s="250" t="s">
        <v>229</v>
      </c>
      <c r="D93" s="249">
        <v>0</v>
      </c>
      <c r="E93" s="249">
        <v>0</v>
      </c>
      <c r="F93" s="249">
        <v>0</v>
      </c>
      <c r="G93" s="248">
        <f t="shared" si="2"/>
        <v>0</v>
      </c>
      <c r="H93" s="247" t="str">
        <f t="shared" si="3"/>
        <v>0.0%</v>
      </c>
    </row>
    <row r="94" spans="3:8" x14ac:dyDescent="0.25">
      <c r="C94" s="254" t="s">
        <v>764</v>
      </c>
      <c r="D94" s="253">
        <v>438639614</v>
      </c>
      <c r="E94" s="253">
        <v>6439311.1799999997</v>
      </c>
      <c r="F94" s="253">
        <v>2412116.5499999998</v>
      </c>
      <c r="G94" s="252">
        <f t="shared" si="2"/>
        <v>-4027194.63</v>
      </c>
      <c r="H94" s="251">
        <f t="shared" si="3"/>
        <v>-0.62540767442768619</v>
      </c>
    </row>
    <row r="95" spans="3:8" x14ac:dyDescent="0.25">
      <c r="C95" s="250" t="s">
        <v>350</v>
      </c>
      <c r="D95" s="249">
        <v>0</v>
      </c>
      <c r="E95" s="249">
        <v>0</v>
      </c>
      <c r="F95" s="249">
        <v>0</v>
      </c>
      <c r="G95" s="248">
        <f t="shared" si="2"/>
        <v>0</v>
      </c>
      <c r="H95" s="247" t="str">
        <f t="shared" si="3"/>
        <v>0.0%</v>
      </c>
    </row>
    <row r="96" spans="3:8" x14ac:dyDescent="0.25">
      <c r="C96" s="250" t="s">
        <v>306</v>
      </c>
      <c r="D96" s="249">
        <v>199426309</v>
      </c>
      <c r="E96" s="249">
        <v>1274699</v>
      </c>
      <c r="F96" s="249">
        <v>0</v>
      </c>
      <c r="G96" s="248">
        <f t="shared" si="2"/>
        <v>-1274699</v>
      </c>
      <c r="H96" s="247">
        <f t="shared" si="3"/>
        <v>-1</v>
      </c>
    </row>
    <row r="97" spans="3:8" x14ac:dyDescent="0.25">
      <c r="C97" s="250" t="s">
        <v>270</v>
      </c>
      <c r="D97" s="249">
        <v>143820838</v>
      </c>
      <c r="E97" s="249">
        <v>0</v>
      </c>
      <c r="F97" s="249">
        <v>0</v>
      </c>
      <c r="G97" s="248">
        <f t="shared" si="2"/>
        <v>0</v>
      </c>
      <c r="H97" s="247" t="str">
        <f t="shared" si="3"/>
        <v>0.0%</v>
      </c>
    </row>
    <row r="98" spans="3:8" x14ac:dyDescent="0.25">
      <c r="C98" s="250" t="s">
        <v>241</v>
      </c>
      <c r="D98" s="249">
        <v>95392467</v>
      </c>
      <c r="E98" s="249">
        <v>5164612.18</v>
      </c>
      <c r="F98" s="249">
        <v>2412116.5499999998</v>
      </c>
      <c r="G98" s="248">
        <f t="shared" si="2"/>
        <v>-2752495.63</v>
      </c>
      <c r="H98" s="247">
        <f t="shared" si="3"/>
        <v>-0.53295301448946353</v>
      </c>
    </row>
    <row r="99" spans="3:8" x14ac:dyDescent="0.25">
      <c r="C99" s="254" t="s">
        <v>763</v>
      </c>
      <c r="D99" s="253">
        <v>859715674</v>
      </c>
      <c r="E99" s="253">
        <v>54359466.399999999</v>
      </c>
      <c r="F99" s="253">
        <v>62669320.219999999</v>
      </c>
      <c r="G99" s="252">
        <f t="shared" si="2"/>
        <v>8309853.8200000003</v>
      </c>
      <c r="H99" s="251">
        <f t="shared" si="3"/>
        <v>0.1528685686289224</v>
      </c>
    </row>
    <row r="100" spans="3:8" x14ac:dyDescent="0.25">
      <c r="C100" s="250" t="s">
        <v>322</v>
      </c>
      <c r="D100" s="249">
        <v>0</v>
      </c>
      <c r="E100" s="249">
        <v>0</v>
      </c>
      <c r="F100" s="249">
        <v>0</v>
      </c>
      <c r="G100" s="248">
        <f t="shared" si="2"/>
        <v>0</v>
      </c>
      <c r="H100" s="247" t="str">
        <f t="shared" si="3"/>
        <v>0.0%</v>
      </c>
    </row>
    <row r="101" spans="3:8" x14ac:dyDescent="0.25">
      <c r="C101" s="250" t="s">
        <v>314</v>
      </c>
      <c r="D101" s="249">
        <v>0</v>
      </c>
      <c r="E101" s="249">
        <v>0</v>
      </c>
      <c r="F101" s="249">
        <v>0</v>
      </c>
      <c r="G101" s="248">
        <f t="shared" si="2"/>
        <v>0</v>
      </c>
      <c r="H101" s="247" t="str">
        <f t="shared" si="3"/>
        <v>0.0%</v>
      </c>
    </row>
    <row r="102" spans="3:8" x14ac:dyDescent="0.25">
      <c r="C102" s="250" t="s">
        <v>306</v>
      </c>
      <c r="D102" s="249">
        <v>324436143</v>
      </c>
      <c r="E102" s="249">
        <v>14797757.23</v>
      </c>
      <c r="F102" s="249">
        <v>44359814.75</v>
      </c>
      <c r="G102" s="248">
        <f t="shared" si="2"/>
        <v>29562057.52</v>
      </c>
      <c r="H102" s="247">
        <f t="shared" si="3"/>
        <v>1.9977390533254478</v>
      </c>
    </row>
    <row r="103" spans="3:8" x14ac:dyDescent="0.25">
      <c r="C103" s="250" t="s">
        <v>296</v>
      </c>
      <c r="D103" s="249">
        <v>88322307</v>
      </c>
      <c r="E103" s="249">
        <v>12381226.060000001</v>
      </c>
      <c r="F103" s="249">
        <v>5030704.0199999996</v>
      </c>
      <c r="G103" s="248">
        <f t="shared" si="2"/>
        <v>-7350522.040000001</v>
      </c>
      <c r="H103" s="247">
        <f t="shared" si="3"/>
        <v>-0.5936828876541812</v>
      </c>
    </row>
    <row r="104" spans="3:8" x14ac:dyDescent="0.25">
      <c r="C104" s="250" t="s">
        <v>285</v>
      </c>
      <c r="D104" s="249">
        <v>124967902</v>
      </c>
      <c r="E104" s="249">
        <v>1083607.8500000001</v>
      </c>
      <c r="F104" s="249">
        <v>0</v>
      </c>
      <c r="G104" s="248">
        <f t="shared" si="2"/>
        <v>-1083607.8500000001</v>
      </c>
      <c r="H104" s="247">
        <f t="shared" si="3"/>
        <v>-1</v>
      </c>
    </row>
    <row r="105" spans="3:8" x14ac:dyDescent="0.25">
      <c r="C105" s="250" t="s">
        <v>270</v>
      </c>
      <c r="D105" s="249">
        <v>9446153</v>
      </c>
      <c r="E105" s="249">
        <v>0</v>
      </c>
      <c r="F105" s="249">
        <v>0</v>
      </c>
      <c r="G105" s="248">
        <f t="shared" si="2"/>
        <v>0</v>
      </c>
      <c r="H105" s="247" t="str">
        <f t="shared" si="3"/>
        <v>0.0%</v>
      </c>
    </row>
    <row r="106" spans="3:8" x14ac:dyDescent="0.25">
      <c r="C106" s="250" t="s">
        <v>255</v>
      </c>
      <c r="D106" s="249">
        <v>127695291</v>
      </c>
      <c r="E106" s="249">
        <v>0</v>
      </c>
      <c r="F106" s="249">
        <v>0</v>
      </c>
      <c r="G106" s="248">
        <f t="shared" si="2"/>
        <v>0</v>
      </c>
      <c r="H106" s="247" t="str">
        <f t="shared" si="3"/>
        <v>0.0%</v>
      </c>
    </row>
    <row r="107" spans="3:8" x14ac:dyDescent="0.25">
      <c r="C107" s="250" t="s">
        <v>248</v>
      </c>
      <c r="D107" s="249">
        <v>97539087</v>
      </c>
      <c r="E107" s="249">
        <v>4467125.76</v>
      </c>
      <c r="F107" s="249">
        <v>11266567.359999999</v>
      </c>
      <c r="G107" s="248">
        <f t="shared" si="2"/>
        <v>6799441.5999999996</v>
      </c>
      <c r="H107" s="247">
        <f t="shared" si="3"/>
        <v>1.5221065994793037</v>
      </c>
    </row>
    <row r="108" spans="3:8" x14ac:dyDescent="0.25">
      <c r="C108" s="250" t="s">
        <v>241</v>
      </c>
      <c r="D108" s="249">
        <v>87308791</v>
      </c>
      <c r="E108" s="249">
        <v>21629749.5</v>
      </c>
      <c r="F108" s="249">
        <v>2012234.09</v>
      </c>
      <c r="G108" s="248">
        <f t="shared" si="2"/>
        <v>-19617515.41</v>
      </c>
      <c r="H108" s="247">
        <f t="shared" si="3"/>
        <v>-0.90696914497322312</v>
      </c>
    </row>
    <row r="109" spans="3:8" x14ac:dyDescent="0.25">
      <c r="C109" s="240" t="s">
        <v>762</v>
      </c>
      <c r="D109" s="239">
        <v>6967582310</v>
      </c>
      <c r="E109" s="239">
        <v>403580728.89999998</v>
      </c>
      <c r="F109" s="240">
        <v>349210792.30999994</v>
      </c>
      <c r="G109" s="239">
        <f t="shared" si="2"/>
        <v>-54369936.590000033</v>
      </c>
      <c r="H109" s="255">
        <f t="shared" si="3"/>
        <v>-0.13471886216715745</v>
      </c>
    </row>
    <row r="110" spans="3:8" x14ac:dyDescent="0.25">
      <c r="C110" s="254" t="s">
        <v>761</v>
      </c>
      <c r="D110" s="253">
        <v>1570957495</v>
      </c>
      <c r="E110" s="253">
        <v>86185504.38000001</v>
      </c>
      <c r="F110" s="253">
        <v>166412381.81999999</v>
      </c>
      <c r="G110" s="252">
        <f t="shared" si="2"/>
        <v>80226877.439999983</v>
      </c>
      <c r="H110" s="251">
        <f t="shared" si="3"/>
        <v>0.93086277114852312</v>
      </c>
    </row>
    <row r="111" spans="3:8" x14ac:dyDescent="0.25">
      <c r="C111" s="250" t="s">
        <v>340</v>
      </c>
      <c r="D111" s="249">
        <v>1000000000</v>
      </c>
      <c r="E111" s="249">
        <v>9433375.1999999993</v>
      </c>
      <c r="F111" s="249">
        <v>116126602.68000001</v>
      </c>
      <c r="G111" s="248">
        <f t="shared" si="2"/>
        <v>106693227.48</v>
      </c>
      <c r="H111" s="247">
        <f t="shared" si="3"/>
        <v>11.310185932178337</v>
      </c>
    </row>
    <row r="112" spans="3:8" x14ac:dyDescent="0.25">
      <c r="C112" s="250" t="s">
        <v>306</v>
      </c>
      <c r="D112" s="249">
        <v>224513064</v>
      </c>
      <c r="E112" s="249">
        <v>0</v>
      </c>
      <c r="F112" s="249">
        <v>3043786</v>
      </c>
      <c r="G112" s="248">
        <f t="shared" si="2"/>
        <v>3043786</v>
      </c>
      <c r="H112" s="247" t="str">
        <f t="shared" si="3"/>
        <v>0.0%</v>
      </c>
    </row>
    <row r="113" spans="3:8" x14ac:dyDescent="0.25">
      <c r="C113" s="250" t="s">
        <v>270</v>
      </c>
      <c r="D113" s="249">
        <v>42609614</v>
      </c>
      <c r="E113" s="249">
        <v>0</v>
      </c>
      <c r="F113" s="249">
        <v>0</v>
      </c>
      <c r="G113" s="248">
        <f t="shared" si="2"/>
        <v>0</v>
      </c>
      <c r="H113" s="247" t="str">
        <f t="shared" si="3"/>
        <v>0.0%</v>
      </c>
    </row>
    <row r="114" spans="3:8" x14ac:dyDescent="0.25">
      <c r="C114" s="250" t="s">
        <v>260</v>
      </c>
      <c r="D114" s="249">
        <v>7040167</v>
      </c>
      <c r="E114" s="249">
        <v>0</v>
      </c>
      <c r="F114" s="249">
        <v>0</v>
      </c>
      <c r="G114" s="248">
        <f t="shared" si="2"/>
        <v>0</v>
      </c>
      <c r="H114" s="247" t="str">
        <f t="shared" si="3"/>
        <v>0.0%</v>
      </c>
    </row>
    <row r="115" spans="3:8" x14ac:dyDescent="0.25">
      <c r="C115" s="250" t="s">
        <v>255</v>
      </c>
      <c r="D115" s="249">
        <v>168487718</v>
      </c>
      <c r="E115" s="249">
        <v>0</v>
      </c>
      <c r="F115" s="249">
        <v>38500292.880000003</v>
      </c>
      <c r="G115" s="248">
        <f t="shared" si="2"/>
        <v>38500292.880000003</v>
      </c>
      <c r="H115" s="247" t="str">
        <f t="shared" si="3"/>
        <v>0.0%</v>
      </c>
    </row>
    <row r="116" spans="3:8" x14ac:dyDescent="0.25">
      <c r="C116" s="250" t="s">
        <v>248</v>
      </c>
      <c r="D116" s="249">
        <v>0</v>
      </c>
      <c r="E116" s="249">
        <v>0</v>
      </c>
      <c r="F116" s="249">
        <v>0</v>
      </c>
      <c r="G116" s="248">
        <f t="shared" si="2"/>
        <v>0</v>
      </c>
      <c r="H116" s="247" t="str">
        <f t="shared" si="3"/>
        <v>0.0%</v>
      </c>
    </row>
    <row r="117" spans="3:8" x14ac:dyDescent="0.25">
      <c r="C117" s="250" t="s">
        <v>241</v>
      </c>
      <c r="D117" s="249">
        <v>128306932</v>
      </c>
      <c r="E117" s="249">
        <v>76752129.180000007</v>
      </c>
      <c r="F117" s="249">
        <v>8741700.2599999998</v>
      </c>
      <c r="G117" s="248">
        <f t="shared" si="2"/>
        <v>-68010428.920000002</v>
      </c>
      <c r="H117" s="247">
        <f t="shared" si="3"/>
        <v>-0.88610478493047584</v>
      </c>
    </row>
    <row r="118" spans="3:8" x14ac:dyDescent="0.25">
      <c r="C118" s="254" t="s">
        <v>760</v>
      </c>
      <c r="D118" s="253">
        <v>4905265143</v>
      </c>
      <c r="E118" s="253">
        <v>310294201.32999998</v>
      </c>
      <c r="F118" s="253">
        <v>179061641.59</v>
      </c>
      <c r="G118" s="252">
        <f t="shared" si="2"/>
        <v>-131232559.73999998</v>
      </c>
      <c r="H118" s="251">
        <f t="shared" si="3"/>
        <v>-0.42292946235380424</v>
      </c>
    </row>
    <row r="119" spans="3:8" x14ac:dyDescent="0.25">
      <c r="C119" s="250" t="s">
        <v>340</v>
      </c>
      <c r="D119" s="249">
        <v>900000000</v>
      </c>
      <c r="E119" s="249">
        <v>0</v>
      </c>
      <c r="F119" s="249">
        <v>10500761</v>
      </c>
      <c r="G119" s="248">
        <f t="shared" si="2"/>
        <v>10500761</v>
      </c>
      <c r="H119" s="247" t="str">
        <f t="shared" si="3"/>
        <v>0.0%</v>
      </c>
    </row>
    <row r="120" spans="3:8" x14ac:dyDescent="0.25">
      <c r="C120" s="250" t="s">
        <v>322</v>
      </c>
      <c r="D120" s="249">
        <v>0</v>
      </c>
      <c r="E120" s="249">
        <v>0</v>
      </c>
      <c r="F120" s="249">
        <v>0</v>
      </c>
      <c r="G120" s="248">
        <f t="shared" si="2"/>
        <v>0</v>
      </c>
      <c r="H120" s="247" t="str">
        <f t="shared" si="3"/>
        <v>0.0%</v>
      </c>
    </row>
    <row r="121" spans="3:8" x14ac:dyDescent="0.25">
      <c r="C121" s="250" t="s">
        <v>306</v>
      </c>
      <c r="D121" s="249">
        <v>3640446329</v>
      </c>
      <c r="E121" s="249">
        <v>212088182.59999999</v>
      </c>
      <c r="F121" s="249">
        <v>36871872.689999998</v>
      </c>
      <c r="G121" s="248">
        <f t="shared" si="2"/>
        <v>-175216309.91</v>
      </c>
      <c r="H121" s="247">
        <f t="shared" si="3"/>
        <v>-0.82614838677956592</v>
      </c>
    </row>
    <row r="122" spans="3:8" x14ac:dyDescent="0.25">
      <c r="C122" s="250" t="s">
        <v>260</v>
      </c>
      <c r="D122" s="249">
        <v>12210754</v>
      </c>
      <c r="E122" s="249">
        <v>19118113.829999998</v>
      </c>
      <c r="F122" s="249">
        <v>0</v>
      </c>
      <c r="G122" s="248">
        <f t="shared" si="2"/>
        <v>-19118113.829999998</v>
      </c>
      <c r="H122" s="247">
        <f t="shared" si="3"/>
        <v>-1</v>
      </c>
    </row>
    <row r="123" spans="3:8" x14ac:dyDescent="0.25">
      <c r="C123" s="250" t="s">
        <v>255</v>
      </c>
      <c r="D123" s="249">
        <v>223697782</v>
      </c>
      <c r="E123" s="249">
        <v>46937265.340000004</v>
      </c>
      <c r="F123" s="249">
        <v>127689007.90000001</v>
      </c>
      <c r="G123" s="248">
        <f t="shared" si="2"/>
        <v>80751742.560000002</v>
      </c>
      <c r="H123" s="247">
        <f t="shared" si="3"/>
        <v>1.7204185624164017</v>
      </c>
    </row>
    <row r="124" spans="3:8" x14ac:dyDescent="0.25">
      <c r="C124" s="250" t="s">
        <v>248</v>
      </c>
      <c r="D124" s="249">
        <v>0</v>
      </c>
      <c r="E124" s="249">
        <v>5613609.6600000001</v>
      </c>
      <c r="F124" s="249">
        <v>0</v>
      </c>
      <c r="G124" s="248">
        <f t="shared" si="2"/>
        <v>-5613609.6600000001</v>
      </c>
      <c r="H124" s="247">
        <f t="shared" si="3"/>
        <v>-1</v>
      </c>
    </row>
    <row r="125" spans="3:8" x14ac:dyDescent="0.25">
      <c r="C125" s="250" t="s">
        <v>241</v>
      </c>
      <c r="D125" s="249">
        <v>128910278</v>
      </c>
      <c r="E125" s="249">
        <v>26537029.899999999</v>
      </c>
      <c r="F125" s="249">
        <v>4000000</v>
      </c>
      <c r="G125" s="248">
        <f t="shared" si="2"/>
        <v>-22537029.899999999</v>
      </c>
      <c r="H125" s="247">
        <f t="shared" si="3"/>
        <v>-0.84926723091946321</v>
      </c>
    </row>
    <row r="126" spans="3:8" x14ac:dyDescent="0.25">
      <c r="C126" s="254" t="s">
        <v>759</v>
      </c>
      <c r="D126" s="253">
        <v>224237198</v>
      </c>
      <c r="E126" s="253">
        <v>7007557.29</v>
      </c>
      <c r="F126" s="253">
        <v>2249600</v>
      </c>
      <c r="G126" s="252">
        <f t="shared" si="2"/>
        <v>-4757957.29</v>
      </c>
      <c r="H126" s="251">
        <f t="shared" si="3"/>
        <v>-0.67897515397979713</v>
      </c>
    </row>
    <row r="127" spans="3:8" x14ac:dyDescent="0.25">
      <c r="C127" s="250" t="s">
        <v>306</v>
      </c>
      <c r="D127" s="249">
        <v>92765802</v>
      </c>
      <c r="E127" s="249">
        <v>7007557.29</v>
      </c>
      <c r="F127" s="249">
        <v>0</v>
      </c>
      <c r="G127" s="248">
        <f t="shared" si="2"/>
        <v>-7007557.29</v>
      </c>
      <c r="H127" s="247">
        <f t="shared" si="3"/>
        <v>-1</v>
      </c>
    </row>
    <row r="128" spans="3:8" x14ac:dyDescent="0.25">
      <c r="C128" s="250" t="s">
        <v>270</v>
      </c>
      <c r="D128" s="249">
        <v>5000000</v>
      </c>
      <c r="E128" s="249">
        <v>0</v>
      </c>
      <c r="F128" s="249">
        <v>0</v>
      </c>
      <c r="G128" s="248">
        <f t="shared" si="2"/>
        <v>0</v>
      </c>
      <c r="H128" s="247" t="str">
        <f t="shared" si="3"/>
        <v>0.0%</v>
      </c>
    </row>
    <row r="129" spans="3:8" x14ac:dyDescent="0.25">
      <c r="C129" s="250" t="s">
        <v>260</v>
      </c>
      <c r="D129" s="249">
        <v>2000000</v>
      </c>
      <c r="E129" s="249">
        <v>0</v>
      </c>
      <c r="F129" s="249">
        <v>0</v>
      </c>
      <c r="G129" s="248">
        <f t="shared" si="2"/>
        <v>0</v>
      </c>
      <c r="H129" s="247" t="str">
        <f t="shared" si="3"/>
        <v>0.0%</v>
      </c>
    </row>
    <row r="130" spans="3:8" x14ac:dyDescent="0.25">
      <c r="C130" s="250" t="s">
        <v>241</v>
      </c>
      <c r="D130" s="249">
        <v>124471396</v>
      </c>
      <c r="E130" s="249">
        <v>0</v>
      </c>
      <c r="F130" s="249">
        <v>2249600</v>
      </c>
      <c r="G130" s="248">
        <f t="shared" si="2"/>
        <v>2249600</v>
      </c>
      <c r="H130" s="247" t="str">
        <f t="shared" si="3"/>
        <v>0.0%</v>
      </c>
    </row>
    <row r="131" spans="3:8" x14ac:dyDescent="0.25">
      <c r="C131" s="254" t="s">
        <v>758</v>
      </c>
      <c r="D131" s="253">
        <v>257316285</v>
      </c>
      <c r="E131" s="253">
        <v>0</v>
      </c>
      <c r="F131" s="253">
        <v>1124800</v>
      </c>
      <c r="G131" s="252">
        <f t="shared" si="2"/>
        <v>1124800</v>
      </c>
      <c r="H131" s="251" t="str">
        <f t="shared" si="3"/>
        <v>0.0%</v>
      </c>
    </row>
    <row r="132" spans="3:8" x14ac:dyDescent="0.25">
      <c r="C132" s="250" t="s">
        <v>306</v>
      </c>
      <c r="D132" s="249">
        <v>119273002</v>
      </c>
      <c r="E132" s="249">
        <v>0</v>
      </c>
      <c r="F132" s="249">
        <v>0</v>
      </c>
      <c r="G132" s="248">
        <f t="shared" si="2"/>
        <v>0</v>
      </c>
      <c r="H132" s="247" t="str">
        <f t="shared" si="3"/>
        <v>0.0%</v>
      </c>
    </row>
    <row r="133" spans="3:8" x14ac:dyDescent="0.25">
      <c r="C133" s="250" t="s">
        <v>255</v>
      </c>
      <c r="D133" s="249">
        <v>74223502</v>
      </c>
      <c r="E133" s="249">
        <v>0</v>
      </c>
      <c r="F133" s="249">
        <v>0</v>
      </c>
      <c r="G133" s="248">
        <f t="shared" si="2"/>
        <v>0</v>
      </c>
      <c r="H133" s="247" t="str">
        <f t="shared" si="3"/>
        <v>0.0%</v>
      </c>
    </row>
    <row r="134" spans="3:8" x14ac:dyDescent="0.25">
      <c r="C134" s="250" t="s">
        <v>248</v>
      </c>
      <c r="D134" s="249">
        <v>4103995</v>
      </c>
      <c r="E134" s="249">
        <v>0</v>
      </c>
      <c r="F134" s="249">
        <v>0</v>
      </c>
      <c r="G134" s="248">
        <f t="shared" si="2"/>
        <v>0</v>
      </c>
      <c r="H134" s="247" t="str">
        <f t="shared" si="3"/>
        <v>0.0%</v>
      </c>
    </row>
    <row r="135" spans="3:8" x14ac:dyDescent="0.25">
      <c r="C135" s="250" t="s">
        <v>241</v>
      </c>
      <c r="D135" s="249">
        <v>59715786</v>
      </c>
      <c r="E135" s="249">
        <v>0</v>
      </c>
      <c r="F135" s="249">
        <v>1124800</v>
      </c>
      <c r="G135" s="248">
        <f t="shared" si="2"/>
        <v>1124800</v>
      </c>
      <c r="H135" s="247" t="str">
        <f t="shared" si="3"/>
        <v>0.0%</v>
      </c>
    </row>
    <row r="136" spans="3:8" x14ac:dyDescent="0.25">
      <c r="C136" s="254" t="s">
        <v>731</v>
      </c>
      <c r="D136" s="253">
        <v>9806189</v>
      </c>
      <c r="E136" s="253">
        <v>93465.9</v>
      </c>
      <c r="F136" s="253">
        <v>362368.9</v>
      </c>
      <c r="G136" s="252">
        <f t="shared" si="2"/>
        <v>268903</v>
      </c>
      <c r="H136" s="251">
        <f t="shared" si="3"/>
        <v>2.877017179527507</v>
      </c>
    </row>
    <row r="137" spans="3:8" x14ac:dyDescent="0.25">
      <c r="C137" s="250" t="s">
        <v>322</v>
      </c>
      <c r="D137" s="249">
        <v>9806189</v>
      </c>
      <c r="E137" s="249">
        <v>93465.9</v>
      </c>
      <c r="F137" s="249">
        <v>362368.9</v>
      </c>
      <c r="G137" s="248">
        <f t="shared" si="2"/>
        <v>268903</v>
      </c>
      <c r="H137" s="247">
        <f t="shared" si="3"/>
        <v>2.877017179527507</v>
      </c>
    </row>
    <row r="138" spans="3:8" x14ac:dyDescent="0.25">
      <c r="C138" s="240" t="s">
        <v>757</v>
      </c>
      <c r="D138" s="239">
        <v>2931548425</v>
      </c>
      <c r="E138" s="239">
        <v>380337339.23000002</v>
      </c>
      <c r="F138" s="240">
        <v>83929989.900000006</v>
      </c>
      <c r="G138" s="239">
        <f t="shared" si="2"/>
        <v>-296407349.33000004</v>
      </c>
      <c r="H138" s="255">
        <f t="shared" si="3"/>
        <v>-0.77932750418373908</v>
      </c>
    </row>
    <row r="139" spans="3:8" x14ac:dyDescent="0.25">
      <c r="C139" s="254" t="s">
        <v>756</v>
      </c>
      <c r="D139" s="253">
        <v>746919014</v>
      </c>
      <c r="E139" s="253">
        <v>96918949.310000002</v>
      </c>
      <c r="F139" s="253">
        <v>3755431</v>
      </c>
      <c r="G139" s="252">
        <f t="shared" si="2"/>
        <v>-93163518.310000002</v>
      </c>
      <c r="H139" s="251">
        <f t="shared" si="3"/>
        <v>-0.96125183953461912</v>
      </c>
    </row>
    <row r="140" spans="3:8" x14ac:dyDescent="0.25">
      <c r="C140" s="250" t="s">
        <v>326</v>
      </c>
      <c r="D140" s="249">
        <v>26924929</v>
      </c>
      <c r="E140" s="249">
        <v>0</v>
      </c>
      <c r="F140" s="249">
        <v>0</v>
      </c>
      <c r="G140" s="248">
        <f t="shared" si="2"/>
        <v>0</v>
      </c>
      <c r="H140" s="247" t="str">
        <f t="shared" si="3"/>
        <v>0.0%</v>
      </c>
    </row>
    <row r="141" spans="3:8" x14ac:dyDescent="0.25">
      <c r="C141" s="250" t="s">
        <v>306</v>
      </c>
      <c r="D141" s="249">
        <v>365618771</v>
      </c>
      <c r="E141" s="249">
        <v>0</v>
      </c>
      <c r="F141" s="249">
        <v>1504766</v>
      </c>
      <c r="G141" s="248">
        <f t="shared" si="2"/>
        <v>1504766</v>
      </c>
      <c r="H141" s="247" t="str">
        <f t="shared" si="3"/>
        <v>0.0%</v>
      </c>
    </row>
    <row r="142" spans="3:8" x14ac:dyDescent="0.25">
      <c r="C142" s="250" t="s">
        <v>296</v>
      </c>
      <c r="D142" s="249">
        <v>58125000</v>
      </c>
      <c r="E142" s="249">
        <v>0</v>
      </c>
      <c r="F142" s="249">
        <v>0</v>
      </c>
      <c r="G142" s="248">
        <f t="shared" ref="G142:G205" si="4">F142-E142</f>
        <v>0</v>
      </c>
      <c r="H142" s="247" t="str">
        <f t="shared" ref="H142:H205" si="5">IFERROR(G142/E142,"0.0%")</f>
        <v>0.0%</v>
      </c>
    </row>
    <row r="143" spans="3:8" x14ac:dyDescent="0.25">
      <c r="C143" s="250" t="s">
        <v>270</v>
      </c>
      <c r="D143" s="249">
        <v>15596660</v>
      </c>
      <c r="E143" s="249">
        <v>0</v>
      </c>
      <c r="F143" s="249">
        <v>0</v>
      </c>
      <c r="G143" s="248">
        <f t="shared" si="4"/>
        <v>0</v>
      </c>
      <c r="H143" s="247" t="str">
        <f t="shared" si="5"/>
        <v>0.0%</v>
      </c>
    </row>
    <row r="144" spans="3:8" x14ac:dyDescent="0.25">
      <c r="C144" s="250" t="s">
        <v>260</v>
      </c>
      <c r="D144" s="249">
        <v>198730</v>
      </c>
      <c r="E144" s="249">
        <v>0</v>
      </c>
      <c r="F144" s="249">
        <v>0</v>
      </c>
      <c r="G144" s="248">
        <f t="shared" si="4"/>
        <v>0</v>
      </c>
      <c r="H144" s="247" t="str">
        <f t="shared" si="5"/>
        <v>0.0%</v>
      </c>
    </row>
    <row r="145" spans="3:8" x14ac:dyDescent="0.25">
      <c r="C145" s="250" t="s">
        <v>248</v>
      </c>
      <c r="D145" s="249">
        <v>42879051</v>
      </c>
      <c r="E145" s="249">
        <v>0</v>
      </c>
      <c r="F145" s="249">
        <v>0</v>
      </c>
      <c r="G145" s="248">
        <f t="shared" si="4"/>
        <v>0</v>
      </c>
      <c r="H145" s="247" t="str">
        <f t="shared" si="5"/>
        <v>0.0%</v>
      </c>
    </row>
    <row r="146" spans="3:8" x14ac:dyDescent="0.25">
      <c r="C146" s="250" t="s">
        <v>241</v>
      </c>
      <c r="D146" s="249">
        <v>237575873</v>
      </c>
      <c r="E146" s="249">
        <v>96918949.310000002</v>
      </c>
      <c r="F146" s="249">
        <v>2250665</v>
      </c>
      <c r="G146" s="248">
        <f t="shared" si="4"/>
        <v>-94668284.310000002</v>
      </c>
      <c r="H146" s="247">
        <f t="shared" si="5"/>
        <v>-0.97677786422548663</v>
      </c>
    </row>
    <row r="147" spans="3:8" x14ac:dyDescent="0.25">
      <c r="C147" s="254" t="s">
        <v>755</v>
      </c>
      <c r="D147" s="253">
        <v>1300879786</v>
      </c>
      <c r="E147" s="253">
        <v>146006096.11000001</v>
      </c>
      <c r="F147" s="253">
        <v>23839936.600000001</v>
      </c>
      <c r="G147" s="252">
        <f t="shared" si="4"/>
        <v>-122166159.51000002</v>
      </c>
      <c r="H147" s="251">
        <f t="shared" si="5"/>
        <v>-0.83671958065340546</v>
      </c>
    </row>
    <row r="148" spans="3:8" x14ac:dyDescent="0.25">
      <c r="C148" s="250" t="s">
        <v>306</v>
      </c>
      <c r="D148" s="249">
        <v>607980238</v>
      </c>
      <c r="E148" s="249">
        <v>58243232.729999997</v>
      </c>
      <c r="F148" s="249">
        <v>1909665.87</v>
      </c>
      <c r="G148" s="248">
        <f t="shared" si="4"/>
        <v>-56333566.859999999</v>
      </c>
      <c r="H148" s="247">
        <f t="shared" si="5"/>
        <v>-0.96721222740412272</v>
      </c>
    </row>
    <row r="149" spans="3:8" x14ac:dyDescent="0.25">
      <c r="C149" s="250" t="s">
        <v>296</v>
      </c>
      <c r="D149" s="249">
        <v>0</v>
      </c>
      <c r="E149" s="249">
        <v>0</v>
      </c>
      <c r="F149" s="249">
        <v>0</v>
      </c>
      <c r="G149" s="248">
        <f t="shared" si="4"/>
        <v>0</v>
      </c>
      <c r="H149" s="247" t="str">
        <f t="shared" si="5"/>
        <v>0.0%</v>
      </c>
    </row>
    <row r="150" spans="3:8" x14ac:dyDescent="0.25">
      <c r="C150" s="250" t="s">
        <v>270</v>
      </c>
      <c r="D150" s="249">
        <v>83968171</v>
      </c>
      <c r="E150" s="249">
        <v>0</v>
      </c>
      <c r="F150" s="249">
        <v>0</v>
      </c>
      <c r="G150" s="248">
        <f t="shared" si="4"/>
        <v>0</v>
      </c>
      <c r="H150" s="247" t="str">
        <f t="shared" si="5"/>
        <v>0.0%</v>
      </c>
    </row>
    <row r="151" spans="3:8" x14ac:dyDescent="0.25">
      <c r="C151" s="250" t="s">
        <v>260</v>
      </c>
      <c r="D151" s="249">
        <v>49326379</v>
      </c>
      <c r="E151" s="249">
        <v>0</v>
      </c>
      <c r="F151" s="249">
        <v>0</v>
      </c>
      <c r="G151" s="248">
        <f t="shared" si="4"/>
        <v>0</v>
      </c>
      <c r="H151" s="247" t="str">
        <f t="shared" si="5"/>
        <v>0.0%</v>
      </c>
    </row>
    <row r="152" spans="3:8" x14ac:dyDescent="0.25">
      <c r="C152" s="250" t="s">
        <v>255</v>
      </c>
      <c r="D152" s="249">
        <v>311388206</v>
      </c>
      <c r="E152" s="249">
        <v>40012666.670000002</v>
      </c>
      <c r="F152" s="249">
        <v>0</v>
      </c>
      <c r="G152" s="248">
        <f t="shared" si="4"/>
        <v>-40012666.670000002</v>
      </c>
      <c r="H152" s="247">
        <f t="shared" si="5"/>
        <v>-1</v>
      </c>
    </row>
    <row r="153" spans="3:8" x14ac:dyDescent="0.25">
      <c r="C153" s="250" t="s">
        <v>248</v>
      </c>
      <c r="D153" s="249">
        <v>13954365</v>
      </c>
      <c r="E153" s="249">
        <v>0</v>
      </c>
      <c r="F153" s="249">
        <v>8302865.1399999997</v>
      </c>
      <c r="G153" s="248">
        <f t="shared" si="4"/>
        <v>8302865.1399999997</v>
      </c>
      <c r="H153" s="247" t="str">
        <f t="shared" si="5"/>
        <v>0.0%</v>
      </c>
    </row>
    <row r="154" spans="3:8" x14ac:dyDescent="0.25">
      <c r="C154" s="250" t="s">
        <v>241</v>
      </c>
      <c r="D154" s="249">
        <v>234262427</v>
      </c>
      <c r="E154" s="249">
        <v>47750196.710000001</v>
      </c>
      <c r="F154" s="249">
        <v>13627405.59</v>
      </c>
      <c r="G154" s="248">
        <f t="shared" si="4"/>
        <v>-34122791.120000005</v>
      </c>
      <c r="H154" s="247">
        <f t="shared" si="5"/>
        <v>-0.71461048270098326</v>
      </c>
    </row>
    <row r="155" spans="3:8" x14ac:dyDescent="0.25">
      <c r="C155" s="254" t="s">
        <v>754</v>
      </c>
      <c r="D155" s="253">
        <v>883749625</v>
      </c>
      <c r="E155" s="253">
        <v>137412293.81</v>
      </c>
      <c r="F155" s="253">
        <v>56334622.299999997</v>
      </c>
      <c r="G155" s="252">
        <f t="shared" si="4"/>
        <v>-81077671.510000005</v>
      </c>
      <c r="H155" s="251">
        <f t="shared" si="5"/>
        <v>-0.5900321525969584</v>
      </c>
    </row>
    <row r="156" spans="3:8" x14ac:dyDescent="0.25">
      <c r="C156" s="250" t="s">
        <v>306</v>
      </c>
      <c r="D156" s="249">
        <v>271729879</v>
      </c>
      <c r="E156" s="249">
        <v>133870793.81</v>
      </c>
      <c r="F156" s="249">
        <v>18973870.239999998</v>
      </c>
      <c r="G156" s="248">
        <f t="shared" si="4"/>
        <v>-114896923.57000001</v>
      </c>
      <c r="H156" s="247">
        <f t="shared" si="5"/>
        <v>-0.85826729116935541</v>
      </c>
    </row>
    <row r="157" spans="3:8" x14ac:dyDescent="0.25">
      <c r="C157" s="250" t="s">
        <v>285</v>
      </c>
      <c r="D157" s="249">
        <v>47785043</v>
      </c>
      <c r="E157" s="249">
        <v>3541500</v>
      </c>
      <c r="F157" s="249">
        <v>2069900</v>
      </c>
      <c r="G157" s="248">
        <f t="shared" si="4"/>
        <v>-1471600</v>
      </c>
      <c r="H157" s="247">
        <f t="shared" si="5"/>
        <v>-0.41553014259494564</v>
      </c>
    </row>
    <row r="158" spans="3:8" x14ac:dyDescent="0.25">
      <c r="C158" s="250" t="s">
        <v>270</v>
      </c>
      <c r="D158" s="249">
        <v>548658869</v>
      </c>
      <c r="E158" s="249">
        <v>0</v>
      </c>
      <c r="F158" s="249">
        <v>35290852.060000002</v>
      </c>
      <c r="G158" s="248">
        <f t="shared" si="4"/>
        <v>35290852.060000002</v>
      </c>
      <c r="H158" s="247" t="str">
        <f t="shared" si="5"/>
        <v>0.0%</v>
      </c>
    </row>
    <row r="159" spans="3:8" x14ac:dyDescent="0.25">
      <c r="C159" s="250" t="s">
        <v>248</v>
      </c>
      <c r="D159" s="249">
        <v>24700</v>
      </c>
      <c r="E159" s="249">
        <v>0</v>
      </c>
      <c r="F159" s="249">
        <v>0</v>
      </c>
      <c r="G159" s="248">
        <f t="shared" si="4"/>
        <v>0</v>
      </c>
      <c r="H159" s="247" t="str">
        <f t="shared" si="5"/>
        <v>0.0%</v>
      </c>
    </row>
    <row r="160" spans="3:8" x14ac:dyDescent="0.25">
      <c r="C160" s="250" t="s">
        <v>241</v>
      </c>
      <c r="D160" s="249">
        <v>15551134</v>
      </c>
      <c r="E160" s="249">
        <v>0</v>
      </c>
      <c r="F160" s="249">
        <v>0</v>
      </c>
      <c r="G160" s="248">
        <f t="shared" si="4"/>
        <v>0</v>
      </c>
      <c r="H160" s="247" t="str">
        <f t="shared" si="5"/>
        <v>0.0%</v>
      </c>
    </row>
    <row r="161" spans="3:8" x14ac:dyDescent="0.25">
      <c r="C161" s="240" t="s">
        <v>753</v>
      </c>
      <c r="D161" s="239">
        <v>3810193481</v>
      </c>
      <c r="E161" s="239">
        <v>225019244.16999999</v>
      </c>
      <c r="F161" s="240">
        <v>1425448663.45</v>
      </c>
      <c r="G161" s="239">
        <f t="shared" si="4"/>
        <v>1200429419.28</v>
      </c>
      <c r="H161" s="255">
        <f t="shared" si="5"/>
        <v>5.3347855811527234</v>
      </c>
    </row>
    <row r="162" spans="3:8" x14ac:dyDescent="0.25">
      <c r="C162" s="254" t="s">
        <v>752</v>
      </c>
      <c r="D162" s="253">
        <v>642205428</v>
      </c>
      <c r="E162" s="253">
        <v>60035323.079999998</v>
      </c>
      <c r="F162" s="253">
        <v>32475666.73</v>
      </c>
      <c r="G162" s="252">
        <f t="shared" si="4"/>
        <v>-27559656.349999998</v>
      </c>
      <c r="H162" s="251">
        <f t="shared" si="5"/>
        <v>-0.45905735050805691</v>
      </c>
    </row>
    <row r="163" spans="3:8" x14ac:dyDescent="0.25">
      <c r="C163" s="250" t="s">
        <v>306</v>
      </c>
      <c r="D163" s="249">
        <v>298699472</v>
      </c>
      <c r="E163" s="249">
        <v>0</v>
      </c>
      <c r="F163" s="249">
        <v>25085000</v>
      </c>
      <c r="G163" s="248">
        <f t="shared" si="4"/>
        <v>25085000</v>
      </c>
      <c r="H163" s="247" t="str">
        <f t="shared" si="5"/>
        <v>0.0%</v>
      </c>
    </row>
    <row r="164" spans="3:8" x14ac:dyDescent="0.25">
      <c r="C164" s="250" t="s">
        <v>285</v>
      </c>
      <c r="D164" s="249">
        <v>0</v>
      </c>
      <c r="E164" s="249">
        <v>55253081.060000002</v>
      </c>
      <c r="F164" s="249">
        <v>0</v>
      </c>
      <c r="G164" s="248">
        <f t="shared" si="4"/>
        <v>-55253081.060000002</v>
      </c>
      <c r="H164" s="247">
        <f t="shared" si="5"/>
        <v>-1</v>
      </c>
    </row>
    <row r="165" spans="3:8" x14ac:dyDescent="0.25">
      <c r="C165" s="250" t="s">
        <v>270</v>
      </c>
      <c r="D165" s="249">
        <v>119786893</v>
      </c>
      <c r="E165" s="249">
        <v>0</v>
      </c>
      <c r="F165" s="249">
        <v>0</v>
      </c>
      <c r="G165" s="248">
        <f t="shared" si="4"/>
        <v>0</v>
      </c>
      <c r="H165" s="247" t="str">
        <f t="shared" si="5"/>
        <v>0.0%</v>
      </c>
    </row>
    <row r="166" spans="3:8" x14ac:dyDescent="0.25">
      <c r="C166" s="250" t="s">
        <v>260</v>
      </c>
      <c r="D166" s="249">
        <v>2291849</v>
      </c>
      <c r="E166" s="249">
        <v>0</v>
      </c>
      <c r="F166" s="249">
        <v>0</v>
      </c>
      <c r="G166" s="248">
        <f t="shared" si="4"/>
        <v>0</v>
      </c>
      <c r="H166" s="247" t="str">
        <f t="shared" si="5"/>
        <v>0.0%</v>
      </c>
    </row>
    <row r="167" spans="3:8" x14ac:dyDescent="0.25">
      <c r="C167" s="250" t="s">
        <v>248</v>
      </c>
      <c r="D167" s="249">
        <v>0</v>
      </c>
      <c r="E167" s="249">
        <v>0</v>
      </c>
      <c r="F167" s="249">
        <v>2587259.5499999998</v>
      </c>
      <c r="G167" s="248">
        <f t="shared" si="4"/>
        <v>2587259.5499999998</v>
      </c>
      <c r="H167" s="247" t="str">
        <f t="shared" si="5"/>
        <v>0.0%</v>
      </c>
    </row>
    <row r="168" spans="3:8" x14ac:dyDescent="0.25">
      <c r="C168" s="250" t="s">
        <v>241</v>
      </c>
      <c r="D168" s="249">
        <v>221427214</v>
      </c>
      <c r="E168" s="249">
        <v>4782242.0199999996</v>
      </c>
      <c r="F168" s="249">
        <v>4803407.18</v>
      </c>
      <c r="G168" s="248">
        <f t="shared" si="4"/>
        <v>21165.160000000149</v>
      </c>
      <c r="H168" s="247">
        <f t="shared" si="5"/>
        <v>4.4257818637125669E-3</v>
      </c>
    </row>
    <row r="169" spans="3:8" x14ac:dyDescent="0.25">
      <c r="C169" s="254" t="s">
        <v>751</v>
      </c>
      <c r="D169" s="253">
        <v>1994538093</v>
      </c>
      <c r="E169" s="253">
        <v>93722906.020000011</v>
      </c>
      <c r="F169" s="253">
        <v>73192053.539999992</v>
      </c>
      <c r="G169" s="252">
        <f t="shared" si="4"/>
        <v>-20530852.480000019</v>
      </c>
      <c r="H169" s="251">
        <f t="shared" si="5"/>
        <v>-0.21905906839485786</v>
      </c>
    </row>
    <row r="170" spans="3:8" x14ac:dyDescent="0.25">
      <c r="C170" s="250" t="s">
        <v>340</v>
      </c>
      <c r="D170" s="249">
        <v>82480910</v>
      </c>
      <c r="E170" s="249">
        <v>0</v>
      </c>
      <c r="F170" s="249">
        <v>0</v>
      </c>
      <c r="G170" s="248">
        <f t="shared" si="4"/>
        <v>0</v>
      </c>
      <c r="H170" s="247" t="str">
        <f t="shared" si="5"/>
        <v>0.0%</v>
      </c>
    </row>
    <row r="171" spans="3:8" x14ac:dyDescent="0.25">
      <c r="C171" s="250" t="s">
        <v>335</v>
      </c>
      <c r="D171" s="249">
        <v>30507427</v>
      </c>
      <c r="E171" s="249">
        <v>9069912.5299999993</v>
      </c>
      <c r="F171" s="249">
        <v>0</v>
      </c>
      <c r="G171" s="248">
        <f t="shared" si="4"/>
        <v>-9069912.5299999993</v>
      </c>
      <c r="H171" s="247">
        <f t="shared" si="5"/>
        <v>-1</v>
      </c>
    </row>
    <row r="172" spans="3:8" x14ac:dyDescent="0.25">
      <c r="C172" s="250" t="s">
        <v>322</v>
      </c>
      <c r="D172" s="249">
        <v>31500000</v>
      </c>
      <c r="E172" s="249">
        <v>0</v>
      </c>
      <c r="F172" s="249">
        <v>0</v>
      </c>
      <c r="G172" s="248">
        <f t="shared" si="4"/>
        <v>0</v>
      </c>
      <c r="H172" s="247" t="str">
        <f t="shared" si="5"/>
        <v>0.0%</v>
      </c>
    </row>
    <row r="173" spans="3:8" x14ac:dyDescent="0.25">
      <c r="C173" s="250" t="s">
        <v>306</v>
      </c>
      <c r="D173" s="249">
        <v>632056888</v>
      </c>
      <c r="E173" s="249">
        <v>40903650.649999999</v>
      </c>
      <c r="F173" s="249">
        <v>62782465.799999997</v>
      </c>
      <c r="G173" s="248">
        <f t="shared" si="4"/>
        <v>21878815.149999999</v>
      </c>
      <c r="H173" s="247">
        <f t="shared" si="5"/>
        <v>0.53488661286520156</v>
      </c>
    </row>
    <row r="174" spans="3:8" x14ac:dyDescent="0.25">
      <c r="C174" s="250" t="s">
        <v>296</v>
      </c>
      <c r="D174" s="249">
        <v>518386281</v>
      </c>
      <c r="E174" s="249">
        <v>0</v>
      </c>
      <c r="F174" s="249">
        <v>9298387.3800000008</v>
      </c>
      <c r="G174" s="248">
        <f t="shared" si="4"/>
        <v>9298387.3800000008</v>
      </c>
      <c r="H174" s="247" t="str">
        <f t="shared" si="5"/>
        <v>0.0%</v>
      </c>
    </row>
    <row r="175" spans="3:8" x14ac:dyDescent="0.25">
      <c r="C175" s="250" t="s">
        <v>285</v>
      </c>
      <c r="D175" s="249">
        <v>0</v>
      </c>
      <c r="E175" s="249">
        <v>42070080.659999996</v>
      </c>
      <c r="F175" s="249">
        <v>0</v>
      </c>
      <c r="G175" s="248">
        <f t="shared" si="4"/>
        <v>-42070080.659999996</v>
      </c>
      <c r="H175" s="247">
        <f t="shared" si="5"/>
        <v>-1</v>
      </c>
    </row>
    <row r="176" spans="3:8" x14ac:dyDescent="0.25">
      <c r="C176" s="250" t="s">
        <v>270</v>
      </c>
      <c r="D176" s="249">
        <v>35000000</v>
      </c>
      <c r="E176" s="249">
        <v>0</v>
      </c>
      <c r="F176" s="249">
        <v>0</v>
      </c>
      <c r="G176" s="248">
        <f t="shared" si="4"/>
        <v>0</v>
      </c>
      <c r="H176" s="247" t="str">
        <f t="shared" si="5"/>
        <v>0.0%</v>
      </c>
    </row>
    <row r="177" spans="3:8" x14ac:dyDescent="0.25">
      <c r="C177" s="250" t="s">
        <v>260</v>
      </c>
      <c r="D177" s="249">
        <v>66184702</v>
      </c>
      <c r="E177" s="249">
        <v>0</v>
      </c>
      <c r="F177" s="249">
        <v>0</v>
      </c>
      <c r="G177" s="248">
        <f t="shared" si="4"/>
        <v>0</v>
      </c>
      <c r="H177" s="247" t="str">
        <f t="shared" si="5"/>
        <v>0.0%</v>
      </c>
    </row>
    <row r="178" spans="3:8" x14ac:dyDescent="0.25">
      <c r="C178" s="250" t="s">
        <v>248</v>
      </c>
      <c r="D178" s="249">
        <v>33829985</v>
      </c>
      <c r="E178" s="249">
        <v>0</v>
      </c>
      <c r="F178" s="249">
        <v>0</v>
      </c>
      <c r="G178" s="248">
        <f t="shared" si="4"/>
        <v>0</v>
      </c>
      <c r="H178" s="247" t="str">
        <f t="shared" si="5"/>
        <v>0.0%</v>
      </c>
    </row>
    <row r="179" spans="3:8" x14ac:dyDescent="0.25">
      <c r="C179" s="250" t="s">
        <v>241</v>
      </c>
      <c r="D179" s="249">
        <v>464591900</v>
      </c>
      <c r="E179" s="249">
        <v>1679262.18</v>
      </c>
      <c r="F179" s="249">
        <v>1111200.3600000001</v>
      </c>
      <c r="G179" s="248">
        <f t="shared" si="4"/>
        <v>-568061.81999999983</v>
      </c>
      <c r="H179" s="247">
        <f t="shared" si="5"/>
        <v>-0.33828060130550897</v>
      </c>
    </row>
    <row r="180" spans="3:8" x14ac:dyDescent="0.25">
      <c r="C180" s="250" t="s">
        <v>229</v>
      </c>
      <c r="D180" s="249">
        <v>100000000</v>
      </c>
      <c r="E180" s="249">
        <v>0</v>
      </c>
      <c r="F180" s="249">
        <v>0</v>
      </c>
      <c r="G180" s="248">
        <f t="shared" si="4"/>
        <v>0</v>
      </c>
      <c r="H180" s="247" t="str">
        <f t="shared" si="5"/>
        <v>0.0%</v>
      </c>
    </row>
    <row r="181" spans="3:8" x14ac:dyDescent="0.25">
      <c r="C181" s="254" t="s">
        <v>750</v>
      </c>
      <c r="D181" s="253">
        <v>464694984</v>
      </c>
      <c r="E181" s="253">
        <v>57720832.439999998</v>
      </c>
      <c r="F181" s="253">
        <v>12325286.030000001</v>
      </c>
      <c r="G181" s="252">
        <f t="shared" si="4"/>
        <v>-45395546.409999996</v>
      </c>
      <c r="H181" s="251">
        <f t="shared" si="5"/>
        <v>-0.78646728557125434</v>
      </c>
    </row>
    <row r="182" spans="3:8" x14ac:dyDescent="0.25">
      <c r="C182" s="250" t="s">
        <v>335</v>
      </c>
      <c r="D182" s="249">
        <v>15000000</v>
      </c>
      <c r="E182" s="249">
        <v>2330028.81</v>
      </c>
      <c r="F182" s="249">
        <v>0</v>
      </c>
      <c r="G182" s="248">
        <f t="shared" si="4"/>
        <v>-2330028.81</v>
      </c>
      <c r="H182" s="247">
        <f t="shared" si="5"/>
        <v>-1</v>
      </c>
    </row>
    <row r="183" spans="3:8" x14ac:dyDescent="0.25">
      <c r="C183" s="250" t="s">
        <v>306</v>
      </c>
      <c r="D183" s="249">
        <v>240322552</v>
      </c>
      <c r="E183" s="249">
        <v>0</v>
      </c>
      <c r="F183" s="249">
        <v>5000000</v>
      </c>
      <c r="G183" s="248">
        <f t="shared" si="4"/>
        <v>5000000</v>
      </c>
      <c r="H183" s="247" t="str">
        <f t="shared" si="5"/>
        <v>0.0%</v>
      </c>
    </row>
    <row r="184" spans="3:8" x14ac:dyDescent="0.25">
      <c r="C184" s="250" t="s">
        <v>296</v>
      </c>
      <c r="D184" s="249">
        <v>0</v>
      </c>
      <c r="E184" s="249">
        <v>19000155.079999998</v>
      </c>
      <c r="F184" s="249">
        <v>0</v>
      </c>
      <c r="G184" s="248">
        <f t="shared" si="4"/>
        <v>-19000155.079999998</v>
      </c>
      <c r="H184" s="247">
        <f t="shared" si="5"/>
        <v>-1</v>
      </c>
    </row>
    <row r="185" spans="3:8" x14ac:dyDescent="0.25">
      <c r="C185" s="250" t="s">
        <v>285</v>
      </c>
      <c r="D185" s="249">
        <v>0</v>
      </c>
      <c r="E185" s="249">
        <v>32526492.829999998</v>
      </c>
      <c r="F185" s="249">
        <v>0</v>
      </c>
      <c r="G185" s="248">
        <f t="shared" si="4"/>
        <v>-32526492.829999998</v>
      </c>
      <c r="H185" s="247">
        <f t="shared" si="5"/>
        <v>-1</v>
      </c>
    </row>
    <row r="186" spans="3:8" x14ac:dyDescent="0.25">
      <c r="C186" s="250" t="s">
        <v>270</v>
      </c>
      <c r="D186" s="249">
        <v>13421241</v>
      </c>
      <c r="E186" s="249">
        <v>0</v>
      </c>
      <c r="F186" s="249">
        <v>0</v>
      </c>
      <c r="G186" s="248">
        <f t="shared" si="4"/>
        <v>0</v>
      </c>
      <c r="H186" s="247" t="str">
        <f t="shared" si="5"/>
        <v>0.0%</v>
      </c>
    </row>
    <row r="187" spans="3:8" x14ac:dyDescent="0.25">
      <c r="C187" s="250" t="s">
        <v>260</v>
      </c>
      <c r="D187" s="249">
        <v>65464844</v>
      </c>
      <c r="E187" s="249">
        <v>0</v>
      </c>
      <c r="F187" s="249">
        <v>0</v>
      </c>
      <c r="G187" s="248">
        <f t="shared" si="4"/>
        <v>0</v>
      </c>
      <c r="H187" s="247" t="str">
        <f t="shared" si="5"/>
        <v>0.0%</v>
      </c>
    </row>
    <row r="188" spans="3:8" x14ac:dyDescent="0.25">
      <c r="C188" s="250" t="s">
        <v>248</v>
      </c>
      <c r="D188" s="249">
        <v>425768</v>
      </c>
      <c r="E188" s="249">
        <v>0</v>
      </c>
      <c r="F188" s="249">
        <v>0</v>
      </c>
      <c r="G188" s="248">
        <f t="shared" si="4"/>
        <v>0</v>
      </c>
      <c r="H188" s="247" t="str">
        <f t="shared" si="5"/>
        <v>0.0%</v>
      </c>
    </row>
    <row r="189" spans="3:8" x14ac:dyDescent="0.25">
      <c r="C189" s="250" t="s">
        <v>241</v>
      </c>
      <c r="D189" s="249">
        <v>130060579</v>
      </c>
      <c r="E189" s="249">
        <v>3864155.72</v>
      </c>
      <c r="F189" s="249">
        <v>7325286.0300000003</v>
      </c>
      <c r="G189" s="248">
        <f t="shared" si="4"/>
        <v>3461130.31</v>
      </c>
      <c r="H189" s="247">
        <f t="shared" si="5"/>
        <v>0.89570156090914466</v>
      </c>
    </row>
    <row r="190" spans="3:8" x14ac:dyDescent="0.25">
      <c r="C190" s="254" t="s">
        <v>749</v>
      </c>
      <c r="D190" s="253">
        <v>708754976</v>
      </c>
      <c r="E190" s="253">
        <v>13540182.630000001</v>
      </c>
      <c r="F190" s="253">
        <v>1307455657.1500001</v>
      </c>
      <c r="G190" s="252">
        <f t="shared" si="4"/>
        <v>1293915474.52</v>
      </c>
      <c r="H190" s="251">
        <f t="shared" si="5"/>
        <v>95.561153780390327</v>
      </c>
    </row>
    <row r="191" spans="3:8" x14ac:dyDescent="0.25">
      <c r="C191" s="250" t="s">
        <v>350</v>
      </c>
      <c r="D191" s="249">
        <v>11311894</v>
      </c>
      <c r="E191" s="249">
        <v>0</v>
      </c>
      <c r="F191" s="249">
        <v>0</v>
      </c>
      <c r="G191" s="248">
        <f t="shared" si="4"/>
        <v>0</v>
      </c>
      <c r="H191" s="247" t="str">
        <f t="shared" si="5"/>
        <v>0.0%</v>
      </c>
    </row>
    <row r="192" spans="3:8" x14ac:dyDescent="0.25">
      <c r="C192" s="250" t="s">
        <v>340</v>
      </c>
      <c r="D192" s="249">
        <v>0</v>
      </c>
      <c r="E192" s="249">
        <v>0</v>
      </c>
      <c r="F192" s="249">
        <v>0</v>
      </c>
      <c r="G192" s="248">
        <f t="shared" si="4"/>
        <v>0</v>
      </c>
      <c r="H192" s="247" t="str">
        <f t="shared" si="5"/>
        <v>0.0%</v>
      </c>
    </row>
    <row r="193" spans="3:8" x14ac:dyDescent="0.25">
      <c r="C193" s="250" t="s">
        <v>335</v>
      </c>
      <c r="D193" s="249">
        <v>0</v>
      </c>
      <c r="E193" s="249">
        <v>13540182.630000001</v>
      </c>
      <c r="F193" s="249">
        <v>0</v>
      </c>
      <c r="G193" s="248">
        <f t="shared" si="4"/>
        <v>-13540182.630000001</v>
      </c>
      <c r="H193" s="247">
        <f t="shared" si="5"/>
        <v>-1</v>
      </c>
    </row>
    <row r="194" spans="3:8" x14ac:dyDescent="0.25">
      <c r="C194" s="250" t="s">
        <v>322</v>
      </c>
      <c r="D194" s="249">
        <v>0</v>
      </c>
      <c r="E194" s="249">
        <v>0</v>
      </c>
      <c r="F194" s="249">
        <v>0</v>
      </c>
      <c r="G194" s="248">
        <f t="shared" si="4"/>
        <v>0</v>
      </c>
      <c r="H194" s="247" t="str">
        <f t="shared" si="5"/>
        <v>0.0%</v>
      </c>
    </row>
    <row r="195" spans="3:8" x14ac:dyDescent="0.25">
      <c r="C195" s="250" t="s">
        <v>309</v>
      </c>
      <c r="D195" s="249">
        <v>53100000</v>
      </c>
      <c r="E195" s="249">
        <v>0</v>
      </c>
      <c r="F195" s="249">
        <v>9455657.1500000004</v>
      </c>
      <c r="G195" s="248">
        <f t="shared" si="4"/>
        <v>9455657.1500000004</v>
      </c>
      <c r="H195" s="247" t="str">
        <f t="shared" si="5"/>
        <v>0.0%</v>
      </c>
    </row>
    <row r="196" spans="3:8" x14ac:dyDescent="0.25">
      <c r="C196" s="250" t="s">
        <v>306</v>
      </c>
      <c r="D196" s="249">
        <v>289069762</v>
      </c>
      <c r="E196" s="249">
        <v>0</v>
      </c>
      <c r="F196" s="249">
        <v>1298000000</v>
      </c>
      <c r="G196" s="248">
        <f t="shared" si="4"/>
        <v>1298000000</v>
      </c>
      <c r="H196" s="247" t="str">
        <f t="shared" si="5"/>
        <v>0.0%</v>
      </c>
    </row>
    <row r="197" spans="3:8" x14ac:dyDescent="0.25">
      <c r="C197" s="250" t="s">
        <v>260</v>
      </c>
      <c r="D197" s="249">
        <v>498000</v>
      </c>
      <c r="E197" s="249">
        <v>0</v>
      </c>
      <c r="F197" s="249">
        <v>0</v>
      </c>
      <c r="G197" s="248">
        <f t="shared" si="4"/>
        <v>0</v>
      </c>
      <c r="H197" s="247" t="str">
        <f t="shared" si="5"/>
        <v>0.0%</v>
      </c>
    </row>
    <row r="198" spans="3:8" x14ac:dyDescent="0.25">
      <c r="C198" s="250" t="s">
        <v>248</v>
      </c>
      <c r="D198" s="249">
        <v>309424658</v>
      </c>
      <c r="E198" s="249">
        <v>0</v>
      </c>
      <c r="F198" s="249">
        <v>0</v>
      </c>
      <c r="G198" s="248">
        <f t="shared" si="4"/>
        <v>0</v>
      </c>
      <c r="H198" s="247" t="str">
        <f t="shared" si="5"/>
        <v>0.0%</v>
      </c>
    </row>
    <row r="199" spans="3:8" x14ac:dyDescent="0.25">
      <c r="C199" s="250" t="s">
        <v>241</v>
      </c>
      <c r="D199" s="249">
        <v>45350662</v>
      </c>
      <c r="E199" s="249">
        <v>0</v>
      </c>
      <c r="F199" s="249">
        <v>0</v>
      </c>
      <c r="G199" s="248">
        <f t="shared" si="4"/>
        <v>0</v>
      </c>
      <c r="H199" s="247" t="str">
        <f t="shared" si="5"/>
        <v>0.0%</v>
      </c>
    </row>
    <row r="200" spans="3:8" x14ac:dyDescent="0.25">
      <c r="C200" s="240" t="s">
        <v>748</v>
      </c>
      <c r="D200" s="239">
        <v>3684608203</v>
      </c>
      <c r="E200" s="239">
        <v>448471192.99000001</v>
      </c>
      <c r="F200" s="240">
        <v>266086811.67000002</v>
      </c>
      <c r="G200" s="239">
        <f t="shared" si="4"/>
        <v>-182384381.31999999</v>
      </c>
      <c r="H200" s="255">
        <f t="shared" si="5"/>
        <v>-0.40668025989367568</v>
      </c>
    </row>
    <row r="201" spans="3:8" x14ac:dyDescent="0.25">
      <c r="C201" s="254" t="s">
        <v>747</v>
      </c>
      <c r="D201" s="253">
        <v>2176625371</v>
      </c>
      <c r="E201" s="253">
        <v>364538013.80000001</v>
      </c>
      <c r="F201" s="253">
        <v>137553021.20000002</v>
      </c>
      <c r="G201" s="252">
        <f t="shared" si="4"/>
        <v>-226984992.59999999</v>
      </c>
      <c r="H201" s="251">
        <f t="shared" si="5"/>
        <v>-0.62266480862688012</v>
      </c>
    </row>
    <row r="202" spans="3:8" x14ac:dyDescent="0.25">
      <c r="C202" s="250" t="s">
        <v>335</v>
      </c>
      <c r="D202" s="249">
        <v>2772824</v>
      </c>
      <c r="E202" s="249">
        <v>0</v>
      </c>
      <c r="F202" s="249">
        <v>0</v>
      </c>
      <c r="G202" s="248">
        <f t="shared" si="4"/>
        <v>0</v>
      </c>
      <c r="H202" s="247" t="str">
        <f t="shared" si="5"/>
        <v>0.0%</v>
      </c>
    </row>
    <row r="203" spans="3:8" x14ac:dyDescent="0.25">
      <c r="C203" s="250" t="s">
        <v>306</v>
      </c>
      <c r="D203" s="249">
        <v>511607065</v>
      </c>
      <c r="E203" s="249">
        <v>56315658.020000003</v>
      </c>
      <c r="F203" s="249">
        <v>62931836.950000003</v>
      </c>
      <c r="G203" s="248">
        <f t="shared" si="4"/>
        <v>6616178.9299999997</v>
      </c>
      <c r="H203" s="247">
        <f t="shared" si="5"/>
        <v>0.11748382532705776</v>
      </c>
    </row>
    <row r="204" spans="3:8" x14ac:dyDescent="0.25">
      <c r="C204" s="250" t="s">
        <v>285</v>
      </c>
      <c r="D204" s="249">
        <v>1050000000</v>
      </c>
      <c r="E204" s="249">
        <v>142597149.19999999</v>
      </c>
      <c r="F204" s="249">
        <v>65551079.630000003</v>
      </c>
      <c r="G204" s="248">
        <f t="shared" si="4"/>
        <v>-77046069.569999993</v>
      </c>
      <c r="H204" s="247">
        <f t="shared" si="5"/>
        <v>-0.54030581959207924</v>
      </c>
    </row>
    <row r="205" spans="3:8" x14ac:dyDescent="0.25">
      <c r="C205" s="250" t="s">
        <v>270</v>
      </c>
      <c r="D205" s="249">
        <v>244900196</v>
      </c>
      <c r="E205" s="249">
        <v>0</v>
      </c>
      <c r="F205" s="249">
        <v>0</v>
      </c>
      <c r="G205" s="248">
        <f t="shared" si="4"/>
        <v>0</v>
      </c>
      <c r="H205" s="247" t="str">
        <f t="shared" si="5"/>
        <v>0.0%</v>
      </c>
    </row>
    <row r="206" spans="3:8" x14ac:dyDescent="0.25">
      <c r="C206" s="250" t="s">
        <v>260</v>
      </c>
      <c r="D206" s="249">
        <v>26420997</v>
      </c>
      <c r="E206" s="249">
        <v>0</v>
      </c>
      <c r="F206" s="249">
        <v>0</v>
      </c>
      <c r="G206" s="248">
        <f t="shared" ref="G206:G269" si="6">F206-E206</f>
        <v>0</v>
      </c>
      <c r="H206" s="247" t="str">
        <f t="shared" ref="H206:H269" si="7">IFERROR(G206/E206,"0.0%")</f>
        <v>0.0%</v>
      </c>
    </row>
    <row r="207" spans="3:8" x14ac:dyDescent="0.25">
      <c r="C207" s="250" t="s">
        <v>248</v>
      </c>
      <c r="D207" s="249">
        <v>16405415</v>
      </c>
      <c r="E207" s="249">
        <v>0</v>
      </c>
      <c r="F207" s="249">
        <v>1360000</v>
      </c>
      <c r="G207" s="248">
        <f t="shared" si="6"/>
        <v>1360000</v>
      </c>
      <c r="H207" s="247" t="str">
        <f t="shared" si="7"/>
        <v>0.0%</v>
      </c>
    </row>
    <row r="208" spans="3:8" x14ac:dyDescent="0.25">
      <c r="C208" s="250" t="s">
        <v>241</v>
      </c>
      <c r="D208" s="249">
        <v>324518874</v>
      </c>
      <c r="E208" s="249">
        <v>165625206.58000001</v>
      </c>
      <c r="F208" s="249">
        <v>7710104.6200000001</v>
      </c>
      <c r="G208" s="248">
        <f t="shared" si="6"/>
        <v>-157915101.96000001</v>
      </c>
      <c r="H208" s="247">
        <f t="shared" si="7"/>
        <v>-0.95344848299841434</v>
      </c>
    </row>
    <row r="209" spans="3:8" x14ac:dyDescent="0.25">
      <c r="C209" s="254" t="s">
        <v>746</v>
      </c>
      <c r="D209" s="253">
        <v>542758310</v>
      </c>
      <c r="E209" s="253">
        <v>37080709.259999998</v>
      </c>
      <c r="F209" s="253">
        <v>55297859.619999997</v>
      </c>
      <c r="G209" s="252">
        <f t="shared" si="6"/>
        <v>18217150.359999999</v>
      </c>
      <c r="H209" s="251">
        <f t="shared" si="7"/>
        <v>0.49128376246166766</v>
      </c>
    </row>
    <row r="210" spans="3:8" x14ac:dyDescent="0.25">
      <c r="C210" s="250" t="s">
        <v>340</v>
      </c>
      <c r="D210" s="249">
        <v>11217391</v>
      </c>
      <c r="E210" s="249">
        <v>0</v>
      </c>
      <c r="F210" s="249">
        <v>0</v>
      </c>
      <c r="G210" s="248">
        <f t="shared" si="6"/>
        <v>0</v>
      </c>
      <c r="H210" s="247" t="str">
        <f t="shared" si="7"/>
        <v>0.0%</v>
      </c>
    </row>
    <row r="211" spans="3:8" x14ac:dyDescent="0.25">
      <c r="C211" s="250" t="s">
        <v>306</v>
      </c>
      <c r="D211" s="249">
        <v>362627184</v>
      </c>
      <c r="E211" s="249">
        <v>0</v>
      </c>
      <c r="F211" s="249">
        <v>43914985.619999997</v>
      </c>
      <c r="G211" s="248">
        <f t="shared" si="6"/>
        <v>43914985.619999997</v>
      </c>
      <c r="H211" s="247" t="str">
        <f t="shared" si="7"/>
        <v>0.0%</v>
      </c>
    </row>
    <row r="212" spans="3:8" x14ac:dyDescent="0.25">
      <c r="C212" s="250" t="s">
        <v>296</v>
      </c>
      <c r="D212" s="249">
        <v>67462</v>
      </c>
      <c r="E212" s="249">
        <v>0</v>
      </c>
      <c r="F212" s="249">
        <v>0</v>
      </c>
      <c r="G212" s="248">
        <f t="shared" si="6"/>
        <v>0</v>
      </c>
      <c r="H212" s="247" t="str">
        <f t="shared" si="7"/>
        <v>0.0%</v>
      </c>
    </row>
    <row r="213" spans="3:8" x14ac:dyDescent="0.25">
      <c r="C213" s="250" t="s">
        <v>285</v>
      </c>
      <c r="D213" s="249">
        <v>0</v>
      </c>
      <c r="E213" s="249">
        <v>36664446.159999996</v>
      </c>
      <c r="F213" s="249">
        <v>0</v>
      </c>
      <c r="G213" s="248">
        <f t="shared" si="6"/>
        <v>-36664446.159999996</v>
      </c>
      <c r="H213" s="247">
        <f t="shared" si="7"/>
        <v>-1</v>
      </c>
    </row>
    <row r="214" spans="3:8" x14ac:dyDescent="0.25">
      <c r="C214" s="250" t="s">
        <v>260</v>
      </c>
      <c r="D214" s="249">
        <v>24367708</v>
      </c>
      <c r="E214" s="249">
        <v>0</v>
      </c>
      <c r="F214" s="249">
        <v>4336474.6399999997</v>
      </c>
      <c r="G214" s="248">
        <f t="shared" si="6"/>
        <v>4336474.6399999997</v>
      </c>
      <c r="H214" s="247" t="str">
        <f t="shared" si="7"/>
        <v>0.0%</v>
      </c>
    </row>
    <row r="215" spans="3:8" x14ac:dyDescent="0.25">
      <c r="C215" s="250" t="s">
        <v>248</v>
      </c>
      <c r="D215" s="249">
        <v>0</v>
      </c>
      <c r="E215" s="249">
        <v>0</v>
      </c>
      <c r="F215" s="249">
        <v>0</v>
      </c>
      <c r="G215" s="248">
        <f t="shared" si="6"/>
        <v>0</v>
      </c>
      <c r="H215" s="247" t="str">
        <f t="shared" si="7"/>
        <v>0.0%</v>
      </c>
    </row>
    <row r="216" spans="3:8" x14ac:dyDescent="0.25">
      <c r="C216" s="250" t="s">
        <v>241</v>
      </c>
      <c r="D216" s="249">
        <v>144478565</v>
      </c>
      <c r="E216" s="249">
        <v>416263.1</v>
      </c>
      <c r="F216" s="249">
        <v>7046399.3600000003</v>
      </c>
      <c r="G216" s="248">
        <f t="shared" si="6"/>
        <v>6630136.2600000007</v>
      </c>
      <c r="H216" s="247">
        <f t="shared" si="7"/>
        <v>15.927754009423369</v>
      </c>
    </row>
    <row r="217" spans="3:8" x14ac:dyDescent="0.25">
      <c r="C217" s="254" t="s">
        <v>745</v>
      </c>
      <c r="D217" s="253">
        <v>835122585</v>
      </c>
      <c r="E217" s="253">
        <v>46852469.929999992</v>
      </c>
      <c r="F217" s="253">
        <v>73235930.850000009</v>
      </c>
      <c r="G217" s="252">
        <f t="shared" si="6"/>
        <v>26383460.920000017</v>
      </c>
      <c r="H217" s="251">
        <f t="shared" si="7"/>
        <v>0.56311782408522471</v>
      </c>
    </row>
    <row r="218" spans="3:8" x14ac:dyDescent="0.25">
      <c r="C218" s="250" t="s">
        <v>335</v>
      </c>
      <c r="D218" s="249">
        <v>20000000</v>
      </c>
      <c r="E218" s="249">
        <v>0</v>
      </c>
      <c r="F218" s="249">
        <v>0</v>
      </c>
      <c r="G218" s="248">
        <f t="shared" si="6"/>
        <v>0</v>
      </c>
      <c r="H218" s="247" t="str">
        <f t="shared" si="7"/>
        <v>0.0%</v>
      </c>
    </row>
    <row r="219" spans="3:8" x14ac:dyDescent="0.25">
      <c r="C219" s="250" t="s">
        <v>306</v>
      </c>
      <c r="D219" s="249">
        <v>440861938</v>
      </c>
      <c r="E219" s="249">
        <v>0</v>
      </c>
      <c r="F219" s="249">
        <v>58998284.509999998</v>
      </c>
      <c r="G219" s="248">
        <f t="shared" si="6"/>
        <v>58998284.509999998</v>
      </c>
      <c r="H219" s="247" t="str">
        <f t="shared" si="7"/>
        <v>0.0%</v>
      </c>
    </row>
    <row r="220" spans="3:8" x14ac:dyDescent="0.25">
      <c r="C220" s="250" t="s">
        <v>285</v>
      </c>
      <c r="D220" s="249">
        <v>0</v>
      </c>
      <c r="E220" s="249">
        <v>36865111.909999996</v>
      </c>
      <c r="F220" s="249">
        <v>0</v>
      </c>
      <c r="G220" s="248">
        <f t="shared" si="6"/>
        <v>-36865111.909999996</v>
      </c>
      <c r="H220" s="247">
        <f t="shared" si="7"/>
        <v>-1</v>
      </c>
    </row>
    <row r="221" spans="3:8" x14ac:dyDescent="0.25">
      <c r="C221" s="250" t="s">
        <v>260</v>
      </c>
      <c r="D221" s="249">
        <v>170613010</v>
      </c>
      <c r="E221" s="249">
        <v>9987358.0199999996</v>
      </c>
      <c r="F221" s="249">
        <v>13291903.800000001</v>
      </c>
      <c r="G221" s="248">
        <f t="shared" si="6"/>
        <v>3304545.7800000012</v>
      </c>
      <c r="H221" s="247">
        <f t="shared" si="7"/>
        <v>0.33087286681648381</v>
      </c>
    </row>
    <row r="222" spans="3:8" x14ac:dyDescent="0.25">
      <c r="C222" s="250" t="s">
        <v>255</v>
      </c>
      <c r="D222" s="249">
        <v>777731</v>
      </c>
      <c r="E222" s="249">
        <v>0</v>
      </c>
      <c r="F222" s="249">
        <v>0</v>
      </c>
      <c r="G222" s="248">
        <f t="shared" si="6"/>
        <v>0</v>
      </c>
      <c r="H222" s="247" t="str">
        <f t="shared" si="7"/>
        <v>0.0%</v>
      </c>
    </row>
    <row r="223" spans="3:8" x14ac:dyDescent="0.25">
      <c r="C223" s="250" t="s">
        <v>248</v>
      </c>
      <c r="D223" s="249">
        <v>5185528</v>
      </c>
      <c r="E223" s="249">
        <v>0</v>
      </c>
      <c r="F223" s="249">
        <v>354769.25</v>
      </c>
      <c r="G223" s="248">
        <f t="shared" si="6"/>
        <v>354769.25</v>
      </c>
      <c r="H223" s="247" t="str">
        <f t="shared" si="7"/>
        <v>0.0%</v>
      </c>
    </row>
    <row r="224" spans="3:8" x14ac:dyDescent="0.25">
      <c r="C224" s="250" t="s">
        <v>241</v>
      </c>
      <c r="D224" s="249">
        <v>197684378</v>
      </c>
      <c r="E224" s="249">
        <v>0</v>
      </c>
      <c r="F224" s="249">
        <v>590973.29</v>
      </c>
      <c r="G224" s="248">
        <f t="shared" si="6"/>
        <v>590973.29</v>
      </c>
      <c r="H224" s="247" t="str">
        <f t="shared" si="7"/>
        <v>0.0%</v>
      </c>
    </row>
    <row r="225" spans="3:8" x14ac:dyDescent="0.25">
      <c r="C225" s="254" t="s">
        <v>731</v>
      </c>
      <c r="D225" s="253">
        <v>130101937</v>
      </c>
      <c r="E225" s="253">
        <v>0</v>
      </c>
      <c r="F225" s="253">
        <v>0</v>
      </c>
      <c r="G225" s="252">
        <f t="shared" si="6"/>
        <v>0</v>
      </c>
      <c r="H225" s="251" t="str">
        <f t="shared" si="7"/>
        <v>0.0%</v>
      </c>
    </row>
    <row r="226" spans="3:8" x14ac:dyDescent="0.25">
      <c r="C226" s="250" t="s">
        <v>260</v>
      </c>
      <c r="D226" s="249">
        <v>38119937</v>
      </c>
      <c r="E226" s="249">
        <v>0</v>
      </c>
      <c r="F226" s="249">
        <v>0</v>
      </c>
      <c r="G226" s="248">
        <f t="shared" si="6"/>
        <v>0</v>
      </c>
      <c r="H226" s="247" t="str">
        <f t="shared" si="7"/>
        <v>0.0%</v>
      </c>
    </row>
    <row r="227" spans="3:8" x14ac:dyDescent="0.25">
      <c r="C227" s="250" t="s">
        <v>255</v>
      </c>
      <c r="D227" s="249">
        <v>91982000</v>
      </c>
      <c r="E227" s="249">
        <v>0</v>
      </c>
      <c r="F227" s="249">
        <v>0</v>
      </c>
      <c r="G227" s="248">
        <f t="shared" si="6"/>
        <v>0</v>
      </c>
      <c r="H227" s="247" t="str">
        <f t="shared" si="7"/>
        <v>0.0%</v>
      </c>
    </row>
    <row r="228" spans="3:8" x14ac:dyDescent="0.25">
      <c r="C228" s="240" t="s">
        <v>744</v>
      </c>
      <c r="D228" s="239">
        <v>4264790686</v>
      </c>
      <c r="E228" s="239">
        <v>438870566.39999998</v>
      </c>
      <c r="F228" s="240">
        <v>329327079.67000002</v>
      </c>
      <c r="G228" s="239">
        <f t="shared" si="6"/>
        <v>-109543486.72999996</v>
      </c>
      <c r="H228" s="255">
        <f t="shared" si="7"/>
        <v>-0.2496031748690084</v>
      </c>
    </row>
    <row r="229" spans="3:8" x14ac:dyDescent="0.25">
      <c r="C229" s="254" t="s">
        <v>743</v>
      </c>
      <c r="D229" s="253">
        <v>1835873973</v>
      </c>
      <c r="E229" s="253">
        <v>166914541.19</v>
      </c>
      <c r="F229" s="253">
        <v>78125677.769999996</v>
      </c>
      <c r="G229" s="252">
        <f t="shared" si="6"/>
        <v>-88788863.420000002</v>
      </c>
      <c r="H229" s="251">
        <f t="shared" si="7"/>
        <v>-0.53194205122566895</v>
      </c>
    </row>
    <row r="230" spans="3:8" x14ac:dyDescent="0.25">
      <c r="C230" s="250" t="s">
        <v>306</v>
      </c>
      <c r="D230" s="249">
        <v>1066484228</v>
      </c>
      <c r="E230" s="249">
        <v>25706112.739999998</v>
      </c>
      <c r="F230" s="249">
        <v>58609855.149999999</v>
      </c>
      <c r="G230" s="248">
        <f t="shared" si="6"/>
        <v>32903742.41</v>
      </c>
      <c r="H230" s="247">
        <f t="shared" si="7"/>
        <v>1.2799968140962881</v>
      </c>
    </row>
    <row r="231" spans="3:8" x14ac:dyDescent="0.25">
      <c r="C231" s="250" t="s">
        <v>296</v>
      </c>
      <c r="D231" s="249">
        <v>60999999</v>
      </c>
      <c r="E231" s="249">
        <v>35136060.969999999</v>
      </c>
      <c r="F231" s="249">
        <v>12221441.390000001</v>
      </c>
      <c r="G231" s="248">
        <f t="shared" si="6"/>
        <v>-22914619.579999998</v>
      </c>
      <c r="H231" s="247">
        <f t="shared" si="7"/>
        <v>-0.65216814143068125</v>
      </c>
    </row>
    <row r="232" spans="3:8" x14ac:dyDescent="0.25">
      <c r="C232" s="250" t="s">
        <v>270</v>
      </c>
      <c r="D232" s="249">
        <v>454913935</v>
      </c>
      <c r="E232" s="249">
        <v>0</v>
      </c>
      <c r="F232" s="249">
        <v>0</v>
      </c>
      <c r="G232" s="248">
        <f t="shared" si="6"/>
        <v>0</v>
      </c>
      <c r="H232" s="247" t="str">
        <f t="shared" si="7"/>
        <v>0.0%</v>
      </c>
    </row>
    <row r="233" spans="3:8" x14ac:dyDescent="0.25">
      <c r="C233" s="250" t="s">
        <v>260</v>
      </c>
      <c r="D233" s="249">
        <v>73520872</v>
      </c>
      <c r="E233" s="249">
        <v>0</v>
      </c>
      <c r="F233" s="249">
        <v>6187181.2300000004</v>
      </c>
      <c r="G233" s="248">
        <f t="shared" si="6"/>
        <v>6187181.2300000004</v>
      </c>
      <c r="H233" s="247" t="str">
        <f t="shared" si="7"/>
        <v>0.0%</v>
      </c>
    </row>
    <row r="234" spans="3:8" x14ac:dyDescent="0.25">
      <c r="C234" s="250" t="s">
        <v>255</v>
      </c>
      <c r="D234" s="249">
        <v>50031562</v>
      </c>
      <c r="E234" s="249">
        <v>85009706.159999996</v>
      </c>
      <c r="F234" s="249">
        <v>0</v>
      </c>
      <c r="G234" s="248">
        <f t="shared" si="6"/>
        <v>-85009706.159999996</v>
      </c>
      <c r="H234" s="247">
        <f t="shared" si="7"/>
        <v>-1</v>
      </c>
    </row>
    <row r="235" spans="3:8" x14ac:dyDescent="0.25">
      <c r="C235" s="250" t="s">
        <v>248</v>
      </c>
      <c r="D235" s="249">
        <v>26588621</v>
      </c>
      <c r="E235" s="249">
        <v>0</v>
      </c>
      <c r="F235" s="249">
        <v>0</v>
      </c>
      <c r="G235" s="248">
        <f t="shared" si="6"/>
        <v>0</v>
      </c>
      <c r="H235" s="247" t="str">
        <f t="shared" si="7"/>
        <v>0.0%</v>
      </c>
    </row>
    <row r="236" spans="3:8" x14ac:dyDescent="0.25">
      <c r="C236" s="250" t="s">
        <v>241</v>
      </c>
      <c r="D236" s="249">
        <v>103334756</v>
      </c>
      <c r="E236" s="249">
        <v>21062661.32</v>
      </c>
      <c r="F236" s="249">
        <v>1107200</v>
      </c>
      <c r="G236" s="248">
        <f t="shared" si="6"/>
        <v>-19955461.32</v>
      </c>
      <c r="H236" s="247">
        <f t="shared" si="7"/>
        <v>-0.94743304356564573</v>
      </c>
    </row>
    <row r="237" spans="3:8" x14ac:dyDescent="0.25">
      <c r="C237" s="254" t="s">
        <v>742</v>
      </c>
      <c r="D237" s="253">
        <v>1838115789</v>
      </c>
      <c r="E237" s="253">
        <v>235182047.21999997</v>
      </c>
      <c r="F237" s="253">
        <v>220698227.53999999</v>
      </c>
      <c r="G237" s="252">
        <f t="shared" si="6"/>
        <v>-14483819.679999977</v>
      </c>
      <c r="H237" s="251">
        <f t="shared" si="7"/>
        <v>-6.1585566803282199E-2</v>
      </c>
    </row>
    <row r="238" spans="3:8" x14ac:dyDescent="0.25">
      <c r="C238" s="250" t="s">
        <v>350</v>
      </c>
      <c r="D238" s="249">
        <v>23503889</v>
      </c>
      <c r="E238" s="249">
        <v>0</v>
      </c>
      <c r="F238" s="249">
        <v>3993038</v>
      </c>
      <c r="G238" s="248">
        <f t="shared" si="6"/>
        <v>3993038</v>
      </c>
      <c r="H238" s="247" t="str">
        <f t="shared" si="7"/>
        <v>0.0%</v>
      </c>
    </row>
    <row r="239" spans="3:8" x14ac:dyDescent="0.25">
      <c r="C239" s="250" t="s">
        <v>340</v>
      </c>
      <c r="D239" s="249">
        <v>44422301</v>
      </c>
      <c r="E239" s="249">
        <v>0</v>
      </c>
      <c r="F239" s="249">
        <v>0</v>
      </c>
      <c r="G239" s="248">
        <f t="shared" si="6"/>
        <v>0</v>
      </c>
      <c r="H239" s="247" t="str">
        <f t="shared" si="7"/>
        <v>0.0%</v>
      </c>
    </row>
    <row r="240" spans="3:8" x14ac:dyDescent="0.25">
      <c r="C240" s="250" t="s">
        <v>335</v>
      </c>
      <c r="D240" s="249">
        <v>73589468</v>
      </c>
      <c r="E240" s="249">
        <v>0</v>
      </c>
      <c r="F240" s="249">
        <v>54519031</v>
      </c>
      <c r="G240" s="248">
        <f t="shared" si="6"/>
        <v>54519031</v>
      </c>
      <c r="H240" s="247" t="str">
        <f t="shared" si="7"/>
        <v>0.0%</v>
      </c>
    </row>
    <row r="241" spans="3:16" x14ac:dyDescent="0.25">
      <c r="C241" s="250" t="s">
        <v>306</v>
      </c>
      <c r="D241" s="249">
        <v>394838999</v>
      </c>
      <c r="E241" s="249">
        <v>78200972.079999998</v>
      </c>
      <c r="F241" s="249">
        <v>34900706.920000002</v>
      </c>
      <c r="G241" s="248">
        <f t="shared" si="6"/>
        <v>-43300265.159999996</v>
      </c>
      <c r="H241" s="247">
        <f t="shared" si="7"/>
        <v>-0.55370494775568269</v>
      </c>
    </row>
    <row r="242" spans="3:16" x14ac:dyDescent="0.25">
      <c r="C242" s="250" t="s">
        <v>296</v>
      </c>
      <c r="D242" s="249">
        <v>61050750</v>
      </c>
      <c r="E242" s="249">
        <v>4271522.6399999997</v>
      </c>
      <c r="F242" s="249">
        <v>46809782.189999998</v>
      </c>
      <c r="G242" s="248">
        <f t="shared" si="6"/>
        <v>42538259.549999997</v>
      </c>
      <c r="H242" s="247">
        <f t="shared" si="7"/>
        <v>9.9585705461694563</v>
      </c>
    </row>
    <row r="243" spans="3:16" x14ac:dyDescent="0.25">
      <c r="C243" s="250" t="s">
        <v>285</v>
      </c>
      <c r="D243" s="249">
        <v>0</v>
      </c>
      <c r="E243" s="249">
        <v>0</v>
      </c>
      <c r="F243" s="249">
        <v>0</v>
      </c>
      <c r="G243" s="248">
        <f t="shared" si="6"/>
        <v>0</v>
      </c>
      <c r="H243" s="247" t="str">
        <f t="shared" si="7"/>
        <v>0.0%</v>
      </c>
    </row>
    <row r="244" spans="3:16" x14ac:dyDescent="0.25">
      <c r="C244" s="250" t="s">
        <v>270</v>
      </c>
      <c r="D244" s="249">
        <v>506317025</v>
      </c>
      <c r="E244" s="249">
        <v>0</v>
      </c>
      <c r="F244" s="249">
        <v>7862259.2800000003</v>
      </c>
      <c r="G244" s="248">
        <f t="shared" si="6"/>
        <v>7862259.2800000003</v>
      </c>
      <c r="H244" s="247" t="str">
        <f t="shared" si="7"/>
        <v>0.0%</v>
      </c>
    </row>
    <row r="245" spans="3:16" x14ac:dyDescent="0.25">
      <c r="C245" s="250" t="s">
        <v>255</v>
      </c>
      <c r="D245" s="249">
        <v>474930452</v>
      </c>
      <c r="E245" s="249">
        <v>95629387.170000002</v>
      </c>
      <c r="F245" s="249">
        <v>65605029.049999997</v>
      </c>
      <c r="G245" s="248">
        <f t="shared" si="6"/>
        <v>-30024358.120000005</v>
      </c>
      <c r="H245" s="247">
        <f t="shared" si="7"/>
        <v>-0.31396581122731465</v>
      </c>
    </row>
    <row r="246" spans="3:16" x14ac:dyDescent="0.25">
      <c r="C246" s="250" t="s">
        <v>248</v>
      </c>
      <c r="D246" s="249">
        <v>9467926</v>
      </c>
      <c r="E246" s="249">
        <v>0</v>
      </c>
      <c r="F246" s="249">
        <v>0</v>
      </c>
      <c r="G246" s="248">
        <f t="shared" si="6"/>
        <v>0</v>
      </c>
      <c r="H246" s="247" t="str">
        <f t="shared" si="7"/>
        <v>0.0%</v>
      </c>
    </row>
    <row r="247" spans="3:16" x14ac:dyDescent="0.25">
      <c r="C247" s="250" t="s">
        <v>241</v>
      </c>
      <c r="D247" s="249">
        <v>172549730</v>
      </c>
      <c r="E247" s="249">
        <v>57080165.329999998</v>
      </c>
      <c r="F247" s="249">
        <v>7008381.0999999996</v>
      </c>
      <c r="G247" s="248">
        <f t="shared" si="6"/>
        <v>-50071784.229999997</v>
      </c>
      <c r="H247" s="247">
        <f t="shared" si="7"/>
        <v>-0.87721862647940574</v>
      </c>
    </row>
    <row r="248" spans="3:16" x14ac:dyDescent="0.25">
      <c r="C248" s="250" t="s">
        <v>229</v>
      </c>
      <c r="D248" s="249">
        <v>77445249</v>
      </c>
      <c r="E248" s="249">
        <v>0</v>
      </c>
      <c r="F248" s="249">
        <v>0</v>
      </c>
      <c r="G248" s="248">
        <f t="shared" si="6"/>
        <v>0</v>
      </c>
      <c r="H248" s="247" t="str">
        <f t="shared" si="7"/>
        <v>0.0%</v>
      </c>
    </row>
    <row r="249" spans="3:16" x14ac:dyDescent="0.25">
      <c r="C249" s="254" t="s">
        <v>741</v>
      </c>
      <c r="D249" s="253">
        <v>590800924</v>
      </c>
      <c r="E249" s="253">
        <v>36773977.990000002</v>
      </c>
      <c r="F249" s="253">
        <v>30503174.359999999</v>
      </c>
      <c r="G249" s="252">
        <f t="shared" si="6"/>
        <v>-6270803.6300000027</v>
      </c>
      <c r="H249" s="251">
        <f t="shared" si="7"/>
        <v>-0.17052285264610836</v>
      </c>
    </row>
    <row r="250" spans="3:16" x14ac:dyDescent="0.25">
      <c r="C250" s="250" t="s">
        <v>306</v>
      </c>
      <c r="D250" s="249">
        <v>501549284</v>
      </c>
      <c r="E250" s="249">
        <v>9471999.0500000007</v>
      </c>
      <c r="F250" s="249">
        <v>16755000</v>
      </c>
      <c r="G250" s="248">
        <f t="shared" si="6"/>
        <v>7283000.9499999993</v>
      </c>
      <c r="H250" s="247">
        <f t="shared" si="7"/>
        <v>0.7688979814667527</v>
      </c>
    </row>
    <row r="251" spans="3:16" x14ac:dyDescent="0.25">
      <c r="C251" s="250" t="s">
        <v>296</v>
      </c>
      <c r="D251" s="249">
        <v>0</v>
      </c>
      <c r="E251" s="249">
        <v>0</v>
      </c>
      <c r="F251" s="249">
        <v>5371438.8799999999</v>
      </c>
      <c r="G251" s="248">
        <f t="shared" si="6"/>
        <v>5371438.8799999999</v>
      </c>
      <c r="H251" s="247" t="str">
        <f t="shared" si="7"/>
        <v>0.0%</v>
      </c>
      <c r="K251" s="238"/>
      <c r="L251" s="237"/>
      <c r="M251" s="237"/>
      <c r="N251" s="237"/>
      <c r="O251" s="87"/>
      <c r="P251" s="256"/>
    </row>
    <row r="252" spans="3:16" x14ac:dyDescent="0.25">
      <c r="C252" s="250" t="s">
        <v>270</v>
      </c>
      <c r="D252" s="249">
        <v>31727144</v>
      </c>
      <c r="E252" s="249">
        <v>0</v>
      </c>
      <c r="F252" s="249">
        <v>0</v>
      </c>
      <c r="G252" s="248">
        <f t="shared" si="6"/>
        <v>0</v>
      </c>
      <c r="H252" s="247" t="str">
        <f t="shared" si="7"/>
        <v>0.0%</v>
      </c>
    </row>
    <row r="253" spans="3:16" x14ac:dyDescent="0.25">
      <c r="C253" s="250" t="s">
        <v>260</v>
      </c>
      <c r="D253" s="249">
        <v>0</v>
      </c>
      <c r="E253" s="249">
        <v>0</v>
      </c>
      <c r="F253" s="249">
        <v>0</v>
      </c>
      <c r="G253" s="248">
        <f t="shared" si="6"/>
        <v>0</v>
      </c>
      <c r="H253" s="247" t="str">
        <f t="shared" si="7"/>
        <v>0.0%</v>
      </c>
    </row>
    <row r="254" spans="3:16" x14ac:dyDescent="0.25">
      <c r="C254" s="250" t="s">
        <v>255</v>
      </c>
      <c r="D254" s="249">
        <v>0</v>
      </c>
      <c r="E254" s="249">
        <v>0</v>
      </c>
      <c r="F254" s="249">
        <v>0</v>
      </c>
      <c r="G254" s="248">
        <f t="shared" si="6"/>
        <v>0</v>
      </c>
      <c r="H254" s="247" t="str">
        <f t="shared" si="7"/>
        <v>0.0%</v>
      </c>
    </row>
    <row r="255" spans="3:16" x14ac:dyDescent="0.25">
      <c r="C255" s="250" t="s">
        <v>248</v>
      </c>
      <c r="D255" s="249">
        <v>13747368</v>
      </c>
      <c r="E255" s="249">
        <v>2290571.15</v>
      </c>
      <c r="F255" s="249">
        <v>0</v>
      </c>
      <c r="G255" s="248">
        <f t="shared" si="6"/>
        <v>-2290571.15</v>
      </c>
      <c r="H255" s="247">
        <f t="shared" si="7"/>
        <v>-1</v>
      </c>
    </row>
    <row r="256" spans="3:16" x14ac:dyDescent="0.25">
      <c r="C256" s="250" t="s">
        <v>241</v>
      </c>
      <c r="D256" s="249">
        <v>43777128</v>
      </c>
      <c r="E256" s="249">
        <v>25011407.789999999</v>
      </c>
      <c r="F256" s="249">
        <v>8376735.4800000004</v>
      </c>
      <c r="G256" s="248">
        <f t="shared" si="6"/>
        <v>-16634672.309999999</v>
      </c>
      <c r="H256" s="247">
        <f t="shared" si="7"/>
        <v>-0.66508340712636072</v>
      </c>
    </row>
    <row r="257" spans="3:8" x14ac:dyDescent="0.25">
      <c r="C257" s="240" t="s">
        <v>740</v>
      </c>
      <c r="D257" s="239">
        <v>4407199784</v>
      </c>
      <c r="E257" s="239">
        <v>336764045.19</v>
      </c>
      <c r="F257" s="240">
        <v>174552149.03999999</v>
      </c>
      <c r="G257" s="239">
        <f t="shared" si="6"/>
        <v>-162211896.15000001</v>
      </c>
      <c r="H257" s="255">
        <f t="shared" si="7"/>
        <v>-0.48167819120500571</v>
      </c>
    </row>
    <row r="258" spans="3:8" x14ac:dyDescent="0.25">
      <c r="C258" s="254" t="s">
        <v>739</v>
      </c>
      <c r="D258" s="253">
        <v>1670250027</v>
      </c>
      <c r="E258" s="253">
        <v>160445053.34999999</v>
      </c>
      <c r="F258" s="253">
        <v>48677044.32</v>
      </c>
      <c r="G258" s="252">
        <f t="shared" si="6"/>
        <v>-111768009.03</v>
      </c>
      <c r="H258" s="251">
        <f t="shared" si="7"/>
        <v>-0.69661237100395779</v>
      </c>
    </row>
    <row r="259" spans="3:8" x14ac:dyDescent="0.25">
      <c r="C259" s="250" t="s">
        <v>350</v>
      </c>
      <c r="D259" s="249">
        <v>0</v>
      </c>
      <c r="E259" s="249">
        <v>0</v>
      </c>
      <c r="F259" s="249">
        <v>0</v>
      </c>
      <c r="G259" s="248">
        <f t="shared" si="6"/>
        <v>0</v>
      </c>
      <c r="H259" s="247" t="str">
        <f t="shared" si="7"/>
        <v>0.0%</v>
      </c>
    </row>
    <row r="260" spans="3:8" x14ac:dyDescent="0.25">
      <c r="C260" s="250" t="s">
        <v>306</v>
      </c>
      <c r="D260" s="249">
        <v>786646450</v>
      </c>
      <c r="E260" s="249">
        <v>98869243.939999998</v>
      </c>
      <c r="F260" s="249">
        <v>30703399.73</v>
      </c>
      <c r="G260" s="248">
        <f t="shared" si="6"/>
        <v>-68165844.209999993</v>
      </c>
      <c r="H260" s="247">
        <f t="shared" si="7"/>
        <v>-0.68945449053263985</v>
      </c>
    </row>
    <row r="261" spans="3:8" x14ac:dyDescent="0.25">
      <c r="C261" s="250" t="s">
        <v>296</v>
      </c>
      <c r="D261" s="249">
        <v>0</v>
      </c>
      <c r="E261" s="249">
        <v>0</v>
      </c>
      <c r="F261" s="249">
        <v>0</v>
      </c>
      <c r="G261" s="248">
        <f t="shared" si="6"/>
        <v>0</v>
      </c>
      <c r="H261" s="247" t="str">
        <f t="shared" si="7"/>
        <v>0.0%</v>
      </c>
    </row>
    <row r="262" spans="3:8" x14ac:dyDescent="0.25">
      <c r="C262" s="250" t="s">
        <v>290</v>
      </c>
      <c r="D262" s="249">
        <v>6985767</v>
      </c>
      <c r="E262" s="249">
        <v>2542258.08</v>
      </c>
      <c r="F262" s="249">
        <v>0</v>
      </c>
      <c r="G262" s="248">
        <f t="shared" si="6"/>
        <v>-2542258.08</v>
      </c>
      <c r="H262" s="247">
        <f t="shared" si="7"/>
        <v>-1</v>
      </c>
    </row>
    <row r="263" spans="3:8" x14ac:dyDescent="0.25">
      <c r="C263" s="250" t="s">
        <v>270</v>
      </c>
      <c r="D263" s="249">
        <v>48830264</v>
      </c>
      <c r="E263" s="249">
        <v>0</v>
      </c>
      <c r="F263" s="249">
        <v>0</v>
      </c>
      <c r="G263" s="248">
        <f t="shared" si="6"/>
        <v>0</v>
      </c>
      <c r="H263" s="247" t="str">
        <f t="shared" si="7"/>
        <v>0.0%</v>
      </c>
    </row>
    <row r="264" spans="3:8" x14ac:dyDescent="0.25">
      <c r="C264" s="250" t="s">
        <v>260</v>
      </c>
      <c r="D264" s="249">
        <v>65411478</v>
      </c>
      <c r="E264" s="249">
        <v>0</v>
      </c>
      <c r="F264" s="249">
        <v>0</v>
      </c>
      <c r="G264" s="248">
        <f t="shared" si="6"/>
        <v>0</v>
      </c>
      <c r="H264" s="247" t="str">
        <f t="shared" si="7"/>
        <v>0.0%</v>
      </c>
    </row>
    <row r="265" spans="3:8" x14ac:dyDescent="0.25">
      <c r="C265" s="250" t="s">
        <v>255</v>
      </c>
      <c r="D265" s="249">
        <v>365794055</v>
      </c>
      <c r="E265" s="249">
        <v>0</v>
      </c>
      <c r="F265" s="249">
        <v>0</v>
      </c>
      <c r="G265" s="248">
        <f t="shared" si="6"/>
        <v>0</v>
      </c>
      <c r="H265" s="247" t="str">
        <f t="shared" si="7"/>
        <v>0.0%</v>
      </c>
    </row>
    <row r="266" spans="3:8" x14ac:dyDescent="0.25">
      <c r="C266" s="250" t="s">
        <v>248</v>
      </c>
      <c r="D266" s="249">
        <v>62733992</v>
      </c>
      <c r="E266" s="249">
        <v>17569569.41</v>
      </c>
      <c r="F266" s="249">
        <v>4377958.28</v>
      </c>
      <c r="G266" s="248">
        <f t="shared" si="6"/>
        <v>-13191611.129999999</v>
      </c>
      <c r="H266" s="247">
        <f t="shared" si="7"/>
        <v>-0.75082153820410558</v>
      </c>
    </row>
    <row r="267" spans="3:8" x14ac:dyDescent="0.25">
      <c r="C267" s="250" t="s">
        <v>241</v>
      </c>
      <c r="D267" s="249">
        <v>333848021</v>
      </c>
      <c r="E267" s="249">
        <v>41463981.920000002</v>
      </c>
      <c r="F267" s="249">
        <v>13595686.310000001</v>
      </c>
      <c r="G267" s="248">
        <f t="shared" si="6"/>
        <v>-27868295.609999999</v>
      </c>
      <c r="H267" s="247">
        <f t="shared" si="7"/>
        <v>-0.67210852213298466</v>
      </c>
    </row>
    <row r="268" spans="3:8" x14ac:dyDescent="0.25">
      <c r="C268" s="254" t="s">
        <v>738</v>
      </c>
      <c r="D268" s="253">
        <v>1595945099</v>
      </c>
      <c r="E268" s="253">
        <v>142856646.84</v>
      </c>
      <c r="F268" s="253">
        <v>89377185.159999996</v>
      </c>
      <c r="G268" s="252">
        <f t="shared" si="6"/>
        <v>-53479461.680000007</v>
      </c>
      <c r="H268" s="251">
        <f t="shared" si="7"/>
        <v>-0.3743575315742726</v>
      </c>
    </row>
    <row r="269" spans="3:8" x14ac:dyDescent="0.25">
      <c r="C269" s="250" t="s">
        <v>306</v>
      </c>
      <c r="D269" s="249">
        <v>763003501</v>
      </c>
      <c r="E269" s="249">
        <v>97766524.939999998</v>
      </c>
      <c r="F269" s="249">
        <v>80663913.140000001</v>
      </c>
      <c r="G269" s="248">
        <f t="shared" si="6"/>
        <v>-17102611.799999997</v>
      </c>
      <c r="H269" s="247">
        <f t="shared" si="7"/>
        <v>-0.17493320756256797</v>
      </c>
    </row>
    <row r="270" spans="3:8" x14ac:dyDescent="0.25">
      <c r="C270" s="250" t="s">
        <v>270</v>
      </c>
      <c r="D270" s="249">
        <v>509146641</v>
      </c>
      <c r="E270" s="249">
        <v>0</v>
      </c>
      <c r="F270" s="249">
        <v>0</v>
      </c>
      <c r="G270" s="248">
        <f t="shared" ref="G270:G328" si="8">F270-E270</f>
        <v>0</v>
      </c>
      <c r="H270" s="247" t="str">
        <f t="shared" ref="H270:H328" si="9">IFERROR(G270/E270,"0.0%")</f>
        <v>0.0%</v>
      </c>
    </row>
    <row r="271" spans="3:8" x14ac:dyDescent="0.25">
      <c r="C271" s="250" t="s">
        <v>260</v>
      </c>
      <c r="D271" s="249">
        <v>108115924</v>
      </c>
      <c r="E271" s="249">
        <v>0</v>
      </c>
      <c r="F271" s="249">
        <v>0</v>
      </c>
      <c r="G271" s="248">
        <f t="shared" si="8"/>
        <v>0</v>
      </c>
      <c r="H271" s="247" t="str">
        <f t="shared" si="9"/>
        <v>0.0%</v>
      </c>
    </row>
    <row r="272" spans="3:8" x14ac:dyDescent="0.25">
      <c r="C272" s="250" t="s">
        <v>248</v>
      </c>
      <c r="D272" s="249">
        <v>37081316</v>
      </c>
      <c r="E272" s="249">
        <v>2721268.93</v>
      </c>
      <c r="F272" s="249">
        <v>7491672.0300000003</v>
      </c>
      <c r="G272" s="248">
        <f t="shared" si="8"/>
        <v>4770403.0999999996</v>
      </c>
      <c r="H272" s="247">
        <f t="shared" si="9"/>
        <v>1.7530068591934422</v>
      </c>
    </row>
    <row r="273" spans="3:8" x14ac:dyDescent="0.25">
      <c r="C273" s="250" t="s">
        <v>241</v>
      </c>
      <c r="D273" s="249">
        <v>178597717</v>
      </c>
      <c r="E273" s="249">
        <v>42368852.969999999</v>
      </c>
      <c r="F273" s="249">
        <v>1221599.99</v>
      </c>
      <c r="G273" s="248">
        <f t="shared" si="8"/>
        <v>-41147252.979999997</v>
      </c>
      <c r="H273" s="247">
        <f t="shared" si="9"/>
        <v>-0.9711674991327951</v>
      </c>
    </row>
    <row r="274" spans="3:8" x14ac:dyDescent="0.25">
      <c r="C274" s="250" t="s">
        <v>229</v>
      </c>
      <c r="D274" s="249">
        <v>0</v>
      </c>
      <c r="E274" s="249">
        <v>0</v>
      </c>
      <c r="F274" s="249">
        <v>0</v>
      </c>
      <c r="G274" s="248">
        <f t="shared" si="8"/>
        <v>0</v>
      </c>
      <c r="H274" s="247" t="str">
        <f t="shared" si="9"/>
        <v>0.0%</v>
      </c>
    </row>
    <row r="275" spans="3:8" x14ac:dyDescent="0.25">
      <c r="C275" s="254" t="s">
        <v>737</v>
      </c>
      <c r="D275" s="253">
        <v>1141004658</v>
      </c>
      <c r="E275" s="253">
        <v>33462345</v>
      </c>
      <c r="F275" s="253">
        <v>36497919.560000002</v>
      </c>
      <c r="G275" s="252">
        <f t="shared" si="8"/>
        <v>3035574.5600000024</v>
      </c>
      <c r="H275" s="251">
        <f t="shared" si="9"/>
        <v>9.0716133612273805E-2</v>
      </c>
    </row>
    <row r="276" spans="3:8" x14ac:dyDescent="0.25">
      <c r="C276" s="250" t="s">
        <v>350</v>
      </c>
      <c r="D276" s="249">
        <v>26976614</v>
      </c>
      <c r="E276" s="249">
        <v>0</v>
      </c>
      <c r="F276" s="249">
        <v>0</v>
      </c>
      <c r="G276" s="248">
        <f t="shared" si="8"/>
        <v>0</v>
      </c>
      <c r="H276" s="247" t="str">
        <f t="shared" si="9"/>
        <v>0.0%</v>
      </c>
    </row>
    <row r="277" spans="3:8" x14ac:dyDescent="0.25">
      <c r="C277" s="250" t="s">
        <v>322</v>
      </c>
      <c r="D277" s="249">
        <v>3355957</v>
      </c>
      <c r="E277" s="249">
        <v>0</v>
      </c>
      <c r="F277" s="249">
        <v>0</v>
      </c>
      <c r="G277" s="248">
        <f t="shared" si="8"/>
        <v>0</v>
      </c>
      <c r="H277" s="247" t="str">
        <f t="shared" si="9"/>
        <v>0.0%</v>
      </c>
    </row>
    <row r="278" spans="3:8" x14ac:dyDescent="0.25">
      <c r="C278" s="250" t="s">
        <v>306</v>
      </c>
      <c r="D278" s="249">
        <v>1059200201</v>
      </c>
      <c r="E278" s="249">
        <v>0</v>
      </c>
      <c r="F278" s="249">
        <v>30906809.640000001</v>
      </c>
      <c r="G278" s="248">
        <f t="shared" si="8"/>
        <v>30906809.640000001</v>
      </c>
      <c r="H278" s="247" t="str">
        <f t="shared" si="9"/>
        <v>0.0%</v>
      </c>
    </row>
    <row r="279" spans="3:8" x14ac:dyDescent="0.25">
      <c r="C279" s="250" t="s">
        <v>270</v>
      </c>
      <c r="D279" s="249">
        <v>16195995</v>
      </c>
      <c r="E279" s="249">
        <v>0</v>
      </c>
      <c r="F279" s="249">
        <v>0</v>
      </c>
      <c r="G279" s="248">
        <f t="shared" si="8"/>
        <v>0</v>
      </c>
      <c r="H279" s="247" t="str">
        <f t="shared" si="9"/>
        <v>0.0%</v>
      </c>
    </row>
    <row r="280" spans="3:8" x14ac:dyDescent="0.25">
      <c r="C280" s="250" t="s">
        <v>248</v>
      </c>
      <c r="D280" s="249">
        <v>0</v>
      </c>
      <c r="E280" s="249">
        <v>0</v>
      </c>
      <c r="F280" s="249">
        <v>0</v>
      </c>
      <c r="G280" s="248">
        <f t="shared" si="8"/>
        <v>0</v>
      </c>
      <c r="H280" s="247" t="str">
        <f t="shared" si="9"/>
        <v>0.0%</v>
      </c>
    </row>
    <row r="281" spans="3:8" x14ac:dyDescent="0.25">
      <c r="C281" s="250" t="s">
        <v>241</v>
      </c>
      <c r="D281" s="249">
        <v>35275891</v>
      </c>
      <c r="E281" s="249">
        <v>33462345</v>
      </c>
      <c r="F281" s="249">
        <v>5591109.9199999999</v>
      </c>
      <c r="G281" s="248">
        <f t="shared" si="8"/>
        <v>-27871235.079999998</v>
      </c>
      <c r="H281" s="247">
        <f t="shared" si="9"/>
        <v>-0.83291338607619991</v>
      </c>
    </row>
    <row r="282" spans="3:8" x14ac:dyDescent="0.25">
      <c r="C282" s="240" t="s">
        <v>736</v>
      </c>
      <c r="D282" s="239">
        <v>31137714595</v>
      </c>
      <c r="E282" s="239">
        <v>3483186604.2300005</v>
      </c>
      <c r="F282" s="240">
        <v>2713674669</v>
      </c>
      <c r="G282" s="239">
        <f t="shared" si="8"/>
        <v>-769511935.2300005</v>
      </c>
      <c r="H282" s="255">
        <f t="shared" si="9"/>
        <v>-0.22092182322230486</v>
      </c>
    </row>
    <row r="283" spans="3:8" x14ac:dyDescent="0.25">
      <c r="C283" s="254" t="s">
        <v>735</v>
      </c>
      <c r="D283" s="253">
        <v>6834958632</v>
      </c>
      <c r="E283" s="253">
        <v>602334785.79999995</v>
      </c>
      <c r="F283" s="253">
        <v>1191123083.3900001</v>
      </c>
      <c r="G283" s="252">
        <f t="shared" si="8"/>
        <v>588788297.59000015</v>
      </c>
      <c r="H283" s="251">
        <f t="shared" si="9"/>
        <v>0.97751003506794343</v>
      </c>
    </row>
    <row r="284" spans="3:8" x14ac:dyDescent="0.25">
      <c r="C284" s="250" t="s">
        <v>350</v>
      </c>
      <c r="D284" s="249">
        <v>918279819</v>
      </c>
      <c r="E284" s="249">
        <v>13828309.98</v>
      </c>
      <c r="F284" s="249">
        <v>500000</v>
      </c>
      <c r="G284" s="248">
        <f t="shared" si="8"/>
        <v>-13328309.98</v>
      </c>
      <c r="H284" s="247">
        <f t="shared" si="9"/>
        <v>-0.9638422915943341</v>
      </c>
    </row>
    <row r="285" spans="3:8" x14ac:dyDescent="0.25">
      <c r="C285" s="250" t="s">
        <v>335</v>
      </c>
      <c r="D285" s="249">
        <v>897036591</v>
      </c>
      <c r="E285" s="249">
        <v>48190009.590000004</v>
      </c>
      <c r="F285" s="249">
        <v>0</v>
      </c>
      <c r="G285" s="248">
        <f t="shared" si="8"/>
        <v>-48190009.590000004</v>
      </c>
      <c r="H285" s="247">
        <f t="shared" si="9"/>
        <v>-1</v>
      </c>
    </row>
    <row r="286" spans="3:8" x14ac:dyDescent="0.25">
      <c r="C286" s="250" t="s">
        <v>306</v>
      </c>
      <c r="D286" s="249">
        <v>1201399948</v>
      </c>
      <c r="E286" s="249">
        <v>86565562.75</v>
      </c>
      <c r="F286" s="249">
        <v>133419403</v>
      </c>
      <c r="G286" s="248">
        <f t="shared" si="8"/>
        <v>46853840.25</v>
      </c>
      <c r="H286" s="247">
        <f t="shared" si="9"/>
        <v>0.54125265014810986</v>
      </c>
    </row>
    <row r="287" spans="3:8" x14ac:dyDescent="0.25">
      <c r="C287" s="250" t="s">
        <v>296</v>
      </c>
      <c r="D287" s="249">
        <v>1135979999</v>
      </c>
      <c r="E287" s="249">
        <v>3750304.73</v>
      </c>
      <c r="F287" s="249">
        <v>121992601.73</v>
      </c>
      <c r="G287" s="248">
        <f t="shared" si="8"/>
        <v>118242297</v>
      </c>
      <c r="H287" s="247">
        <f t="shared" si="9"/>
        <v>31.528717134407369</v>
      </c>
    </row>
    <row r="288" spans="3:8" x14ac:dyDescent="0.25">
      <c r="C288" s="250" t="s">
        <v>270</v>
      </c>
      <c r="D288" s="249">
        <v>88736439</v>
      </c>
      <c r="E288" s="249">
        <v>0</v>
      </c>
      <c r="F288" s="249">
        <v>0</v>
      </c>
      <c r="G288" s="248">
        <f t="shared" si="8"/>
        <v>0</v>
      </c>
      <c r="H288" s="247" t="str">
        <f t="shared" si="9"/>
        <v>0.0%</v>
      </c>
    </row>
    <row r="289" spans="3:8" x14ac:dyDescent="0.25">
      <c r="C289" s="250" t="s">
        <v>260</v>
      </c>
      <c r="D289" s="249">
        <v>41902153</v>
      </c>
      <c r="E289" s="249">
        <v>6708746.9800000004</v>
      </c>
      <c r="F289" s="249">
        <v>0</v>
      </c>
      <c r="G289" s="248">
        <f t="shared" si="8"/>
        <v>-6708746.9800000004</v>
      </c>
      <c r="H289" s="247">
        <f t="shared" si="9"/>
        <v>-1</v>
      </c>
    </row>
    <row r="290" spans="3:8" x14ac:dyDescent="0.25">
      <c r="C290" s="250" t="s">
        <v>255</v>
      </c>
      <c r="D290" s="249">
        <v>594966419</v>
      </c>
      <c r="E290" s="249">
        <v>111638046.18000001</v>
      </c>
      <c r="F290" s="249">
        <v>36477709.240000002</v>
      </c>
      <c r="G290" s="248">
        <f t="shared" si="8"/>
        <v>-75160336.939999998</v>
      </c>
      <c r="H290" s="247">
        <f t="shared" si="9"/>
        <v>-0.67325020019442972</v>
      </c>
    </row>
    <row r="291" spans="3:8" x14ac:dyDescent="0.25">
      <c r="C291" s="250" t="s">
        <v>248</v>
      </c>
      <c r="D291" s="249">
        <v>1052943365</v>
      </c>
      <c r="E291" s="249">
        <v>221606936.63</v>
      </c>
      <c r="F291" s="249">
        <v>856802081.47000003</v>
      </c>
      <c r="G291" s="248">
        <f t="shared" si="8"/>
        <v>635195144.84000003</v>
      </c>
      <c r="H291" s="247">
        <f t="shared" si="9"/>
        <v>2.8663143604594667</v>
      </c>
    </row>
    <row r="292" spans="3:8" x14ac:dyDescent="0.25">
      <c r="C292" s="250" t="s">
        <v>241</v>
      </c>
      <c r="D292" s="249">
        <v>192150122</v>
      </c>
      <c r="E292" s="249">
        <v>110046868.95999999</v>
      </c>
      <c r="F292" s="249">
        <v>10998470.439999999</v>
      </c>
      <c r="G292" s="248">
        <f t="shared" si="8"/>
        <v>-99048398.519999996</v>
      </c>
      <c r="H292" s="247">
        <f t="shared" si="9"/>
        <v>-0.90005648916737702</v>
      </c>
    </row>
    <row r="293" spans="3:8" x14ac:dyDescent="0.25">
      <c r="C293" s="250" t="s">
        <v>229</v>
      </c>
      <c r="D293" s="249">
        <v>711563777</v>
      </c>
      <c r="E293" s="249">
        <v>0</v>
      </c>
      <c r="F293" s="249">
        <v>30932817.510000002</v>
      </c>
      <c r="G293" s="248">
        <f t="shared" si="8"/>
        <v>30932817.510000002</v>
      </c>
      <c r="H293" s="247" t="str">
        <f t="shared" si="9"/>
        <v>0.0%</v>
      </c>
    </row>
    <row r="294" spans="3:8" x14ac:dyDescent="0.25">
      <c r="C294" s="254" t="s">
        <v>734</v>
      </c>
      <c r="D294" s="253">
        <v>23638967274</v>
      </c>
      <c r="E294" s="253">
        <v>2876259985.3000002</v>
      </c>
      <c r="F294" s="253">
        <v>1519955917.5100002</v>
      </c>
      <c r="G294" s="252">
        <f t="shared" si="8"/>
        <v>-1356304067.79</v>
      </c>
      <c r="H294" s="251">
        <f t="shared" si="9"/>
        <v>-0.47155127656116053</v>
      </c>
    </row>
    <row r="295" spans="3:8" x14ac:dyDescent="0.25">
      <c r="C295" s="250" t="s">
        <v>350</v>
      </c>
      <c r="D295" s="249">
        <v>77067013</v>
      </c>
      <c r="E295" s="249">
        <v>0</v>
      </c>
      <c r="F295" s="249">
        <v>11894218.15</v>
      </c>
      <c r="G295" s="248">
        <f t="shared" si="8"/>
        <v>11894218.15</v>
      </c>
      <c r="H295" s="247" t="str">
        <f t="shared" si="9"/>
        <v>0.0%</v>
      </c>
    </row>
    <row r="296" spans="3:8" x14ac:dyDescent="0.25">
      <c r="C296" s="250" t="s">
        <v>340</v>
      </c>
      <c r="D296" s="249">
        <v>259696494</v>
      </c>
      <c r="E296" s="249">
        <v>0</v>
      </c>
      <c r="F296" s="249">
        <v>23419012.699999999</v>
      </c>
      <c r="G296" s="248">
        <f t="shared" si="8"/>
        <v>23419012.699999999</v>
      </c>
      <c r="H296" s="247" t="str">
        <f t="shared" si="9"/>
        <v>0.0%</v>
      </c>
    </row>
    <row r="297" spans="3:8" x14ac:dyDescent="0.25">
      <c r="C297" s="250" t="s">
        <v>335</v>
      </c>
      <c r="D297" s="249">
        <v>1587445897</v>
      </c>
      <c r="E297" s="249">
        <v>733591591.92999995</v>
      </c>
      <c r="F297" s="249">
        <v>16844199.850000001</v>
      </c>
      <c r="G297" s="248">
        <f t="shared" si="8"/>
        <v>-716747392.07999992</v>
      </c>
      <c r="H297" s="247">
        <f t="shared" si="9"/>
        <v>-0.9770387228598344</v>
      </c>
    </row>
    <row r="298" spans="3:8" x14ac:dyDescent="0.25">
      <c r="C298" s="250" t="s">
        <v>309</v>
      </c>
      <c r="D298" s="249">
        <v>10554785</v>
      </c>
      <c r="E298" s="249">
        <v>1985056.3</v>
      </c>
      <c r="F298" s="249">
        <v>0</v>
      </c>
      <c r="G298" s="248">
        <f t="shared" si="8"/>
        <v>-1985056.3</v>
      </c>
      <c r="H298" s="247">
        <f t="shared" si="9"/>
        <v>-1</v>
      </c>
    </row>
    <row r="299" spans="3:8" x14ac:dyDescent="0.25">
      <c r="C299" s="250" t="s">
        <v>306</v>
      </c>
      <c r="D299" s="249">
        <v>15378209183</v>
      </c>
      <c r="E299" s="249">
        <v>1721792201.73</v>
      </c>
      <c r="F299" s="249">
        <v>857187895.45000005</v>
      </c>
      <c r="G299" s="248">
        <f t="shared" si="8"/>
        <v>-864604306.27999997</v>
      </c>
      <c r="H299" s="247">
        <f t="shared" si="9"/>
        <v>-0.50215368928449911</v>
      </c>
    </row>
    <row r="300" spans="3:8" x14ac:dyDescent="0.25">
      <c r="C300" s="250" t="s">
        <v>300</v>
      </c>
      <c r="D300" s="249">
        <v>1000000000</v>
      </c>
      <c r="E300" s="249">
        <v>0</v>
      </c>
      <c r="F300" s="249">
        <v>0</v>
      </c>
      <c r="G300" s="248">
        <f t="shared" si="8"/>
        <v>0</v>
      </c>
      <c r="H300" s="247" t="str">
        <f t="shared" si="9"/>
        <v>0.0%</v>
      </c>
    </row>
    <row r="301" spans="3:8" x14ac:dyDescent="0.25">
      <c r="C301" s="250" t="s">
        <v>296</v>
      </c>
      <c r="D301" s="249">
        <v>176265454</v>
      </c>
      <c r="E301" s="249">
        <v>17594438.82</v>
      </c>
      <c r="F301" s="249">
        <v>0</v>
      </c>
      <c r="G301" s="248">
        <f t="shared" si="8"/>
        <v>-17594438.82</v>
      </c>
      <c r="H301" s="247">
        <f t="shared" si="9"/>
        <v>-1</v>
      </c>
    </row>
    <row r="302" spans="3:8" x14ac:dyDescent="0.25">
      <c r="C302" s="250" t="s">
        <v>285</v>
      </c>
      <c r="D302" s="249">
        <v>631100000</v>
      </c>
      <c r="E302" s="249">
        <v>0</v>
      </c>
      <c r="F302" s="249">
        <v>0</v>
      </c>
      <c r="G302" s="248">
        <f t="shared" si="8"/>
        <v>0</v>
      </c>
      <c r="H302" s="247" t="str">
        <f t="shared" si="9"/>
        <v>0.0%</v>
      </c>
    </row>
    <row r="303" spans="3:8" x14ac:dyDescent="0.25">
      <c r="C303" s="250" t="s">
        <v>270</v>
      </c>
      <c r="D303" s="249">
        <v>292507981</v>
      </c>
      <c r="E303" s="249">
        <v>0</v>
      </c>
      <c r="F303" s="249">
        <v>7746260</v>
      </c>
      <c r="G303" s="248">
        <f t="shared" si="8"/>
        <v>7746260</v>
      </c>
      <c r="H303" s="247" t="str">
        <f t="shared" si="9"/>
        <v>0.0%</v>
      </c>
    </row>
    <row r="304" spans="3:8" x14ac:dyDescent="0.25">
      <c r="C304" s="250" t="s">
        <v>260</v>
      </c>
      <c r="D304" s="249">
        <v>3132687087</v>
      </c>
      <c r="E304" s="249">
        <v>131264677.06</v>
      </c>
      <c r="F304" s="249">
        <v>241697825.40000001</v>
      </c>
      <c r="G304" s="248">
        <f t="shared" si="8"/>
        <v>110433148.34</v>
      </c>
      <c r="H304" s="247">
        <f t="shared" si="9"/>
        <v>0.84130133721749012</v>
      </c>
    </row>
    <row r="305" spans="3:11" x14ac:dyDescent="0.25">
      <c r="C305" s="250" t="s">
        <v>255</v>
      </c>
      <c r="D305" s="249">
        <v>92614224</v>
      </c>
      <c r="E305" s="249">
        <v>0</v>
      </c>
      <c r="F305" s="249">
        <v>107603821.52</v>
      </c>
      <c r="G305" s="248">
        <f t="shared" si="8"/>
        <v>107603821.52</v>
      </c>
      <c r="H305" s="247" t="str">
        <f t="shared" si="9"/>
        <v>0.0%</v>
      </c>
    </row>
    <row r="306" spans="3:11" x14ac:dyDescent="0.25">
      <c r="C306" s="250" t="s">
        <v>248</v>
      </c>
      <c r="D306" s="249">
        <v>510839444</v>
      </c>
      <c r="E306" s="249">
        <v>28516514.48</v>
      </c>
      <c r="F306" s="249">
        <v>210256587.27000001</v>
      </c>
      <c r="G306" s="248">
        <f t="shared" si="8"/>
        <v>181740072.79000002</v>
      </c>
      <c r="H306" s="247">
        <f t="shared" si="9"/>
        <v>6.3731517018835895</v>
      </c>
    </row>
    <row r="307" spans="3:11" x14ac:dyDescent="0.25">
      <c r="C307" s="250" t="s">
        <v>241</v>
      </c>
      <c r="D307" s="249">
        <v>477357712</v>
      </c>
      <c r="E307" s="249">
        <v>238470034.31999999</v>
      </c>
      <c r="F307" s="249">
        <v>43306097.170000002</v>
      </c>
      <c r="G307" s="248">
        <f t="shared" si="8"/>
        <v>-195163937.14999998</v>
      </c>
      <c r="H307" s="247">
        <f t="shared" si="9"/>
        <v>-0.81840025605947575</v>
      </c>
    </row>
    <row r="308" spans="3:11" x14ac:dyDescent="0.25">
      <c r="C308" s="250" t="s">
        <v>229</v>
      </c>
      <c r="D308" s="249">
        <v>12622000</v>
      </c>
      <c r="E308" s="249">
        <v>3045470.66</v>
      </c>
      <c r="F308" s="249">
        <v>0</v>
      </c>
      <c r="G308" s="248">
        <f t="shared" si="8"/>
        <v>-3045470.66</v>
      </c>
      <c r="H308" s="247">
        <f t="shared" si="9"/>
        <v>-1</v>
      </c>
    </row>
    <row r="309" spans="3:11" x14ac:dyDescent="0.25">
      <c r="C309" s="254" t="s">
        <v>731</v>
      </c>
      <c r="D309" s="253">
        <v>663788689</v>
      </c>
      <c r="E309" s="253">
        <v>4591833.13</v>
      </c>
      <c r="F309" s="253">
        <v>2595668.1</v>
      </c>
      <c r="G309" s="252">
        <f t="shared" si="8"/>
        <v>-1996165.0299999998</v>
      </c>
      <c r="H309" s="251">
        <f t="shared" si="9"/>
        <v>-0.43472072557654112</v>
      </c>
    </row>
    <row r="310" spans="3:11" x14ac:dyDescent="0.25">
      <c r="C310" s="250" t="s">
        <v>335</v>
      </c>
      <c r="D310" s="249">
        <v>663788689</v>
      </c>
      <c r="E310" s="249">
        <v>4591833.13</v>
      </c>
      <c r="F310" s="249">
        <v>2595668.1</v>
      </c>
      <c r="G310" s="248">
        <f t="shared" si="8"/>
        <v>-1996165.0299999998</v>
      </c>
      <c r="H310" s="247">
        <f t="shared" si="9"/>
        <v>-0.43472072557654112</v>
      </c>
    </row>
    <row r="311" spans="3:11" x14ac:dyDescent="0.25">
      <c r="C311" s="240" t="s">
        <v>733</v>
      </c>
      <c r="D311" s="239">
        <v>0</v>
      </c>
      <c r="E311" s="239">
        <v>0</v>
      </c>
      <c r="F311" s="240">
        <v>0</v>
      </c>
      <c r="G311" s="239">
        <f t="shared" si="8"/>
        <v>0</v>
      </c>
      <c r="H311" s="255" t="str">
        <f t="shared" si="9"/>
        <v>0.0%</v>
      </c>
    </row>
    <row r="312" spans="3:11" x14ac:dyDescent="0.25">
      <c r="C312" s="254" t="s">
        <v>731</v>
      </c>
      <c r="D312" s="253">
        <v>0</v>
      </c>
      <c r="E312" s="253">
        <v>0</v>
      </c>
      <c r="F312" s="253">
        <v>0</v>
      </c>
      <c r="G312" s="252">
        <f t="shared" si="8"/>
        <v>0</v>
      </c>
      <c r="H312" s="251" t="str">
        <f t="shared" si="9"/>
        <v>0.0%</v>
      </c>
    </row>
    <row r="313" spans="3:11" x14ac:dyDescent="0.25">
      <c r="C313" s="250" t="s">
        <v>306</v>
      </c>
      <c r="D313" s="249">
        <v>0</v>
      </c>
      <c r="E313" s="249">
        <v>0</v>
      </c>
      <c r="F313" s="249">
        <v>0</v>
      </c>
      <c r="G313" s="248">
        <f t="shared" si="8"/>
        <v>0</v>
      </c>
      <c r="H313" s="247" t="str">
        <f t="shared" si="9"/>
        <v>0.0%</v>
      </c>
    </row>
    <row r="314" spans="3:11" x14ac:dyDescent="0.25">
      <c r="C314" s="240" t="s">
        <v>732</v>
      </c>
      <c r="D314" s="239">
        <v>4914082280</v>
      </c>
      <c r="E314" s="239">
        <v>129767352.80999999</v>
      </c>
      <c r="F314" s="240">
        <v>77461769.430000007</v>
      </c>
      <c r="G314" s="239">
        <f t="shared" si="8"/>
        <v>-52305583.37999998</v>
      </c>
      <c r="H314" s="255">
        <f t="shared" si="9"/>
        <v>-0.40307197648227949</v>
      </c>
    </row>
    <row r="315" spans="3:11" x14ac:dyDescent="0.25">
      <c r="C315" s="254" t="s">
        <v>731</v>
      </c>
      <c r="D315" s="253">
        <v>4914082280</v>
      </c>
      <c r="E315" s="253">
        <v>129767352.80999999</v>
      </c>
      <c r="F315" s="253">
        <v>77461769.430000007</v>
      </c>
      <c r="G315" s="252">
        <f t="shared" si="8"/>
        <v>-52305583.37999998</v>
      </c>
      <c r="H315" s="251">
        <f t="shared" si="9"/>
        <v>-0.40307197648227949</v>
      </c>
    </row>
    <row r="316" spans="3:11" x14ac:dyDescent="0.25">
      <c r="C316" s="250" t="s">
        <v>350</v>
      </c>
      <c r="D316" s="249">
        <v>870613572</v>
      </c>
      <c r="E316" s="249">
        <v>21041201.510000002</v>
      </c>
      <c r="F316" s="249">
        <v>13358177.6</v>
      </c>
      <c r="G316" s="248">
        <f t="shared" si="8"/>
        <v>-7683023.910000002</v>
      </c>
      <c r="H316" s="247">
        <f t="shared" si="9"/>
        <v>-0.36514188157689487</v>
      </c>
    </row>
    <row r="317" spans="3:11" x14ac:dyDescent="0.25">
      <c r="C317" s="250" t="s">
        <v>335</v>
      </c>
      <c r="D317" s="249">
        <v>0</v>
      </c>
      <c r="E317" s="249">
        <v>0</v>
      </c>
      <c r="F317" s="249">
        <v>0</v>
      </c>
      <c r="G317" s="248">
        <f t="shared" si="8"/>
        <v>0</v>
      </c>
      <c r="H317" s="247" t="str">
        <f t="shared" si="9"/>
        <v>0.0%</v>
      </c>
    </row>
    <row r="318" spans="3:11" x14ac:dyDescent="0.25">
      <c r="C318" s="250" t="s">
        <v>322</v>
      </c>
      <c r="D318" s="249">
        <v>836680000</v>
      </c>
      <c r="E318" s="249">
        <v>1607451.09</v>
      </c>
      <c r="F318" s="249">
        <v>1752743.08</v>
      </c>
      <c r="G318" s="248">
        <f t="shared" si="8"/>
        <v>145291.99</v>
      </c>
      <c r="H318" s="247">
        <f t="shared" si="9"/>
        <v>9.0386569708942113E-2</v>
      </c>
      <c r="K318" s="233"/>
    </row>
    <row r="319" spans="3:11" x14ac:dyDescent="0.25">
      <c r="C319" s="250" t="s">
        <v>314</v>
      </c>
      <c r="D319" s="249">
        <v>50000001</v>
      </c>
      <c r="E319" s="249">
        <v>0</v>
      </c>
      <c r="F319" s="249">
        <v>0</v>
      </c>
      <c r="G319" s="248">
        <f t="shared" si="8"/>
        <v>0</v>
      </c>
      <c r="H319" s="247" t="str">
        <f t="shared" si="9"/>
        <v>0.0%</v>
      </c>
      <c r="K319" s="234"/>
    </row>
    <row r="320" spans="3:11" x14ac:dyDescent="0.25">
      <c r="C320" s="250" t="s">
        <v>306</v>
      </c>
      <c r="D320" s="249">
        <v>502458283</v>
      </c>
      <c r="E320" s="249">
        <v>61506852.909999996</v>
      </c>
      <c r="F320" s="249">
        <v>0</v>
      </c>
      <c r="G320" s="248">
        <f t="shared" si="8"/>
        <v>-61506852.909999996</v>
      </c>
      <c r="H320" s="247">
        <f t="shared" si="9"/>
        <v>-1</v>
      </c>
      <c r="K320" s="233"/>
    </row>
    <row r="321" spans="3:8" x14ac:dyDescent="0.25">
      <c r="C321" s="250" t="s">
        <v>290</v>
      </c>
      <c r="D321" s="249">
        <v>297930833</v>
      </c>
      <c r="E321" s="249">
        <v>0</v>
      </c>
      <c r="F321" s="249">
        <v>0</v>
      </c>
      <c r="G321" s="248">
        <f t="shared" si="8"/>
        <v>0</v>
      </c>
      <c r="H321" s="247" t="str">
        <f t="shared" si="9"/>
        <v>0.0%</v>
      </c>
    </row>
    <row r="322" spans="3:8" x14ac:dyDescent="0.25">
      <c r="C322" s="250" t="s">
        <v>285</v>
      </c>
      <c r="D322" s="249">
        <v>0</v>
      </c>
      <c r="E322" s="249">
        <v>0</v>
      </c>
      <c r="F322" s="249">
        <v>0</v>
      </c>
      <c r="G322" s="248">
        <f t="shared" si="8"/>
        <v>0</v>
      </c>
      <c r="H322" s="247" t="str">
        <f t="shared" si="9"/>
        <v>0.0%</v>
      </c>
    </row>
    <row r="323" spans="3:8" x14ac:dyDescent="0.25">
      <c r="C323" s="250" t="s">
        <v>270</v>
      </c>
      <c r="D323" s="249">
        <v>36324599</v>
      </c>
      <c r="E323" s="249">
        <v>0</v>
      </c>
      <c r="F323" s="249">
        <v>28707238.600000001</v>
      </c>
      <c r="G323" s="248">
        <f t="shared" si="8"/>
        <v>28707238.600000001</v>
      </c>
      <c r="H323" s="247" t="str">
        <f t="shared" si="9"/>
        <v>0.0%</v>
      </c>
    </row>
    <row r="324" spans="3:8" x14ac:dyDescent="0.25">
      <c r="C324" s="250" t="s">
        <v>260</v>
      </c>
      <c r="D324" s="249">
        <v>448560056</v>
      </c>
      <c r="E324" s="249">
        <v>22638979.390000001</v>
      </c>
      <c r="F324" s="249">
        <v>0</v>
      </c>
      <c r="G324" s="248">
        <f t="shared" si="8"/>
        <v>-22638979.390000001</v>
      </c>
      <c r="H324" s="247">
        <f t="shared" si="9"/>
        <v>-1</v>
      </c>
    </row>
    <row r="325" spans="3:8" x14ac:dyDescent="0.25">
      <c r="C325" s="250" t="s">
        <v>255</v>
      </c>
      <c r="D325" s="249">
        <v>1131302631</v>
      </c>
      <c r="E325" s="249">
        <v>22843692.16</v>
      </c>
      <c r="F325" s="249">
        <v>33643610.149999999</v>
      </c>
      <c r="G325" s="248">
        <f t="shared" si="8"/>
        <v>10799917.989999998</v>
      </c>
      <c r="H325" s="247">
        <f t="shared" si="9"/>
        <v>0.472774624800407</v>
      </c>
    </row>
    <row r="326" spans="3:8" x14ac:dyDescent="0.25">
      <c r="C326" s="250" t="s">
        <v>248</v>
      </c>
      <c r="D326" s="249">
        <v>6002305</v>
      </c>
      <c r="E326" s="249">
        <v>0</v>
      </c>
      <c r="F326" s="249">
        <v>0</v>
      </c>
      <c r="G326" s="248">
        <f t="shared" si="8"/>
        <v>0</v>
      </c>
      <c r="H326" s="247" t="str">
        <f t="shared" si="9"/>
        <v>0.0%</v>
      </c>
    </row>
    <row r="327" spans="3:8" x14ac:dyDescent="0.25">
      <c r="C327" s="250" t="s">
        <v>229</v>
      </c>
      <c r="D327" s="249">
        <v>734210000</v>
      </c>
      <c r="E327" s="249">
        <v>129175.75</v>
      </c>
      <c r="F327" s="249">
        <v>0</v>
      </c>
      <c r="G327" s="248">
        <f t="shared" si="8"/>
        <v>-129175.75</v>
      </c>
      <c r="H327" s="247">
        <f t="shared" si="9"/>
        <v>-1</v>
      </c>
    </row>
    <row r="328" spans="3:8" ht="15.75" thickBot="1" x14ac:dyDescent="0.3">
      <c r="C328" s="246" t="s">
        <v>212</v>
      </c>
      <c r="D328" s="235">
        <v>79003383385</v>
      </c>
      <c r="E328" s="235">
        <v>7308302456.4199991</v>
      </c>
      <c r="F328" s="235">
        <v>7470146283.5700006</v>
      </c>
      <c r="G328" s="235">
        <f t="shared" si="8"/>
        <v>161843827.15000153</v>
      </c>
      <c r="H328" s="245">
        <f t="shared" si="9"/>
        <v>2.2145201038830754E-2</v>
      </c>
    </row>
    <row r="329" spans="3:8" x14ac:dyDescent="0.25">
      <c r="C329" s="233"/>
    </row>
    <row r="330" spans="3:8" x14ac:dyDescent="0.25">
      <c r="C330" s="233" t="s">
        <v>167</v>
      </c>
    </row>
    <row r="331" spans="3:8" x14ac:dyDescent="0.25">
      <c r="C331" s="234" t="s">
        <v>211</v>
      </c>
    </row>
    <row r="332" spans="3:8" x14ac:dyDescent="0.25">
      <c r="C332" s="233" t="s">
        <v>99</v>
      </c>
    </row>
    <row r="340" spans="11:13" x14ac:dyDescent="0.25">
      <c r="K340"/>
      <c r="L340"/>
      <c r="M340"/>
    </row>
  </sheetData>
  <mergeCells count="9">
    <mergeCell ref="C11:C12"/>
    <mergeCell ref="D11:D13"/>
    <mergeCell ref="E11:F12"/>
    <mergeCell ref="G11:H12"/>
    <mergeCell ref="B2:G2"/>
    <mergeCell ref="B3:G3"/>
    <mergeCell ref="B4:G4"/>
    <mergeCell ref="B6:G6"/>
    <mergeCell ref="B7:G7"/>
  </mergeCell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08D55-0EEC-4FC2-A801-AF31B5A86A75}">
  <dimension ref="C1:K849"/>
  <sheetViews>
    <sheetView showGridLines="0" zoomScale="80" zoomScaleNormal="80" workbookViewId="0">
      <selection activeCell="M28" sqref="M28"/>
    </sheetView>
  </sheetViews>
  <sheetFormatPr baseColWidth="10" defaultColWidth="11.42578125" defaultRowHeight="15" x14ac:dyDescent="0.25"/>
  <cols>
    <col min="1" max="1" width="11.42578125" style="85"/>
    <col min="2" max="2" width="9.28515625" style="85" customWidth="1"/>
    <col min="3" max="3" width="108.28515625" style="85" bestFit="1" customWidth="1"/>
    <col min="4" max="4" width="21.28515625" style="85" customWidth="1"/>
    <col min="5" max="5" width="20.28515625" style="85" bestFit="1" customWidth="1"/>
    <col min="6" max="6" width="17.85546875" style="85" bestFit="1" customWidth="1"/>
    <col min="7" max="7" width="18.5703125" style="85" customWidth="1"/>
    <col min="8" max="10" width="11.42578125" style="85"/>
    <col min="11" max="11" width="25.7109375" style="85" customWidth="1"/>
    <col min="12" max="12" width="25.28515625" style="85" customWidth="1"/>
    <col min="13" max="13" width="29.140625" style="85" customWidth="1"/>
    <col min="14" max="14" width="24.7109375" style="85" customWidth="1"/>
    <col min="15" max="15" width="17" style="85" customWidth="1"/>
    <col min="16" max="16384" width="11.42578125" style="85"/>
  </cols>
  <sheetData>
    <row r="1" spans="3:7" x14ac:dyDescent="0.25">
      <c r="C1" s="243"/>
      <c r="D1" s="243"/>
      <c r="E1" s="243"/>
      <c r="F1" s="243"/>
      <c r="G1" s="243"/>
    </row>
    <row r="2" spans="3:7" x14ac:dyDescent="0.25">
      <c r="C2" s="453" t="s">
        <v>0</v>
      </c>
      <c r="D2" s="453"/>
      <c r="E2" s="453"/>
      <c r="F2" s="453"/>
      <c r="G2" s="453"/>
    </row>
    <row r="3" spans="3:7" ht="14.45" customHeight="1" x14ac:dyDescent="0.25">
      <c r="C3" s="453" t="s">
        <v>1</v>
      </c>
      <c r="D3" s="453"/>
      <c r="E3" s="453"/>
      <c r="F3" s="453"/>
      <c r="G3" s="453"/>
    </row>
    <row r="4" spans="3:7" ht="14.45" customHeight="1" x14ac:dyDescent="0.25">
      <c r="C4" s="454" t="s">
        <v>2</v>
      </c>
      <c r="D4" s="454"/>
      <c r="E4" s="454"/>
      <c r="F4" s="454"/>
      <c r="G4" s="454"/>
    </row>
    <row r="5" spans="3:7" x14ac:dyDescent="0.25">
      <c r="C5" s="243"/>
      <c r="D5" s="243"/>
      <c r="E5" s="243"/>
      <c r="F5" s="243"/>
      <c r="G5" s="243"/>
    </row>
    <row r="6" spans="3:7" ht="15.75" x14ac:dyDescent="0.25">
      <c r="C6" s="470" t="s">
        <v>730</v>
      </c>
      <c r="D6" s="470"/>
      <c r="E6" s="470"/>
      <c r="F6" s="470"/>
      <c r="G6" s="470"/>
    </row>
    <row r="7" spans="3:7" ht="15.75" x14ac:dyDescent="0.25">
      <c r="C7" s="470" t="s">
        <v>358</v>
      </c>
      <c r="D7" s="470"/>
      <c r="E7" s="470"/>
      <c r="F7" s="470"/>
      <c r="G7" s="470"/>
    </row>
    <row r="8" spans="3:7" ht="16.5" thickBot="1" x14ac:dyDescent="0.3">
      <c r="C8" s="469" t="s">
        <v>357</v>
      </c>
      <c r="D8" s="469"/>
      <c r="E8" s="469"/>
      <c r="F8" s="469"/>
      <c r="G8" s="469"/>
    </row>
    <row r="9" spans="3:7" x14ac:dyDescent="0.25">
      <c r="C9" s="243"/>
      <c r="D9" s="243"/>
      <c r="E9" s="243"/>
      <c r="F9" s="243"/>
      <c r="G9" s="243"/>
    </row>
    <row r="10" spans="3:7" ht="15.75" thickBot="1" x14ac:dyDescent="0.3"/>
    <row r="11" spans="3:7" x14ac:dyDescent="0.25">
      <c r="C11" s="471" t="s">
        <v>7</v>
      </c>
      <c r="D11" s="473" t="s">
        <v>11</v>
      </c>
      <c r="E11" s="473" t="s">
        <v>356</v>
      </c>
      <c r="F11" s="473" t="s">
        <v>355</v>
      </c>
      <c r="G11" s="473" t="s">
        <v>354</v>
      </c>
    </row>
    <row r="12" spans="3:7" x14ac:dyDescent="0.25">
      <c r="C12" s="472"/>
      <c r="D12" s="474"/>
      <c r="E12" s="475"/>
      <c r="F12" s="477"/>
      <c r="G12" s="477"/>
    </row>
    <row r="13" spans="3:7" ht="15.75" thickBot="1" x14ac:dyDescent="0.3">
      <c r="C13" s="242" t="s">
        <v>729</v>
      </c>
      <c r="D13" s="241" t="s">
        <v>352</v>
      </c>
      <c r="E13" s="476"/>
      <c r="F13" s="478"/>
      <c r="G13" s="478"/>
    </row>
    <row r="14" spans="3:7" x14ac:dyDescent="0.25">
      <c r="C14" s="240" t="s">
        <v>728</v>
      </c>
      <c r="D14" s="239">
        <v>3010779124</v>
      </c>
      <c r="E14" s="239">
        <v>250898248</v>
      </c>
      <c r="F14" s="240">
        <v>250898248</v>
      </c>
      <c r="G14" s="239">
        <v>250898248</v>
      </c>
    </row>
    <row r="15" spans="3:7" x14ac:dyDescent="0.25">
      <c r="C15" s="254" t="s">
        <v>727</v>
      </c>
      <c r="D15" s="253">
        <v>3010779124</v>
      </c>
      <c r="E15" s="253">
        <v>250898248</v>
      </c>
      <c r="F15" s="253">
        <v>250898248</v>
      </c>
      <c r="G15" s="253">
        <v>250898248</v>
      </c>
    </row>
    <row r="16" spans="3:7" x14ac:dyDescent="0.25">
      <c r="C16" s="250" t="s">
        <v>726</v>
      </c>
      <c r="D16" s="249">
        <v>3010779124</v>
      </c>
      <c r="E16" s="249">
        <v>250898248</v>
      </c>
      <c r="F16" s="249">
        <v>250898248</v>
      </c>
      <c r="G16" s="249">
        <v>250898248</v>
      </c>
    </row>
    <row r="17" spans="3:7" x14ac:dyDescent="0.25">
      <c r="C17" s="272" t="s">
        <v>363</v>
      </c>
      <c r="D17" s="249">
        <v>2589079124</v>
      </c>
      <c r="E17" s="249">
        <v>215756580</v>
      </c>
      <c r="F17" s="249">
        <v>215756580</v>
      </c>
      <c r="G17" s="249">
        <v>215756580</v>
      </c>
    </row>
    <row r="18" spans="3:7" x14ac:dyDescent="0.25">
      <c r="C18" s="272" t="s">
        <v>361</v>
      </c>
      <c r="D18" s="249">
        <v>421700000</v>
      </c>
      <c r="E18" s="249">
        <v>35141668</v>
      </c>
      <c r="F18" s="249">
        <v>35141668</v>
      </c>
      <c r="G18" s="249">
        <v>35141668</v>
      </c>
    </row>
    <row r="19" spans="3:7" x14ac:dyDescent="0.25">
      <c r="C19" s="240" t="s">
        <v>725</v>
      </c>
      <c r="D19" s="239">
        <v>5896375178</v>
      </c>
      <c r="E19" s="239">
        <v>491364581.00999999</v>
      </c>
      <c r="F19" s="240">
        <v>491364581.00999999</v>
      </c>
      <c r="G19" s="239">
        <v>491364581.00999999</v>
      </c>
    </row>
    <row r="20" spans="3:7" x14ac:dyDescent="0.25">
      <c r="C20" s="254" t="s">
        <v>724</v>
      </c>
      <c r="D20" s="253">
        <v>5896375178</v>
      </c>
      <c r="E20" s="253">
        <v>491364581.00999999</v>
      </c>
      <c r="F20" s="253">
        <v>491364581.00999999</v>
      </c>
      <c r="G20" s="253">
        <v>491364581.00999999</v>
      </c>
    </row>
    <row r="21" spans="3:7" x14ac:dyDescent="0.25">
      <c r="C21" s="250" t="s">
        <v>723</v>
      </c>
      <c r="D21" s="249">
        <v>5896375178</v>
      </c>
      <c r="E21" s="249">
        <v>491364581.00999999</v>
      </c>
      <c r="F21" s="249">
        <v>491364581.00999999</v>
      </c>
      <c r="G21" s="249">
        <v>491364581.00999999</v>
      </c>
    </row>
    <row r="22" spans="3:7" x14ac:dyDescent="0.25">
      <c r="C22" s="272" t="s">
        <v>363</v>
      </c>
      <c r="D22" s="249">
        <v>5265722343</v>
      </c>
      <c r="E22" s="249">
        <v>450594093.24000001</v>
      </c>
      <c r="F22" s="249">
        <v>450594093.24000001</v>
      </c>
      <c r="G22" s="249">
        <v>450594093.24000001</v>
      </c>
    </row>
    <row r="23" spans="3:7" x14ac:dyDescent="0.25">
      <c r="C23" s="272" t="s">
        <v>361</v>
      </c>
      <c r="D23" s="249">
        <v>630652835</v>
      </c>
      <c r="E23" s="249">
        <v>40770487.769999996</v>
      </c>
      <c r="F23" s="249">
        <v>40770487.769999996</v>
      </c>
      <c r="G23" s="249">
        <v>40770487.769999996</v>
      </c>
    </row>
    <row r="24" spans="3:7" x14ac:dyDescent="0.25">
      <c r="C24" s="240" t="s">
        <v>722</v>
      </c>
      <c r="D24" s="239">
        <v>127178682615</v>
      </c>
      <c r="E24" s="239">
        <v>10474011844.320004</v>
      </c>
      <c r="F24" s="240">
        <v>11950318310.299999</v>
      </c>
      <c r="G24" s="239">
        <v>11714367273.809998</v>
      </c>
    </row>
    <row r="25" spans="3:7" x14ac:dyDescent="0.25">
      <c r="C25" s="254" t="s">
        <v>721</v>
      </c>
      <c r="D25" s="253">
        <v>19893447878</v>
      </c>
      <c r="E25" s="253">
        <v>1430826946.0799999</v>
      </c>
      <c r="F25" s="253">
        <v>1974901460.6600003</v>
      </c>
      <c r="G25" s="253">
        <v>2014401629.22</v>
      </c>
    </row>
    <row r="26" spans="3:7" x14ac:dyDescent="0.25">
      <c r="C26" s="250" t="s">
        <v>720</v>
      </c>
      <c r="D26" s="249">
        <v>9722664971</v>
      </c>
      <c r="E26" s="249">
        <v>556194490.21000004</v>
      </c>
      <c r="F26" s="249">
        <v>627763764.66999996</v>
      </c>
      <c r="G26" s="249">
        <v>723948450.68000007</v>
      </c>
    </row>
    <row r="27" spans="3:7" x14ac:dyDescent="0.25">
      <c r="C27" s="272" t="s">
        <v>398</v>
      </c>
      <c r="D27" s="249">
        <v>2378416989</v>
      </c>
      <c r="E27" s="249">
        <v>97072029.719999999</v>
      </c>
      <c r="F27" s="249">
        <v>168641304.17999998</v>
      </c>
      <c r="G27" s="249">
        <v>182573419.51000002</v>
      </c>
    </row>
    <row r="28" spans="3:7" x14ac:dyDescent="0.25">
      <c r="C28" s="272" t="s">
        <v>473</v>
      </c>
      <c r="D28" s="249">
        <v>5242781293</v>
      </c>
      <c r="E28" s="249">
        <v>166662133.49000001</v>
      </c>
      <c r="F28" s="249">
        <v>166662133.49000001</v>
      </c>
      <c r="G28" s="249">
        <v>297966391.05000001</v>
      </c>
    </row>
    <row r="29" spans="3:7" x14ac:dyDescent="0.25">
      <c r="C29" s="272" t="s">
        <v>363</v>
      </c>
      <c r="D29" s="249">
        <v>0</v>
      </c>
      <c r="E29" s="249">
        <v>0</v>
      </c>
      <c r="F29" s="249">
        <v>0</v>
      </c>
      <c r="G29" s="249">
        <v>75000000</v>
      </c>
    </row>
    <row r="30" spans="3:7" x14ac:dyDescent="0.25">
      <c r="C30" s="272" t="s">
        <v>361</v>
      </c>
      <c r="D30" s="249">
        <v>1870951806</v>
      </c>
      <c r="E30" s="249">
        <v>270539568.50999999</v>
      </c>
      <c r="F30" s="249">
        <v>270539568.50999999</v>
      </c>
      <c r="G30" s="249">
        <v>146487881.63</v>
      </c>
    </row>
    <row r="31" spans="3:7" x14ac:dyDescent="0.25">
      <c r="C31" s="272" t="s">
        <v>360</v>
      </c>
      <c r="D31" s="249">
        <v>230514883</v>
      </c>
      <c r="E31" s="249">
        <v>21920758.489999998</v>
      </c>
      <c r="F31" s="249">
        <v>21920758.489999998</v>
      </c>
      <c r="G31" s="249">
        <v>21920758.489999998</v>
      </c>
    </row>
    <row r="32" spans="3:7" x14ac:dyDescent="0.25">
      <c r="C32" s="250" t="s">
        <v>719</v>
      </c>
      <c r="D32" s="249">
        <v>86746493</v>
      </c>
      <c r="E32" s="249">
        <v>615898.55000000005</v>
      </c>
      <c r="F32" s="249">
        <v>6350718.4500000002</v>
      </c>
      <c r="G32" s="249">
        <v>8519920.2100000009</v>
      </c>
    </row>
    <row r="33" spans="3:7" x14ac:dyDescent="0.25">
      <c r="C33" s="272" t="s">
        <v>398</v>
      </c>
      <c r="D33" s="249">
        <v>86746493</v>
      </c>
      <c r="E33" s="249">
        <v>615898.55000000005</v>
      </c>
      <c r="F33" s="249">
        <v>6350718.4500000002</v>
      </c>
      <c r="G33" s="249">
        <v>8519920.2100000009</v>
      </c>
    </row>
    <row r="34" spans="3:7" x14ac:dyDescent="0.25">
      <c r="C34" s="250" t="s">
        <v>718</v>
      </c>
      <c r="D34" s="249">
        <v>1874230359</v>
      </c>
      <c r="E34" s="249">
        <v>82398921.290000007</v>
      </c>
      <c r="F34" s="249">
        <v>140880478.60999998</v>
      </c>
      <c r="G34" s="249">
        <v>161675414.21999997</v>
      </c>
    </row>
    <row r="35" spans="3:7" x14ac:dyDescent="0.25">
      <c r="C35" s="272" t="s">
        <v>526</v>
      </c>
      <c r="D35" s="249">
        <v>1874230359</v>
      </c>
      <c r="E35" s="249">
        <v>82398921.290000007</v>
      </c>
      <c r="F35" s="249">
        <v>140880478.60999998</v>
      </c>
      <c r="G35" s="249">
        <v>161675414.21999997</v>
      </c>
    </row>
    <row r="36" spans="3:7" x14ac:dyDescent="0.25">
      <c r="C36" s="250" t="s">
        <v>717</v>
      </c>
      <c r="D36" s="249">
        <v>125570500</v>
      </c>
      <c r="E36" s="249">
        <v>2485719.42</v>
      </c>
      <c r="F36" s="249">
        <v>15297863.080000002</v>
      </c>
      <c r="G36" s="249">
        <v>15343122.930000002</v>
      </c>
    </row>
    <row r="37" spans="3:7" x14ac:dyDescent="0.25">
      <c r="C37" s="272" t="s">
        <v>566</v>
      </c>
      <c r="D37" s="249">
        <v>125570500</v>
      </c>
      <c r="E37" s="249">
        <v>2485719.42</v>
      </c>
      <c r="F37" s="249">
        <v>15297863.080000002</v>
      </c>
      <c r="G37" s="249">
        <v>15343122.930000002</v>
      </c>
    </row>
    <row r="38" spans="3:7" x14ac:dyDescent="0.25">
      <c r="C38" s="250" t="s">
        <v>716</v>
      </c>
      <c r="D38" s="249">
        <v>275091497</v>
      </c>
      <c r="E38" s="249">
        <v>14473114</v>
      </c>
      <c r="F38" s="249">
        <v>14591134.359999999</v>
      </c>
      <c r="G38" s="249">
        <v>17489549.109999999</v>
      </c>
    </row>
    <row r="39" spans="3:7" x14ac:dyDescent="0.25">
      <c r="C39" s="272" t="s">
        <v>461</v>
      </c>
      <c r="D39" s="249">
        <v>275091497</v>
      </c>
      <c r="E39" s="249">
        <v>14473114</v>
      </c>
      <c r="F39" s="249">
        <v>14591134.359999999</v>
      </c>
      <c r="G39" s="249">
        <v>17489549.109999999</v>
      </c>
    </row>
    <row r="40" spans="3:7" x14ac:dyDescent="0.25">
      <c r="C40" s="250" t="s">
        <v>715</v>
      </c>
      <c r="D40" s="249">
        <v>75125754</v>
      </c>
      <c r="E40" s="249">
        <v>970631.29</v>
      </c>
      <c r="F40" s="249">
        <v>4750971.8500000006</v>
      </c>
      <c r="G40" s="249">
        <v>6461878.5499999998</v>
      </c>
    </row>
    <row r="41" spans="3:7" x14ac:dyDescent="0.25">
      <c r="C41" s="272" t="s">
        <v>423</v>
      </c>
      <c r="D41" s="249">
        <v>75125754</v>
      </c>
      <c r="E41" s="249">
        <v>970631.29</v>
      </c>
      <c r="F41" s="249">
        <v>4750971.8500000006</v>
      </c>
      <c r="G41" s="249">
        <v>6461878.5499999998</v>
      </c>
    </row>
    <row r="42" spans="3:7" x14ac:dyDescent="0.25">
      <c r="C42" s="250" t="s">
        <v>714</v>
      </c>
      <c r="D42" s="249">
        <v>96411794</v>
      </c>
      <c r="E42" s="249">
        <v>422340.63</v>
      </c>
      <c r="F42" s="249">
        <v>5477339</v>
      </c>
      <c r="G42" s="249">
        <v>6716730.9900000002</v>
      </c>
    </row>
    <row r="43" spans="3:7" x14ac:dyDescent="0.25">
      <c r="C43" s="272" t="s">
        <v>522</v>
      </c>
      <c r="D43" s="249">
        <v>96411794</v>
      </c>
      <c r="E43" s="249">
        <v>422340.63</v>
      </c>
      <c r="F43" s="249">
        <v>5477339</v>
      </c>
      <c r="G43" s="249">
        <v>6716730.9900000002</v>
      </c>
    </row>
    <row r="44" spans="3:7" x14ac:dyDescent="0.25">
      <c r="C44" s="250" t="s">
        <v>713</v>
      </c>
      <c r="D44" s="249">
        <v>400955881</v>
      </c>
      <c r="E44" s="249">
        <v>1930382.9900000002</v>
      </c>
      <c r="F44" s="249">
        <v>21129566.880000003</v>
      </c>
      <c r="G44" s="249">
        <v>21979004.07</v>
      </c>
    </row>
    <row r="45" spans="3:7" x14ac:dyDescent="0.25">
      <c r="C45" s="272" t="s">
        <v>398</v>
      </c>
      <c r="D45" s="249">
        <v>400955881</v>
      </c>
      <c r="E45" s="249">
        <v>1930382.9900000002</v>
      </c>
      <c r="F45" s="249">
        <v>21129566.880000003</v>
      </c>
      <c r="G45" s="249">
        <v>21979004.07</v>
      </c>
    </row>
    <row r="46" spans="3:7" x14ac:dyDescent="0.25">
      <c r="C46" s="250" t="s">
        <v>712</v>
      </c>
      <c r="D46" s="249">
        <v>407609977</v>
      </c>
      <c r="E46" s="249">
        <v>8136404</v>
      </c>
      <c r="F46" s="249">
        <v>17600183.440000001</v>
      </c>
      <c r="G46" s="249">
        <v>15297954.35</v>
      </c>
    </row>
    <row r="47" spans="3:7" x14ac:dyDescent="0.25">
      <c r="C47" s="272" t="s">
        <v>570</v>
      </c>
      <c r="D47" s="249">
        <v>407609977</v>
      </c>
      <c r="E47" s="249">
        <v>8136404</v>
      </c>
      <c r="F47" s="249">
        <v>17600183.440000001</v>
      </c>
      <c r="G47" s="249">
        <v>15297954.35</v>
      </c>
    </row>
    <row r="48" spans="3:7" x14ac:dyDescent="0.25">
      <c r="C48" s="250" t="s">
        <v>711</v>
      </c>
      <c r="D48" s="249">
        <v>3088116890</v>
      </c>
      <c r="E48" s="249">
        <v>178191476.68000001</v>
      </c>
      <c r="F48" s="249">
        <v>529480853.57999998</v>
      </c>
      <c r="G48" s="249">
        <v>461801262.88999999</v>
      </c>
    </row>
    <row r="49" spans="3:7" x14ac:dyDescent="0.25">
      <c r="C49" s="272" t="s">
        <v>570</v>
      </c>
      <c r="D49" s="249">
        <v>3088116890</v>
      </c>
      <c r="E49" s="249">
        <v>178191476.68000001</v>
      </c>
      <c r="F49" s="249">
        <v>529480853.57999998</v>
      </c>
      <c r="G49" s="249">
        <v>461801262.88999999</v>
      </c>
    </row>
    <row r="50" spans="3:7" x14ac:dyDescent="0.25">
      <c r="C50" s="250" t="s">
        <v>710</v>
      </c>
      <c r="D50" s="249">
        <v>1263693812</v>
      </c>
      <c r="E50" s="249">
        <v>45056967.659999996</v>
      </c>
      <c r="F50" s="249">
        <v>51627987.380000003</v>
      </c>
      <c r="G50" s="249">
        <v>38777112.399999999</v>
      </c>
    </row>
    <row r="51" spans="3:7" x14ac:dyDescent="0.25">
      <c r="C51" s="272" t="s">
        <v>518</v>
      </c>
      <c r="D51" s="249">
        <v>1263693812</v>
      </c>
      <c r="E51" s="249">
        <v>45056967.659999996</v>
      </c>
      <c r="F51" s="249">
        <v>51627987.380000003</v>
      </c>
      <c r="G51" s="249">
        <v>38777112.399999999</v>
      </c>
    </row>
    <row r="52" spans="3:7" x14ac:dyDescent="0.25">
      <c r="C52" s="250" t="s">
        <v>709</v>
      </c>
      <c r="D52" s="249">
        <v>2477229950</v>
      </c>
      <c r="E52" s="249">
        <v>539950599.36000001</v>
      </c>
      <c r="F52" s="249">
        <v>539950599.36000001</v>
      </c>
      <c r="G52" s="249">
        <v>536391228.81999999</v>
      </c>
    </row>
    <row r="53" spans="3:7" x14ac:dyDescent="0.25">
      <c r="C53" s="272" t="s">
        <v>398</v>
      </c>
      <c r="D53" s="249">
        <v>2477229950</v>
      </c>
      <c r="E53" s="249">
        <v>539950599.36000001</v>
      </c>
      <c r="F53" s="249">
        <v>539950599.36000001</v>
      </c>
      <c r="G53" s="249">
        <v>536391228.81999999</v>
      </c>
    </row>
    <row r="54" spans="3:7" x14ac:dyDescent="0.25">
      <c r="C54" s="254" t="s">
        <v>708</v>
      </c>
      <c r="D54" s="253">
        <v>71703741129</v>
      </c>
      <c r="E54" s="253">
        <v>4848128104.2600002</v>
      </c>
      <c r="F54" s="253">
        <v>5506086101.8599997</v>
      </c>
      <c r="G54" s="253">
        <v>5301736250.6200008</v>
      </c>
    </row>
    <row r="55" spans="3:7" x14ac:dyDescent="0.25">
      <c r="C55" s="250" t="s">
        <v>707</v>
      </c>
      <c r="D55" s="249">
        <v>5656912956</v>
      </c>
      <c r="E55" s="249">
        <v>426549157.58999997</v>
      </c>
      <c r="F55" s="249">
        <v>406395031.19999999</v>
      </c>
      <c r="G55" s="249">
        <v>394972086.25</v>
      </c>
    </row>
    <row r="56" spans="3:7" x14ac:dyDescent="0.25">
      <c r="C56" s="272" t="s">
        <v>398</v>
      </c>
      <c r="D56" s="249">
        <v>452112574</v>
      </c>
      <c r="E56" s="249">
        <v>31250505.129999999</v>
      </c>
      <c r="F56" s="249">
        <v>25695449.260000002</v>
      </c>
      <c r="G56" s="249">
        <v>29617381.030000001</v>
      </c>
    </row>
    <row r="57" spans="3:7" x14ac:dyDescent="0.25">
      <c r="C57" s="272" t="s">
        <v>408</v>
      </c>
      <c r="D57" s="249">
        <v>12622000</v>
      </c>
      <c r="E57" s="249">
        <v>0</v>
      </c>
      <c r="F57" s="249">
        <v>0</v>
      </c>
      <c r="G57" s="249">
        <v>0</v>
      </c>
    </row>
    <row r="58" spans="3:7" x14ac:dyDescent="0.25">
      <c r="C58" s="272" t="s">
        <v>407</v>
      </c>
      <c r="D58" s="249">
        <v>0</v>
      </c>
      <c r="E58" s="249">
        <v>0</v>
      </c>
      <c r="F58" s="249">
        <v>0</v>
      </c>
      <c r="G58" s="249">
        <v>0</v>
      </c>
    </row>
    <row r="59" spans="3:7" x14ac:dyDescent="0.25">
      <c r="C59" s="272" t="s">
        <v>396</v>
      </c>
      <c r="D59" s="249">
        <v>2120558110</v>
      </c>
      <c r="E59" s="249">
        <v>158926562.11999997</v>
      </c>
      <c r="F59" s="249">
        <v>148463297.97999999</v>
      </c>
      <c r="G59" s="249">
        <v>142463903.82999998</v>
      </c>
    </row>
    <row r="60" spans="3:7" x14ac:dyDescent="0.25">
      <c r="C60" s="272" t="s">
        <v>439</v>
      </c>
      <c r="D60" s="249">
        <v>811546320</v>
      </c>
      <c r="E60" s="249">
        <v>53120178.100000001</v>
      </c>
      <c r="F60" s="249">
        <v>48984371.719999999</v>
      </c>
      <c r="G60" s="249">
        <v>39638889.149999999</v>
      </c>
    </row>
    <row r="61" spans="3:7" x14ac:dyDescent="0.25">
      <c r="C61" s="272" t="s">
        <v>360</v>
      </c>
      <c r="D61" s="249">
        <v>2260073952</v>
      </c>
      <c r="E61" s="249">
        <v>183251912.24000001</v>
      </c>
      <c r="F61" s="249">
        <v>183251912.24000001</v>
      </c>
      <c r="G61" s="249">
        <v>183251912.24000001</v>
      </c>
    </row>
    <row r="62" spans="3:7" x14ac:dyDescent="0.25">
      <c r="C62" s="250" t="s">
        <v>706</v>
      </c>
      <c r="D62" s="249">
        <v>5423706496</v>
      </c>
      <c r="E62" s="249">
        <v>265538419.5</v>
      </c>
      <c r="F62" s="249">
        <v>644267762.01999998</v>
      </c>
      <c r="G62" s="249">
        <v>508741593.31</v>
      </c>
    </row>
    <row r="63" spans="3:7" x14ac:dyDescent="0.25">
      <c r="C63" s="272" t="s">
        <v>441</v>
      </c>
      <c r="D63" s="249">
        <v>5423706496</v>
      </c>
      <c r="E63" s="249">
        <v>265538419.5</v>
      </c>
      <c r="F63" s="249">
        <v>644267762.01999998</v>
      </c>
      <c r="G63" s="249">
        <v>508741593.31</v>
      </c>
    </row>
    <row r="64" spans="3:7" x14ac:dyDescent="0.25">
      <c r="C64" s="250" t="s">
        <v>705</v>
      </c>
      <c r="D64" s="249">
        <v>810352937</v>
      </c>
      <c r="E64" s="249">
        <v>92211738.280000001</v>
      </c>
      <c r="F64" s="249">
        <v>56113033.639999993</v>
      </c>
      <c r="G64" s="249">
        <v>67568574.86999999</v>
      </c>
    </row>
    <row r="65" spans="3:7" x14ac:dyDescent="0.25">
      <c r="C65" s="272" t="s">
        <v>394</v>
      </c>
      <c r="D65" s="249">
        <v>810352937</v>
      </c>
      <c r="E65" s="249">
        <v>92211738.280000001</v>
      </c>
      <c r="F65" s="249">
        <v>56113033.639999993</v>
      </c>
      <c r="G65" s="249">
        <v>67568574.86999999</v>
      </c>
    </row>
    <row r="66" spans="3:7" x14ac:dyDescent="0.25">
      <c r="C66" s="250" t="s">
        <v>704</v>
      </c>
      <c r="D66" s="249">
        <v>52193386733</v>
      </c>
      <c r="E66" s="249">
        <v>3683682235.6700001</v>
      </c>
      <c r="F66" s="249">
        <v>3819095169.6500001</v>
      </c>
      <c r="G66" s="249">
        <v>3777984248.2599998</v>
      </c>
    </row>
    <row r="67" spans="3:7" x14ac:dyDescent="0.25">
      <c r="C67" s="272" t="s">
        <v>396</v>
      </c>
      <c r="D67" s="249">
        <v>52072283773</v>
      </c>
      <c r="E67" s="249">
        <v>3625811096.5500002</v>
      </c>
      <c r="F67" s="249">
        <v>3812383773.5500002</v>
      </c>
      <c r="G67" s="249">
        <v>3771302852.1599998</v>
      </c>
    </row>
    <row r="68" spans="3:7" x14ac:dyDescent="0.25">
      <c r="C68" s="272" t="s">
        <v>577</v>
      </c>
      <c r="D68" s="249">
        <v>81102960</v>
      </c>
      <c r="E68" s="249">
        <v>55422139.119999997</v>
      </c>
      <c r="F68" s="249">
        <v>1500000</v>
      </c>
      <c r="G68" s="249">
        <v>1500000</v>
      </c>
    </row>
    <row r="69" spans="3:7" x14ac:dyDescent="0.25">
      <c r="C69" s="272" t="s">
        <v>485</v>
      </c>
      <c r="D69" s="249">
        <v>40000000</v>
      </c>
      <c r="E69" s="249">
        <v>2449000</v>
      </c>
      <c r="F69" s="249">
        <v>5211396.0999999996</v>
      </c>
      <c r="G69" s="249">
        <v>5181396.0999999996</v>
      </c>
    </row>
    <row r="70" spans="3:7" x14ac:dyDescent="0.25">
      <c r="C70" s="250" t="s">
        <v>703</v>
      </c>
      <c r="D70" s="249">
        <v>566004328</v>
      </c>
      <c r="E70" s="249">
        <v>9513170.2899999991</v>
      </c>
      <c r="F70" s="249">
        <v>35216564.870000005</v>
      </c>
      <c r="G70" s="249">
        <v>35651259.380000003</v>
      </c>
    </row>
    <row r="71" spans="3:7" x14ac:dyDescent="0.25">
      <c r="C71" s="272" t="s">
        <v>396</v>
      </c>
      <c r="D71" s="249">
        <v>566004328</v>
      </c>
      <c r="E71" s="249">
        <v>9513170.2899999991</v>
      </c>
      <c r="F71" s="249">
        <v>35216564.870000005</v>
      </c>
      <c r="G71" s="249">
        <v>35651259.380000003</v>
      </c>
    </row>
    <row r="72" spans="3:7" x14ac:dyDescent="0.25">
      <c r="C72" s="250" t="s">
        <v>702</v>
      </c>
      <c r="D72" s="249">
        <v>1932937781</v>
      </c>
      <c r="E72" s="249">
        <v>107136907.03999999</v>
      </c>
      <c r="F72" s="249">
        <v>103683980.34999999</v>
      </c>
      <c r="G72" s="249">
        <v>69530904.75999999</v>
      </c>
    </row>
    <row r="73" spans="3:7" x14ac:dyDescent="0.25">
      <c r="C73" s="272" t="s">
        <v>463</v>
      </c>
      <c r="D73" s="249">
        <v>1162121134</v>
      </c>
      <c r="E73" s="249">
        <v>53070215.789999999</v>
      </c>
      <c r="F73" s="249">
        <v>56753804.909999996</v>
      </c>
      <c r="G73" s="249">
        <v>25945243.679999992</v>
      </c>
    </row>
    <row r="74" spans="3:7" x14ac:dyDescent="0.25">
      <c r="C74" s="272" t="s">
        <v>461</v>
      </c>
      <c r="D74" s="249">
        <v>770816647</v>
      </c>
      <c r="E74" s="249">
        <v>54066691.25</v>
      </c>
      <c r="F74" s="249">
        <v>46930175.440000005</v>
      </c>
      <c r="G74" s="249">
        <v>43585661.080000006</v>
      </c>
    </row>
    <row r="75" spans="3:7" x14ac:dyDescent="0.25">
      <c r="C75" s="250" t="s">
        <v>701</v>
      </c>
      <c r="D75" s="249">
        <v>4623179572</v>
      </c>
      <c r="E75" s="249">
        <v>201630244.68000001</v>
      </c>
      <c r="F75" s="249">
        <v>403297294.79999995</v>
      </c>
      <c r="G75" s="249">
        <v>408716512.06</v>
      </c>
    </row>
    <row r="76" spans="3:7" x14ac:dyDescent="0.25">
      <c r="C76" s="272" t="s">
        <v>441</v>
      </c>
      <c r="D76" s="249">
        <v>4623179572</v>
      </c>
      <c r="E76" s="249">
        <v>201630244.68000001</v>
      </c>
      <c r="F76" s="249">
        <v>403297294.79999995</v>
      </c>
      <c r="G76" s="249">
        <v>408716512.06</v>
      </c>
    </row>
    <row r="77" spans="3:7" x14ac:dyDescent="0.25">
      <c r="C77" s="250" t="s">
        <v>700</v>
      </c>
      <c r="D77" s="249">
        <v>265083425</v>
      </c>
      <c r="E77" s="249">
        <v>9198092.9100000001</v>
      </c>
      <c r="F77" s="249">
        <v>20806355.740000002</v>
      </c>
      <c r="G77" s="249">
        <v>24008696.689999998</v>
      </c>
    </row>
    <row r="78" spans="3:7" x14ac:dyDescent="0.25">
      <c r="C78" s="272" t="s">
        <v>394</v>
      </c>
      <c r="D78" s="249">
        <v>265083425</v>
      </c>
      <c r="E78" s="249">
        <v>9198092.9100000001</v>
      </c>
      <c r="F78" s="249">
        <v>20806355.740000002</v>
      </c>
      <c r="G78" s="249">
        <v>24008696.689999998</v>
      </c>
    </row>
    <row r="79" spans="3:7" x14ac:dyDescent="0.25">
      <c r="C79" s="250" t="s">
        <v>699</v>
      </c>
      <c r="D79" s="249">
        <v>232176901</v>
      </c>
      <c r="E79" s="249">
        <v>52668138.299999997</v>
      </c>
      <c r="F79" s="249">
        <v>17210909.59</v>
      </c>
      <c r="G79" s="249">
        <v>14562375.039999999</v>
      </c>
    </row>
    <row r="80" spans="3:7" x14ac:dyDescent="0.25">
      <c r="C80" s="272" t="s">
        <v>394</v>
      </c>
      <c r="D80" s="249">
        <v>232176901</v>
      </c>
      <c r="E80" s="249">
        <v>52668138.299999997</v>
      </c>
      <c r="F80" s="249">
        <v>17210909.59</v>
      </c>
      <c r="G80" s="249">
        <v>14562375.039999999</v>
      </c>
    </row>
    <row r="81" spans="3:7" x14ac:dyDescent="0.25">
      <c r="C81" s="254" t="s">
        <v>698</v>
      </c>
      <c r="D81" s="253">
        <v>3101027679</v>
      </c>
      <c r="E81" s="253">
        <v>62472082.010000005</v>
      </c>
      <c r="F81" s="253">
        <v>200733020.12</v>
      </c>
      <c r="G81" s="253">
        <v>176019709.13</v>
      </c>
    </row>
    <row r="82" spans="3:7" x14ac:dyDescent="0.25">
      <c r="C82" s="250" t="s">
        <v>697</v>
      </c>
      <c r="D82" s="249">
        <v>3101027679</v>
      </c>
      <c r="E82" s="249">
        <v>62472082.010000005</v>
      </c>
      <c r="F82" s="249">
        <v>200733020.12</v>
      </c>
      <c r="G82" s="249">
        <v>176019709.13</v>
      </c>
    </row>
    <row r="83" spans="3:7" x14ac:dyDescent="0.25">
      <c r="C83" s="272" t="s">
        <v>384</v>
      </c>
      <c r="D83" s="249">
        <v>94965000</v>
      </c>
      <c r="E83" s="249">
        <v>271812.09999999998</v>
      </c>
      <c r="F83" s="249">
        <v>405246.5</v>
      </c>
      <c r="G83" s="249">
        <v>405246.5</v>
      </c>
    </row>
    <row r="84" spans="3:7" x14ac:dyDescent="0.25">
      <c r="C84" s="272" t="s">
        <v>363</v>
      </c>
      <c r="D84" s="249">
        <v>3005762679</v>
      </c>
      <c r="E84" s="249">
        <v>62200269.910000004</v>
      </c>
      <c r="F84" s="249">
        <v>200327773.62</v>
      </c>
      <c r="G84" s="249">
        <v>175614462.63</v>
      </c>
    </row>
    <row r="85" spans="3:7" x14ac:dyDescent="0.25">
      <c r="C85" s="272" t="s">
        <v>361</v>
      </c>
      <c r="D85" s="249">
        <v>300000</v>
      </c>
      <c r="E85" s="249">
        <v>0</v>
      </c>
      <c r="F85" s="249">
        <v>0</v>
      </c>
      <c r="G85" s="249">
        <v>0</v>
      </c>
    </row>
    <row r="86" spans="3:7" x14ac:dyDescent="0.25">
      <c r="C86" s="254" t="s">
        <v>696</v>
      </c>
      <c r="D86" s="253">
        <v>32480465929</v>
      </c>
      <c r="E86" s="253">
        <v>4132584711.9700003</v>
      </c>
      <c r="F86" s="253">
        <v>4268597727.6600003</v>
      </c>
      <c r="G86" s="253">
        <v>4222209684.8400002</v>
      </c>
    </row>
    <row r="87" spans="3:7" x14ac:dyDescent="0.25">
      <c r="C87" s="250" t="s">
        <v>695</v>
      </c>
      <c r="D87" s="249">
        <v>23549896875</v>
      </c>
      <c r="E87" s="249">
        <v>3887706796.3600001</v>
      </c>
      <c r="F87" s="249">
        <v>3853472972.3500004</v>
      </c>
      <c r="G87" s="249">
        <v>3822057766.9000001</v>
      </c>
    </row>
    <row r="88" spans="3:7" x14ac:dyDescent="0.25">
      <c r="C88" s="272" t="s">
        <v>398</v>
      </c>
      <c r="D88" s="249">
        <v>831166136</v>
      </c>
      <c r="E88" s="249">
        <v>108144875.84999999</v>
      </c>
      <c r="F88" s="249">
        <v>73911051.839999989</v>
      </c>
      <c r="G88" s="249">
        <v>42133858.029999994</v>
      </c>
    </row>
    <row r="89" spans="3:7" x14ac:dyDescent="0.25">
      <c r="C89" s="272" t="s">
        <v>394</v>
      </c>
      <c r="D89" s="249">
        <v>16000000</v>
      </c>
      <c r="E89" s="249">
        <v>412528.75</v>
      </c>
      <c r="F89" s="249">
        <v>412528.75</v>
      </c>
      <c r="G89" s="249">
        <v>774517.11</v>
      </c>
    </row>
    <row r="90" spans="3:7" x14ac:dyDescent="0.25">
      <c r="C90" s="272" t="s">
        <v>360</v>
      </c>
      <c r="D90" s="249">
        <v>22702730739</v>
      </c>
      <c r="E90" s="249">
        <v>3779149391.7600002</v>
      </c>
      <c r="F90" s="249">
        <v>3779149391.7600002</v>
      </c>
      <c r="G90" s="249">
        <v>3779149391.7600002</v>
      </c>
    </row>
    <row r="91" spans="3:7" x14ac:dyDescent="0.25">
      <c r="C91" s="250" t="s">
        <v>694</v>
      </c>
      <c r="D91" s="249">
        <v>4065026483</v>
      </c>
      <c r="E91" s="249">
        <v>102308691.63</v>
      </c>
      <c r="F91" s="249">
        <v>176527066.13999999</v>
      </c>
      <c r="G91" s="249">
        <v>180712733.71000004</v>
      </c>
    </row>
    <row r="92" spans="3:7" x14ac:dyDescent="0.25">
      <c r="C92" s="272" t="s">
        <v>396</v>
      </c>
      <c r="D92" s="249">
        <v>2724614666</v>
      </c>
      <c r="E92" s="249">
        <v>34429131.509999998</v>
      </c>
      <c r="F92" s="249">
        <v>133592608.67</v>
      </c>
      <c r="G92" s="249">
        <v>142265754.13000003</v>
      </c>
    </row>
    <row r="93" spans="3:7" x14ac:dyDescent="0.25">
      <c r="C93" s="272" t="s">
        <v>405</v>
      </c>
      <c r="D93" s="249">
        <v>1340411817</v>
      </c>
      <c r="E93" s="249">
        <v>67879560.120000005</v>
      </c>
      <c r="F93" s="249">
        <v>42934457.469999999</v>
      </c>
      <c r="G93" s="249">
        <v>38446979.579999998</v>
      </c>
    </row>
    <row r="94" spans="3:7" x14ac:dyDescent="0.25">
      <c r="C94" s="250" t="s">
        <v>693</v>
      </c>
      <c r="D94" s="249">
        <v>1524269892</v>
      </c>
      <c r="E94" s="249">
        <v>49139018.869999997</v>
      </c>
      <c r="F94" s="249">
        <v>51383478.170000002</v>
      </c>
      <c r="G94" s="249">
        <v>32201871.530000001</v>
      </c>
    </row>
    <row r="95" spans="3:7" x14ac:dyDescent="0.25">
      <c r="C95" s="272" t="s">
        <v>423</v>
      </c>
      <c r="D95" s="249">
        <v>278953332</v>
      </c>
      <c r="E95" s="249">
        <v>18206201.359999999</v>
      </c>
      <c r="F95" s="249">
        <v>20450660.66</v>
      </c>
      <c r="G95" s="249">
        <v>20614036.350000001</v>
      </c>
    </row>
    <row r="96" spans="3:7" x14ac:dyDescent="0.25">
      <c r="C96" s="272" t="s">
        <v>572</v>
      </c>
      <c r="D96" s="249">
        <v>1245316560</v>
      </c>
      <c r="E96" s="249">
        <v>30932817.509999998</v>
      </c>
      <c r="F96" s="249">
        <v>30932817.509999998</v>
      </c>
      <c r="G96" s="249">
        <v>11587835.18</v>
      </c>
    </row>
    <row r="97" spans="3:7" x14ac:dyDescent="0.25">
      <c r="C97" s="250" t="s">
        <v>692</v>
      </c>
      <c r="D97" s="249">
        <v>112183641</v>
      </c>
      <c r="E97" s="249">
        <v>5135385.54</v>
      </c>
      <c r="F97" s="249">
        <v>5135385.54</v>
      </c>
      <c r="G97" s="249">
        <v>7945224.3100000005</v>
      </c>
    </row>
    <row r="98" spans="3:7" x14ac:dyDescent="0.25">
      <c r="C98" s="272" t="s">
        <v>394</v>
      </c>
      <c r="D98" s="249">
        <v>112183641</v>
      </c>
      <c r="E98" s="249">
        <v>5135385.54</v>
      </c>
      <c r="F98" s="249">
        <v>5135385.54</v>
      </c>
      <c r="G98" s="249">
        <v>7945224.3100000005</v>
      </c>
    </row>
    <row r="99" spans="3:7" x14ac:dyDescent="0.25">
      <c r="C99" s="250" t="s">
        <v>691</v>
      </c>
      <c r="D99" s="249">
        <v>446262545</v>
      </c>
      <c r="E99" s="249">
        <v>7858178.9100000001</v>
      </c>
      <c r="F99" s="249">
        <v>25555300.329999998</v>
      </c>
      <c r="G99" s="249">
        <v>33024619.899999999</v>
      </c>
    </row>
    <row r="100" spans="3:7" x14ac:dyDescent="0.25">
      <c r="C100" s="272" t="s">
        <v>439</v>
      </c>
      <c r="D100" s="249">
        <v>441406295</v>
      </c>
      <c r="E100" s="249">
        <v>7838178.9100000001</v>
      </c>
      <c r="F100" s="249">
        <v>25535300.329999998</v>
      </c>
      <c r="G100" s="249">
        <v>33024619.899999999</v>
      </c>
    </row>
    <row r="101" spans="3:7" x14ac:dyDescent="0.25">
      <c r="C101" s="272" t="s">
        <v>508</v>
      </c>
      <c r="D101" s="249">
        <v>4856250</v>
      </c>
      <c r="E101" s="249">
        <v>20000</v>
      </c>
      <c r="F101" s="249">
        <v>20000</v>
      </c>
      <c r="G101" s="249">
        <v>0</v>
      </c>
    </row>
    <row r="102" spans="3:7" x14ac:dyDescent="0.25">
      <c r="C102" s="250" t="s">
        <v>690</v>
      </c>
      <c r="D102" s="249">
        <v>2027162862</v>
      </c>
      <c r="E102" s="249">
        <v>68517770.939999998</v>
      </c>
      <c r="F102" s="249">
        <v>107511735.31</v>
      </c>
      <c r="G102" s="249">
        <v>103657249.64999999</v>
      </c>
    </row>
    <row r="103" spans="3:7" x14ac:dyDescent="0.25">
      <c r="C103" s="272" t="s">
        <v>511</v>
      </c>
      <c r="D103" s="249">
        <v>2027162862</v>
      </c>
      <c r="E103" s="249">
        <v>68517770.939999998</v>
      </c>
      <c r="F103" s="249">
        <v>107511735.31</v>
      </c>
      <c r="G103" s="249">
        <v>103657249.64999999</v>
      </c>
    </row>
    <row r="104" spans="3:7" x14ac:dyDescent="0.25">
      <c r="C104" s="250" t="s">
        <v>689</v>
      </c>
      <c r="D104" s="249">
        <v>755663631</v>
      </c>
      <c r="E104" s="249">
        <v>11918869.719999999</v>
      </c>
      <c r="F104" s="249">
        <v>49011789.82</v>
      </c>
      <c r="G104" s="249">
        <v>42610218.840000004</v>
      </c>
    </row>
    <row r="105" spans="3:7" x14ac:dyDescent="0.25">
      <c r="C105" s="272" t="s">
        <v>441</v>
      </c>
      <c r="D105" s="249">
        <v>742469047</v>
      </c>
      <c r="E105" s="249">
        <v>11918869.719999999</v>
      </c>
      <c r="F105" s="249">
        <v>49011789.82</v>
      </c>
      <c r="G105" s="249">
        <v>42610218.840000004</v>
      </c>
    </row>
    <row r="106" spans="3:7" x14ac:dyDescent="0.25">
      <c r="C106" s="272" t="s">
        <v>466</v>
      </c>
      <c r="D106" s="249">
        <v>13194584</v>
      </c>
      <c r="E106" s="249">
        <v>0</v>
      </c>
      <c r="F106" s="249">
        <v>0</v>
      </c>
      <c r="G106" s="249">
        <v>0</v>
      </c>
    </row>
    <row r="107" spans="3:7" x14ac:dyDescent="0.25">
      <c r="C107" s="240" t="s">
        <v>688</v>
      </c>
      <c r="D107" s="239">
        <v>73721962714</v>
      </c>
      <c r="E107" s="239">
        <v>3468714737.4400001</v>
      </c>
      <c r="F107" s="240">
        <v>5952796181.7599993</v>
      </c>
      <c r="G107" s="239">
        <v>6219986648.5799999</v>
      </c>
    </row>
    <row r="108" spans="3:7" x14ac:dyDescent="0.25">
      <c r="C108" s="254" t="s">
        <v>687</v>
      </c>
      <c r="D108" s="253">
        <v>36653022934</v>
      </c>
      <c r="E108" s="253">
        <v>1782736302.6800003</v>
      </c>
      <c r="F108" s="253">
        <v>3128007969.2200003</v>
      </c>
      <c r="G108" s="253">
        <v>3226641850.0900002</v>
      </c>
    </row>
    <row r="109" spans="3:7" x14ac:dyDescent="0.25">
      <c r="C109" s="250" t="s">
        <v>686</v>
      </c>
      <c r="D109" s="249">
        <v>32299762347</v>
      </c>
      <c r="E109" s="249">
        <v>1826883143.0099998</v>
      </c>
      <c r="F109" s="249">
        <v>2605777752.75</v>
      </c>
      <c r="G109" s="249">
        <v>2586943126.04</v>
      </c>
    </row>
    <row r="110" spans="3:7" x14ac:dyDescent="0.25">
      <c r="C110" s="272" t="s">
        <v>398</v>
      </c>
      <c r="D110" s="249">
        <v>2096042900</v>
      </c>
      <c r="E110" s="249">
        <v>-157275171.59</v>
      </c>
      <c r="F110" s="249">
        <v>149793842.40999997</v>
      </c>
      <c r="G110" s="249">
        <v>133841262.11000001</v>
      </c>
    </row>
    <row r="111" spans="3:7" x14ac:dyDescent="0.25">
      <c r="C111" s="272" t="s">
        <v>384</v>
      </c>
      <c r="D111" s="249">
        <v>0</v>
      </c>
      <c r="E111" s="249">
        <v>0</v>
      </c>
      <c r="F111" s="249">
        <v>0</v>
      </c>
      <c r="G111" s="249">
        <v>0</v>
      </c>
    </row>
    <row r="112" spans="3:7" x14ac:dyDescent="0.25">
      <c r="C112" s="272" t="s">
        <v>363</v>
      </c>
      <c r="D112" s="249">
        <v>712482531</v>
      </c>
      <c r="E112" s="249">
        <v>-89923752.640000001</v>
      </c>
      <c r="F112" s="249">
        <v>73000936.739999995</v>
      </c>
      <c r="G112" s="249">
        <v>71522287.379999995</v>
      </c>
    </row>
    <row r="113" spans="3:7" x14ac:dyDescent="0.25">
      <c r="C113" s="272" t="s">
        <v>396</v>
      </c>
      <c r="D113" s="249">
        <v>103720275</v>
      </c>
      <c r="E113" s="249">
        <v>-7024616.1099999994</v>
      </c>
      <c r="F113" s="249">
        <v>5338316.96</v>
      </c>
      <c r="G113" s="249">
        <v>5308552.1000000006</v>
      </c>
    </row>
    <row r="114" spans="3:7" x14ac:dyDescent="0.25">
      <c r="C114" s="272" t="s">
        <v>405</v>
      </c>
      <c r="D114" s="249">
        <v>0</v>
      </c>
      <c r="E114" s="249">
        <v>0</v>
      </c>
      <c r="F114" s="249">
        <v>0</v>
      </c>
      <c r="G114" s="249">
        <v>0</v>
      </c>
    </row>
    <row r="115" spans="3:7" x14ac:dyDescent="0.25">
      <c r="C115" s="272" t="s">
        <v>463</v>
      </c>
      <c r="D115" s="249">
        <v>129624592</v>
      </c>
      <c r="E115" s="249">
        <v>13270000</v>
      </c>
      <c r="F115" s="249">
        <v>13270000</v>
      </c>
      <c r="G115" s="249">
        <v>13270000</v>
      </c>
    </row>
    <row r="116" spans="3:7" x14ac:dyDescent="0.25">
      <c r="C116" s="272" t="s">
        <v>461</v>
      </c>
      <c r="D116" s="249">
        <v>488645788</v>
      </c>
      <c r="E116" s="249">
        <v>-89191251.980000004</v>
      </c>
      <c r="F116" s="249">
        <v>27144691.899999995</v>
      </c>
      <c r="G116" s="249">
        <v>33321446.490000002</v>
      </c>
    </row>
    <row r="117" spans="3:7" x14ac:dyDescent="0.25">
      <c r="C117" s="272" t="s">
        <v>539</v>
      </c>
      <c r="D117" s="249">
        <v>11205841</v>
      </c>
      <c r="E117" s="249">
        <v>118747.23</v>
      </c>
      <c r="F117" s="249">
        <v>118747.23</v>
      </c>
      <c r="G117" s="249">
        <v>118747.23</v>
      </c>
    </row>
    <row r="118" spans="3:7" x14ac:dyDescent="0.25">
      <c r="C118" s="272" t="s">
        <v>674</v>
      </c>
      <c r="D118" s="249">
        <v>1158000000</v>
      </c>
      <c r="E118" s="249">
        <v>-44599746.810000002</v>
      </c>
      <c r="F118" s="249">
        <v>133425903.01000001</v>
      </c>
      <c r="G118" s="249">
        <v>132454057.83999999</v>
      </c>
    </row>
    <row r="119" spans="3:7" x14ac:dyDescent="0.25">
      <c r="C119" s="272" t="s">
        <v>361</v>
      </c>
      <c r="D119" s="249">
        <v>1052545718</v>
      </c>
      <c r="E119" s="249">
        <v>59212840.270000003</v>
      </c>
      <c r="F119" s="249">
        <v>61289219.859999992</v>
      </c>
      <c r="G119" s="249">
        <v>55162341.25</v>
      </c>
    </row>
    <row r="120" spans="3:7" x14ac:dyDescent="0.25">
      <c r="C120" s="272" t="s">
        <v>360</v>
      </c>
      <c r="D120" s="249">
        <v>26547494702</v>
      </c>
      <c r="E120" s="249">
        <v>2142296094.6399999</v>
      </c>
      <c r="F120" s="249">
        <v>2142396094.6399999</v>
      </c>
      <c r="G120" s="249">
        <v>2141944431.6399999</v>
      </c>
    </row>
    <row r="121" spans="3:7" x14ac:dyDescent="0.25">
      <c r="C121" s="250" t="s">
        <v>685</v>
      </c>
      <c r="D121" s="249">
        <v>3876127260</v>
      </c>
      <c r="E121" s="249">
        <v>-72740369.849999994</v>
      </c>
      <c r="F121" s="249">
        <v>484261214.60999995</v>
      </c>
      <c r="G121" s="249">
        <v>604758051.38999999</v>
      </c>
    </row>
    <row r="122" spans="3:7" x14ac:dyDescent="0.25">
      <c r="C122" s="272" t="s">
        <v>396</v>
      </c>
      <c r="D122" s="249">
        <v>3876127260</v>
      </c>
      <c r="E122" s="249">
        <v>-72740369.849999994</v>
      </c>
      <c r="F122" s="249">
        <v>484261214.60999995</v>
      </c>
      <c r="G122" s="249">
        <v>604581056.38999999</v>
      </c>
    </row>
    <row r="123" spans="3:7" x14ac:dyDescent="0.25">
      <c r="C123" s="272" t="s">
        <v>405</v>
      </c>
      <c r="D123" s="249">
        <v>0</v>
      </c>
      <c r="E123" s="249">
        <v>0</v>
      </c>
      <c r="F123" s="249">
        <v>0</v>
      </c>
      <c r="G123" s="249">
        <v>0</v>
      </c>
    </row>
    <row r="124" spans="3:7" x14ac:dyDescent="0.25">
      <c r="C124" s="272" t="s">
        <v>448</v>
      </c>
      <c r="D124" s="249">
        <v>0</v>
      </c>
      <c r="E124" s="249">
        <v>0</v>
      </c>
      <c r="F124" s="249">
        <v>0</v>
      </c>
      <c r="G124" s="249">
        <v>176995</v>
      </c>
    </row>
    <row r="125" spans="3:7" x14ac:dyDescent="0.25">
      <c r="C125" s="250" t="s">
        <v>684</v>
      </c>
      <c r="D125" s="249">
        <v>130457122</v>
      </c>
      <c r="E125" s="249">
        <v>9926428.6700000018</v>
      </c>
      <c r="F125" s="249">
        <v>11178126.410000002</v>
      </c>
      <c r="G125" s="249">
        <v>9960498.5300000012</v>
      </c>
    </row>
    <row r="126" spans="3:7" x14ac:dyDescent="0.25">
      <c r="C126" s="272" t="s">
        <v>441</v>
      </c>
      <c r="D126" s="249">
        <v>130154986</v>
      </c>
      <c r="E126" s="249">
        <v>9926428.6700000018</v>
      </c>
      <c r="F126" s="249">
        <v>11033455.110000001</v>
      </c>
      <c r="G126" s="249">
        <v>9815827.2300000004</v>
      </c>
    </row>
    <row r="127" spans="3:7" x14ac:dyDescent="0.25">
      <c r="C127" s="272" t="s">
        <v>466</v>
      </c>
      <c r="D127" s="249">
        <v>302136</v>
      </c>
      <c r="E127" s="249">
        <v>0</v>
      </c>
      <c r="F127" s="249">
        <v>0</v>
      </c>
      <c r="G127" s="249">
        <v>0</v>
      </c>
    </row>
    <row r="128" spans="3:7" x14ac:dyDescent="0.25">
      <c r="C128" s="272" t="s">
        <v>465</v>
      </c>
      <c r="D128" s="249">
        <v>0</v>
      </c>
      <c r="E128" s="249">
        <v>0</v>
      </c>
      <c r="F128" s="249">
        <v>144671.29999999999</v>
      </c>
      <c r="G128" s="249">
        <v>144671.29999999999</v>
      </c>
    </row>
    <row r="129" spans="3:7" x14ac:dyDescent="0.25">
      <c r="C129" s="250" t="s">
        <v>683</v>
      </c>
      <c r="D129" s="249">
        <v>163532642</v>
      </c>
      <c r="E129" s="249">
        <v>9829984.9000000004</v>
      </c>
      <c r="F129" s="249">
        <v>13979742.310000002</v>
      </c>
      <c r="G129" s="249">
        <v>10909520.83</v>
      </c>
    </row>
    <row r="130" spans="3:7" x14ac:dyDescent="0.25">
      <c r="C130" s="272" t="s">
        <v>620</v>
      </c>
      <c r="D130" s="249">
        <v>163532642</v>
      </c>
      <c r="E130" s="249">
        <v>9829984.9000000004</v>
      </c>
      <c r="F130" s="249">
        <v>13979742.310000002</v>
      </c>
      <c r="G130" s="249">
        <v>10909520.83</v>
      </c>
    </row>
    <row r="131" spans="3:7" x14ac:dyDescent="0.25">
      <c r="C131" s="250" t="s">
        <v>682</v>
      </c>
      <c r="D131" s="249">
        <v>30337448</v>
      </c>
      <c r="E131" s="249">
        <v>2402266.29</v>
      </c>
      <c r="F131" s="249">
        <v>2421638.9900000002</v>
      </c>
      <c r="G131" s="249">
        <v>1993615.4000000001</v>
      </c>
    </row>
    <row r="132" spans="3:7" x14ac:dyDescent="0.25">
      <c r="C132" s="272" t="s">
        <v>620</v>
      </c>
      <c r="D132" s="249">
        <v>30337448</v>
      </c>
      <c r="E132" s="249">
        <v>2402266.29</v>
      </c>
      <c r="F132" s="249">
        <v>2421638.9900000002</v>
      </c>
      <c r="G132" s="249">
        <v>1993615.4000000001</v>
      </c>
    </row>
    <row r="133" spans="3:7" x14ac:dyDescent="0.25">
      <c r="C133" s="250" t="s">
        <v>681</v>
      </c>
      <c r="D133" s="249">
        <v>58554150</v>
      </c>
      <c r="E133" s="249">
        <v>4467306.67</v>
      </c>
      <c r="F133" s="249">
        <v>4242529</v>
      </c>
      <c r="G133" s="249">
        <v>5004983.82</v>
      </c>
    </row>
    <row r="134" spans="3:7" x14ac:dyDescent="0.25">
      <c r="C134" s="272" t="s">
        <v>620</v>
      </c>
      <c r="D134" s="249">
        <v>58554150</v>
      </c>
      <c r="E134" s="249">
        <v>4467306.67</v>
      </c>
      <c r="F134" s="249">
        <v>4242529</v>
      </c>
      <c r="G134" s="249">
        <v>5004983.82</v>
      </c>
    </row>
    <row r="135" spans="3:7" x14ac:dyDescent="0.25">
      <c r="C135" s="250" t="s">
        <v>680</v>
      </c>
      <c r="D135" s="249">
        <v>23787674</v>
      </c>
      <c r="E135" s="249">
        <v>174329.14</v>
      </c>
      <c r="F135" s="249">
        <v>1481094.1</v>
      </c>
      <c r="G135" s="249">
        <v>1995618.93</v>
      </c>
    </row>
    <row r="136" spans="3:7" x14ac:dyDescent="0.25">
      <c r="C136" s="272" t="s">
        <v>620</v>
      </c>
      <c r="D136" s="249">
        <v>23787674</v>
      </c>
      <c r="E136" s="249">
        <v>174329.14</v>
      </c>
      <c r="F136" s="249">
        <v>1481094.1</v>
      </c>
      <c r="G136" s="249">
        <v>1995618.93</v>
      </c>
    </row>
    <row r="137" spans="3:7" x14ac:dyDescent="0.25">
      <c r="C137" s="250" t="s">
        <v>679</v>
      </c>
      <c r="D137" s="249">
        <v>20014221</v>
      </c>
      <c r="E137" s="249">
        <v>79866.66</v>
      </c>
      <c r="F137" s="249">
        <v>1460054.8199999998</v>
      </c>
      <c r="G137" s="249">
        <v>1563995.8199999998</v>
      </c>
    </row>
    <row r="138" spans="3:7" x14ac:dyDescent="0.25">
      <c r="C138" s="272" t="s">
        <v>620</v>
      </c>
      <c r="D138" s="249">
        <v>20014221</v>
      </c>
      <c r="E138" s="249">
        <v>79866.66</v>
      </c>
      <c r="F138" s="249">
        <v>1460054.8199999998</v>
      </c>
      <c r="G138" s="249">
        <v>1563995.8199999998</v>
      </c>
    </row>
    <row r="139" spans="3:7" x14ac:dyDescent="0.25">
      <c r="C139" s="250" t="s">
        <v>678</v>
      </c>
      <c r="D139" s="249">
        <v>20821558</v>
      </c>
      <c r="E139" s="249">
        <v>1053749.25</v>
      </c>
      <c r="F139" s="249">
        <v>1053749.25</v>
      </c>
      <c r="G139" s="249">
        <v>1286774.58</v>
      </c>
    </row>
    <row r="140" spans="3:7" x14ac:dyDescent="0.25">
      <c r="C140" s="272" t="s">
        <v>620</v>
      </c>
      <c r="D140" s="249">
        <v>20821558</v>
      </c>
      <c r="E140" s="249">
        <v>1053749.25</v>
      </c>
      <c r="F140" s="249">
        <v>1053749.25</v>
      </c>
      <c r="G140" s="249">
        <v>1286774.58</v>
      </c>
    </row>
    <row r="141" spans="3:7" x14ac:dyDescent="0.25">
      <c r="C141" s="250" t="s">
        <v>677</v>
      </c>
      <c r="D141" s="249">
        <v>29628512</v>
      </c>
      <c r="E141" s="249">
        <v>659597.94000000006</v>
      </c>
      <c r="F141" s="249">
        <v>2152066.98</v>
      </c>
      <c r="G141" s="249">
        <v>2225664.75</v>
      </c>
    </row>
    <row r="142" spans="3:7" x14ac:dyDescent="0.25">
      <c r="C142" s="272" t="s">
        <v>620</v>
      </c>
      <c r="D142" s="249">
        <v>29628512</v>
      </c>
      <c r="E142" s="249">
        <v>659597.94000000006</v>
      </c>
      <c r="F142" s="249">
        <v>2152066.98</v>
      </c>
      <c r="G142" s="249">
        <v>2225664.75</v>
      </c>
    </row>
    <row r="143" spans="3:7" x14ac:dyDescent="0.25">
      <c r="C143" s="254" t="s">
        <v>676</v>
      </c>
      <c r="D143" s="253">
        <v>37068939780</v>
      </c>
      <c r="E143" s="253">
        <v>1685978434.7600002</v>
      </c>
      <c r="F143" s="253">
        <v>2824788212.5400004</v>
      </c>
      <c r="G143" s="253">
        <v>2993344798.4899998</v>
      </c>
    </row>
    <row r="144" spans="3:7" x14ac:dyDescent="0.25">
      <c r="C144" s="250" t="s">
        <v>675</v>
      </c>
      <c r="D144" s="249">
        <v>33296711561</v>
      </c>
      <c r="E144" s="249">
        <v>1578099427.5700002</v>
      </c>
      <c r="F144" s="249">
        <v>2511391345.2599998</v>
      </c>
      <c r="G144" s="249">
        <v>2708226647.5999994</v>
      </c>
    </row>
    <row r="145" spans="3:7" x14ac:dyDescent="0.25">
      <c r="C145" s="272" t="s">
        <v>384</v>
      </c>
      <c r="D145" s="249">
        <v>0</v>
      </c>
      <c r="E145" s="249">
        <v>317420</v>
      </c>
      <c r="F145" s="249">
        <v>350000000</v>
      </c>
      <c r="G145" s="249">
        <v>350000000</v>
      </c>
    </row>
    <row r="146" spans="3:7" x14ac:dyDescent="0.25">
      <c r="C146" s="272" t="s">
        <v>363</v>
      </c>
      <c r="D146" s="249">
        <v>32556711561</v>
      </c>
      <c r="E146" s="249">
        <v>1546215577.4100001</v>
      </c>
      <c r="F146" s="249">
        <v>2129824915.0999999</v>
      </c>
      <c r="G146" s="249">
        <v>2326660217.4399996</v>
      </c>
    </row>
    <row r="147" spans="3:7" x14ac:dyDescent="0.25">
      <c r="C147" s="272" t="s">
        <v>467</v>
      </c>
      <c r="D147" s="249">
        <v>100000000</v>
      </c>
      <c r="E147" s="249">
        <v>0</v>
      </c>
      <c r="F147" s="249">
        <v>0</v>
      </c>
      <c r="G147" s="249">
        <v>0</v>
      </c>
    </row>
    <row r="148" spans="3:7" x14ac:dyDescent="0.25">
      <c r="C148" s="272" t="s">
        <v>674</v>
      </c>
      <c r="D148" s="249">
        <v>640000000</v>
      </c>
      <c r="E148" s="249">
        <v>31566430.16</v>
      </c>
      <c r="F148" s="249">
        <v>31566430.16</v>
      </c>
      <c r="G148" s="249">
        <v>31566430.16</v>
      </c>
    </row>
    <row r="149" spans="3:7" x14ac:dyDescent="0.25">
      <c r="C149" s="250" t="s">
        <v>673</v>
      </c>
      <c r="D149" s="249">
        <v>370508893</v>
      </c>
      <c r="E149" s="249">
        <v>20021633.16</v>
      </c>
      <c r="F149" s="249">
        <v>28081366.59</v>
      </c>
      <c r="G149" s="249">
        <v>26024522.919999998</v>
      </c>
    </row>
    <row r="150" spans="3:7" x14ac:dyDescent="0.25">
      <c r="C150" s="272" t="s">
        <v>394</v>
      </c>
      <c r="D150" s="249">
        <v>370508893</v>
      </c>
      <c r="E150" s="249">
        <v>20021633.16</v>
      </c>
      <c r="F150" s="249">
        <v>28081366.59</v>
      </c>
      <c r="G150" s="249">
        <v>26024522.919999998</v>
      </c>
    </row>
    <row r="151" spans="3:7" x14ac:dyDescent="0.25">
      <c r="C151" s="272" t="s">
        <v>489</v>
      </c>
      <c r="D151" s="249">
        <v>0</v>
      </c>
      <c r="E151" s="249">
        <v>0</v>
      </c>
      <c r="F151" s="249">
        <v>0</v>
      </c>
      <c r="G151" s="249">
        <v>0</v>
      </c>
    </row>
    <row r="152" spans="3:7" x14ac:dyDescent="0.25">
      <c r="C152" s="250" t="s">
        <v>672</v>
      </c>
      <c r="D152" s="249">
        <v>648189304</v>
      </c>
      <c r="E152" s="249">
        <v>14177574.810000001</v>
      </c>
      <c r="F152" s="249">
        <v>65991228.359999999</v>
      </c>
      <c r="G152" s="249">
        <v>45508133.089999996</v>
      </c>
    </row>
    <row r="153" spans="3:7" x14ac:dyDescent="0.25">
      <c r="C153" s="272" t="s">
        <v>363</v>
      </c>
      <c r="D153" s="249">
        <v>648189304</v>
      </c>
      <c r="E153" s="249">
        <v>14177574.810000001</v>
      </c>
      <c r="F153" s="249">
        <v>65991228.359999999</v>
      </c>
      <c r="G153" s="249">
        <v>45508133.089999996</v>
      </c>
    </row>
    <row r="154" spans="3:7" x14ac:dyDescent="0.25">
      <c r="C154" s="250" t="s">
        <v>671</v>
      </c>
      <c r="D154" s="249">
        <v>1404206306</v>
      </c>
      <c r="E154" s="249">
        <v>24120683.469999999</v>
      </c>
      <c r="F154" s="249">
        <v>123304969.04999998</v>
      </c>
      <c r="G154" s="249">
        <v>112623671.53</v>
      </c>
    </row>
    <row r="155" spans="3:7" x14ac:dyDescent="0.25">
      <c r="C155" s="272" t="s">
        <v>396</v>
      </c>
      <c r="D155" s="249">
        <v>1404206306</v>
      </c>
      <c r="E155" s="249">
        <v>24120683.469999999</v>
      </c>
      <c r="F155" s="249">
        <v>123304969.04999998</v>
      </c>
      <c r="G155" s="249">
        <v>112623671.53</v>
      </c>
    </row>
    <row r="156" spans="3:7" x14ac:dyDescent="0.25">
      <c r="C156" s="272" t="s">
        <v>405</v>
      </c>
      <c r="D156" s="249">
        <v>0</v>
      </c>
      <c r="E156" s="249">
        <v>0</v>
      </c>
      <c r="F156" s="249">
        <v>0</v>
      </c>
      <c r="G156" s="249">
        <v>0</v>
      </c>
    </row>
    <row r="157" spans="3:7" x14ac:dyDescent="0.25">
      <c r="C157" s="272" t="s">
        <v>448</v>
      </c>
      <c r="D157" s="249">
        <v>0</v>
      </c>
      <c r="E157" s="249">
        <v>0</v>
      </c>
      <c r="F157" s="249">
        <v>0</v>
      </c>
      <c r="G157" s="249">
        <v>0</v>
      </c>
    </row>
    <row r="158" spans="3:7" x14ac:dyDescent="0.25">
      <c r="C158" s="272" t="s">
        <v>670</v>
      </c>
      <c r="D158" s="249">
        <v>0</v>
      </c>
      <c r="E158" s="249">
        <v>0</v>
      </c>
      <c r="F158" s="249">
        <v>0</v>
      </c>
      <c r="G158" s="249">
        <v>0</v>
      </c>
    </row>
    <row r="159" spans="3:7" x14ac:dyDescent="0.25">
      <c r="C159" s="250" t="s">
        <v>669</v>
      </c>
      <c r="D159" s="249">
        <v>100459158</v>
      </c>
      <c r="E159" s="249">
        <v>6345855.3399999999</v>
      </c>
      <c r="F159" s="249">
        <v>9552610.5299999993</v>
      </c>
      <c r="G159" s="249">
        <v>9221028.7199999988</v>
      </c>
    </row>
    <row r="160" spans="3:7" x14ac:dyDescent="0.25">
      <c r="C160" s="272" t="s">
        <v>441</v>
      </c>
      <c r="D160" s="249">
        <v>100459158</v>
      </c>
      <c r="E160" s="249">
        <v>6345855.3399999999</v>
      </c>
      <c r="F160" s="249">
        <v>9552610.5299999993</v>
      </c>
      <c r="G160" s="249">
        <v>9221028.7199999988</v>
      </c>
    </row>
    <row r="161" spans="3:7" x14ac:dyDescent="0.25">
      <c r="C161" s="272" t="s">
        <v>466</v>
      </c>
      <c r="D161" s="249">
        <v>0</v>
      </c>
      <c r="E161" s="249">
        <v>0</v>
      </c>
      <c r="F161" s="249">
        <v>0</v>
      </c>
      <c r="G161" s="249">
        <v>0</v>
      </c>
    </row>
    <row r="162" spans="3:7" x14ac:dyDescent="0.25">
      <c r="C162" s="272" t="s">
        <v>465</v>
      </c>
      <c r="D162" s="249">
        <v>0</v>
      </c>
      <c r="E162" s="249">
        <v>0</v>
      </c>
      <c r="F162" s="249">
        <v>0</v>
      </c>
      <c r="G162" s="249">
        <v>0</v>
      </c>
    </row>
    <row r="163" spans="3:7" x14ac:dyDescent="0.25">
      <c r="C163" s="272" t="s">
        <v>666</v>
      </c>
      <c r="D163" s="249">
        <v>0</v>
      </c>
      <c r="E163" s="249">
        <v>0</v>
      </c>
      <c r="F163" s="249">
        <v>0</v>
      </c>
      <c r="G163" s="249">
        <v>0</v>
      </c>
    </row>
    <row r="164" spans="3:7" x14ac:dyDescent="0.25">
      <c r="C164" s="250" t="s">
        <v>668</v>
      </c>
      <c r="D164" s="249">
        <v>1160485176</v>
      </c>
      <c r="E164" s="249">
        <v>43109311.010000005</v>
      </c>
      <c r="F164" s="249">
        <v>81421113.170000002</v>
      </c>
      <c r="G164" s="249">
        <v>86001306.060000002</v>
      </c>
    </row>
    <row r="165" spans="3:7" x14ac:dyDescent="0.25">
      <c r="C165" s="272" t="s">
        <v>441</v>
      </c>
      <c r="D165" s="249">
        <v>1160485176</v>
      </c>
      <c r="E165" s="249">
        <v>43109311.010000005</v>
      </c>
      <c r="F165" s="249">
        <v>81421113.170000002</v>
      </c>
      <c r="G165" s="249">
        <v>86001306.060000002</v>
      </c>
    </row>
    <row r="166" spans="3:7" x14ac:dyDescent="0.25">
      <c r="C166" s="250" t="s">
        <v>667</v>
      </c>
      <c r="D166" s="249">
        <v>88379382</v>
      </c>
      <c r="E166" s="249">
        <v>103949.4</v>
      </c>
      <c r="F166" s="249">
        <v>5045579.58</v>
      </c>
      <c r="G166" s="249">
        <v>5739488.5700000003</v>
      </c>
    </row>
    <row r="167" spans="3:7" x14ac:dyDescent="0.25">
      <c r="C167" s="272" t="s">
        <v>441</v>
      </c>
      <c r="D167" s="249">
        <v>88379382</v>
      </c>
      <c r="E167" s="249">
        <v>103949.4</v>
      </c>
      <c r="F167" s="249">
        <v>5045579.58</v>
      </c>
      <c r="G167" s="249">
        <v>5739488.5700000003</v>
      </c>
    </row>
    <row r="168" spans="3:7" x14ac:dyDescent="0.25">
      <c r="C168" s="272" t="s">
        <v>666</v>
      </c>
      <c r="D168" s="249">
        <v>0</v>
      </c>
      <c r="E168" s="249">
        <v>0</v>
      </c>
      <c r="F168" s="249">
        <v>0</v>
      </c>
      <c r="G168" s="249">
        <v>0</v>
      </c>
    </row>
    <row r="169" spans="3:7" x14ac:dyDescent="0.25">
      <c r="C169" s="240" t="s">
        <v>665</v>
      </c>
      <c r="D169" s="239">
        <v>64622485398</v>
      </c>
      <c r="E169" s="239">
        <v>1722352793.53</v>
      </c>
      <c r="F169" s="240">
        <v>4988470092.2300005</v>
      </c>
      <c r="G169" s="239">
        <v>4763225414.0700006</v>
      </c>
    </row>
    <row r="170" spans="3:7" x14ac:dyDescent="0.25">
      <c r="C170" s="254" t="s">
        <v>664</v>
      </c>
      <c r="D170" s="253">
        <v>22774205071</v>
      </c>
      <c r="E170" s="253">
        <v>736987045.52999997</v>
      </c>
      <c r="F170" s="253">
        <v>1830090768.24</v>
      </c>
      <c r="G170" s="253">
        <v>1571800219.52</v>
      </c>
    </row>
    <row r="171" spans="3:7" x14ac:dyDescent="0.25">
      <c r="C171" s="250" t="s">
        <v>663</v>
      </c>
      <c r="D171" s="249">
        <v>15960684044</v>
      </c>
      <c r="E171" s="249">
        <v>494694997.02999997</v>
      </c>
      <c r="F171" s="249">
        <v>1221126386.6100001</v>
      </c>
      <c r="G171" s="249">
        <v>1031787028.5</v>
      </c>
    </row>
    <row r="172" spans="3:7" x14ac:dyDescent="0.25">
      <c r="C172" s="272" t="s">
        <v>398</v>
      </c>
      <c r="D172" s="249">
        <v>5430313829</v>
      </c>
      <c r="E172" s="249">
        <v>482710713.02999997</v>
      </c>
      <c r="F172" s="249">
        <v>487505166.63</v>
      </c>
      <c r="G172" s="249">
        <v>300354598.51999998</v>
      </c>
    </row>
    <row r="173" spans="3:7" x14ac:dyDescent="0.25">
      <c r="C173" s="272" t="s">
        <v>361</v>
      </c>
      <c r="D173" s="249">
        <v>10530370215</v>
      </c>
      <c r="E173" s="249">
        <v>38000</v>
      </c>
      <c r="F173" s="249">
        <v>721674935.98000002</v>
      </c>
      <c r="G173" s="249">
        <v>719486145.98000002</v>
      </c>
    </row>
    <row r="174" spans="3:7" x14ac:dyDescent="0.25">
      <c r="C174" s="272" t="s">
        <v>360</v>
      </c>
      <c r="D174" s="249">
        <v>0</v>
      </c>
      <c r="E174" s="249">
        <v>11946284</v>
      </c>
      <c r="F174" s="249">
        <v>11946284</v>
      </c>
      <c r="G174" s="249">
        <v>11946284</v>
      </c>
    </row>
    <row r="175" spans="3:7" x14ac:dyDescent="0.25">
      <c r="C175" s="250" t="s">
        <v>662</v>
      </c>
      <c r="D175" s="249">
        <v>744949999</v>
      </c>
      <c r="E175" s="249">
        <v>55783728.459999993</v>
      </c>
      <c r="F175" s="249">
        <v>59150363.520000011</v>
      </c>
      <c r="G175" s="249">
        <v>49476096</v>
      </c>
    </row>
    <row r="176" spans="3:7" x14ac:dyDescent="0.25">
      <c r="C176" s="272" t="s">
        <v>394</v>
      </c>
      <c r="D176" s="249">
        <v>744887599</v>
      </c>
      <c r="E176" s="249">
        <v>55598564.059999995</v>
      </c>
      <c r="F176" s="249">
        <v>59150363.520000011</v>
      </c>
      <c r="G176" s="249">
        <v>49476096</v>
      </c>
    </row>
    <row r="177" spans="3:7" x14ac:dyDescent="0.25">
      <c r="C177" s="272" t="s">
        <v>432</v>
      </c>
      <c r="D177" s="249">
        <v>62400</v>
      </c>
      <c r="E177" s="249">
        <v>185164.4</v>
      </c>
      <c r="F177" s="249">
        <v>0</v>
      </c>
      <c r="G177" s="249">
        <v>0</v>
      </c>
    </row>
    <row r="178" spans="3:7" x14ac:dyDescent="0.25">
      <c r="C178" s="272" t="s">
        <v>489</v>
      </c>
      <c r="D178" s="249">
        <v>0</v>
      </c>
      <c r="E178" s="249">
        <v>0</v>
      </c>
      <c r="F178" s="249">
        <v>0</v>
      </c>
      <c r="G178" s="249">
        <v>0</v>
      </c>
    </row>
    <row r="179" spans="3:7" x14ac:dyDescent="0.25">
      <c r="C179" s="250" t="s">
        <v>661</v>
      </c>
      <c r="D179" s="249">
        <v>36945920</v>
      </c>
      <c r="E179" s="249">
        <v>2249789.77</v>
      </c>
      <c r="F179" s="249">
        <v>3016002.58</v>
      </c>
      <c r="G179" s="249">
        <v>2745242.3899999997</v>
      </c>
    </row>
    <row r="180" spans="3:7" x14ac:dyDescent="0.25">
      <c r="C180" s="272" t="s">
        <v>396</v>
      </c>
      <c r="D180" s="249">
        <v>36945920</v>
      </c>
      <c r="E180" s="249">
        <v>2249789.77</v>
      </c>
      <c r="F180" s="249">
        <v>3016002.58</v>
      </c>
      <c r="G180" s="249">
        <v>2745242.3899999997</v>
      </c>
    </row>
    <row r="181" spans="3:7" x14ac:dyDescent="0.25">
      <c r="C181" s="272" t="s">
        <v>660</v>
      </c>
      <c r="D181" s="249">
        <v>0</v>
      </c>
      <c r="E181" s="249">
        <v>0</v>
      </c>
      <c r="F181" s="249">
        <v>0</v>
      </c>
      <c r="G181" s="249">
        <v>0</v>
      </c>
    </row>
    <row r="182" spans="3:7" x14ac:dyDescent="0.25">
      <c r="C182" s="250" t="s">
        <v>659</v>
      </c>
      <c r="D182" s="249">
        <v>106202891</v>
      </c>
      <c r="E182" s="249">
        <v>3177640</v>
      </c>
      <c r="F182" s="249">
        <v>11193691.359999999</v>
      </c>
      <c r="G182" s="249">
        <v>8451051.3599999994</v>
      </c>
    </row>
    <row r="183" spans="3:7" x14ac:dyDescent="0.25">
      <c r="C183" s="272" t="s">
        <v>396</v>
      </c>
      <c r="D183" s="249">
        <v>106202891</v>
      </c>
      <c r="E183" s="249">
        <v>3177640</v>
      </c>
      <c r="F183" s="249">
        <v>11193691.359999999</v>
      </c>
      <c r="G183" s="249">
        <v>8451051.3599999994</v>
      </c>
    </row>
    <row r="184" spans="3:7" x14ac:dyDescent="0.25">
      <c r="C184" s="250" t="s">
        <v>658</v>
      </c>
      <c r="D184" s="249">
        <v>1023286326</v>
      </c>
      <c r="E184" s="249">
        <v>10204844.800000001</v>
      </c>
      <c r="F184" s="249">
        <v>92685151.070000008</v>
      </c>
      <c r="G184" s="249">
        <v>92237104.090000004</v>
      </c>
    </row>
    <row r="185" spans="3:7" x14ac:dyDescent="0.25">
      <c r="C185" s="272" t="s">
        <v>396</v>
      </c>
      <c r="D185" s="249">
        <v>1023286326</v>
      </c>
      <c r="E185" s="249">
        <v>10204844.800000001</v>
      </c>
      <c r="F185" s="249">
        <v>92685151.070000008</v>
      </c>
      <c r="G185" s="249">
        <v>92237104.090000004</v>
      </c>
    </row>
    <row r="186" spans="3:7" x14ac:dyDescent="0.25">
      <c r="C186" s="272" t="s">
        <v>405</v>
      </c>
      <c r="D186" s="249">
        <v>0</v>
      </c>
      <c r="E186" s="249">
        <v>0</v>
      </c>
      <c r="F186" s="249">
        <v>0</v>
      </c>
      <c r="G186" s="249">
        <v>0</v>
      </c>
    </row>
    <row r="187" spans="3:7" x14ac:dyDescent="0.25">
      <c r="C187" s="250" t="s">
        <v>657</v>
      </c>
      <c r="D187" s="249">
        <v>45892010</v>
      </c>
      <c r="E187" s="249">
        <v>103541</v>
      </c>
      <c r="F187" s="249">
        <v>3214633.04</v>
      </c>
      <c r="G187" s="249">
        <v>3120685.12</v>
      </c>
    </row>
    <row r="188" spans="3:7" x14ac:dyDescent="0.25">
      <c r="C188" s="272" t="s">
        <v>372</v>
      </c>
      <c r="D188" s="249">
        <v>45892010</v>
      </c>
      <c r="E188" s="249">
        <v>103541</v>
      </c>
      <c r="F188" s="249">
        <v>3214633.04</v>
      </c>
      <c r="G188" s="249">
        <v>3120685.12</v>
      </c>
    </row>
    <row r="189" spans="3:7" x14ac:dyDescent="0.25">
      <c r="C189" s="250" t="s">
        <v>656</v>
      </c>
      <c r="D189" s="249">
        <v>48550010</v>
      </c>
      <c r="E189" s="249">
        <v>3513281.77</v>
      </c>
      <c r="F189" s="249">
        <v>4110623.1300000008</v>
      </c>
      <c r="G189" s="249">
        <v>4389361.04</v>
      </c>
    </row>
    <row r="190" spans="3:7" x14ac:dyDescent="0.25">
      <c r="C190" s="272" t="s">
        <v>394</v>
      </c>
      <c r="D190" s="249">
        <v>48200010</v>
      </c>
      <c r="E190" s="249">
        <v>3437281.78</v>
      </c>
      <c r="F190" s="249">
        <v>4034623.1400000006</v>
      </c>
      <c r="G190" s="249">
        <v>4389361.04</v>
      </c>
    </row>
    <row r="191" spans="3:7" x14ac:dyDescent="0.25">
      <c r="C191" s="272" t="s">
        <v>432</v>
      </c>
      <c r="D191" s="249">
        <v>350000</v>
      </c>
      <c r="E191" s="249">
        <v>75999.990000000005</v>
      </c>
      <c r="F191" s="249">
        <v>75999.990000000005</v>
      </c>
      <c r="G191" s="249">
        <v>0</v>
      </c>
    </row>
    <row r="192" spans="3:7" x14ac:dyDescent="0.25">
      <c r="C192" s="272" t="s">
        <v>489</v>
      </c>
      <c r="D192" s="249">
        <v>0</v>
      </c>
      <c r="E192" s="249">
        <v>0</v>
      </c>
      <c r="F192" s="249">
        <v>0</v>
      </c>
      <c r="G192" s="249">
        <v>0</v>
      </c>
    </row>
    <row r="193" spans="3:7" x14ac:dyDescent="0.25">
      <c r="C193" s="250" t="s">
        <v>655</v>
      </c>
      <c r="D193" s="249">
        <v>27080451</v>
      </c>
      <c r="E193" s="249">
        <v>257284.62</v>
      </c>
      <c r="F193" s="249">
        <v>1997246.0900000003</v>
      </c>
      <c r="G193" s="249">
        <v>2715396.64</v>
      </c>
    </row>
    <row r="194" spans="3:7" x14ac:dyDescent="0.25">
      <c r="C194" s="272" t="s">
        <v>620</v>
      </c>
      <c r="D194" s="249">
        <v>26330451</v>
      </c>
      <c r="E194" s="249">
        <v>257284.62</v>
      </c>
      <c r="F194" s="249">
        <v>1997246.0900000003</v>
      </c>
      <c r="G194" s="249">
        <v>2715396.64</v>
      </c>
    </row>
    <row r="195" spans="3:7" x14ac:dyDescent="0.25">
      <c r="C195" s="272" t="s">
        <v>432</v>
      </c>
      <c r="D195" s="249">
        <v>750000</v>
      </c>
      <c r="E195" s="249">
        <v>0</v>
      </c>
      <c r="F195" s="249">
        <v>0</v>
      </c>
      <c r="G195" s="249">
        <v>0</v>
      </c>
    </row>
    <row r="196" spans="3:7" x14ac:dyDescent="0.25">
      <c r="C196" s="250" t="s">
        <v>654</v>
      </c>
      <c r="D196" s="249">
        <v>55966884</v>
      </c>
      <c r="E196" s="249">
        <v>1747399.7200000002</v>
      </c>
      <c r="F196" s="249">
        <v>5395422.3399999999</v>
      </c>
      <c r="G196" s="249">
        <v>5131610.79</v>
      </c>
    </row>
    <row r="197" spans="3:7" x14ac:dyDescent="0.25">
      <c r="C197" s="272" t="s">
        <v>394</v>
      </c>
      <c r="D197" s="249">
        <v>55966884</v>
      </c>
      <c r="E197" s="249">
        <v>1747399.7200000002</v>
      </c>
      <c r="F197" s="249">
        <v>5395422.3399999999</v>
      </c>
      <c r="G197" s="249">
        <v>5131610.79</v>
      </c>
    </row>
    <row r="198" spans="3:7" x14ac:dyDescent="0.25">
      <c r="C198" s="272" t="s">
        <v>432</v>
      </c>
      <c r="D198" s="249">
        <v>0</v>
      </c>
      <c r="E198" s="249">
        <v>0</v>
      </c>
      <c r="F198" s="249">
        <v>0</v>
      </c>
      <c r="G198" s="249">
        <v>0</v>
      </c>
    </row>
    <row r="199" spans="3:7" x14ac:dyDescent="0.25">
      <c r="C199" s="250" t="s">
        <v>653</v>
      </c>
      <c r="D199" s="249">
        <v>35548659</v>
      </c>
      <c r="E199" s="249">
        <v>3617498.19</v>
      </c>
      <c r="F199" s="249">
        <v>7239600.790000001</v>
      </c>
      <c r="G199" s="249">
        <v>2846600.56</v>
      </c>
    </row>
    <row r="200" spans="3:7" x14ac:dyDescent="0.25">
      <c r="C200" s="272" t="s">
        <v>394</v>
      </c>
      <c r="D200" s="249">
        <v>35548659</v>
      </c>
      <c r="E200" s="249">
        <v>3617498.19</v>
      </c>
      <c r="F200" s="249">
        <v>7239600.790000001</v>
      </c>
      <c r="G200" s="249">
        <v>2846600.56</v>
      </c>
    </row>
    <row r="201" spans="3:7" x14ac:dyDescent="0.25">
      <c r="C201" s="250" t="s">
        <v>652</v>
      </c>
      <c r="D201" s="249">
        <v>26497435</v>
      </c>
      <c r="E201" s="249">
        <v>1506030</v>
      </c>
      <c r="F201" s="249">
        <v>2238369.1799999997</v>
      </c>
      <c r="G201" s="249">
        <v>2560073.1799999997</v>
      </c>
    </row>
    <row r="202" spans="3:7" x14ac:dyDescent="0.25">
      <c r="C202" s="272" t="s">
        <v>398</v>
      </c>
      <c r="D202" s="249">
        <v>26497435</v>
      </c>
      <c r="E202" s="249">
        <v>1506030</v>
      </c>
      <c r="F202" s="249">
        <v>2238369.1799999997</v>
      </c>
      <c r="G202" s="249">
        <v>2560073.1799999997</v>
      </c>
    </row>
    <row r="203" spans="3:7" x14ac:dyDescent="0.25">
      <c r="C203" s="250" t="s">
        <v>651</v>
      </c>
      <c r="D203" s="249">
        <v>493037386</v>
      </c>
      <c r="E203" s="249">
        <v>9421888.3800000008</v>
      </c>
      <c r="F203" s="249">
        <v>41793060.799999997</v>
      </c>
      <c r="G203" s="249">
        <v>49143545.699999988</v>
      </c>
    </row>
    <row r="204" spans="3:7" x14ac:dyDescent="0.25">
      <c r="C204" s="272" t="s">
        <v>372</v>
      </c>
      <c r="D204" s="249">
        <v>500000</v>
      </c>
      <c r="E204" s="249">
        <v>0</v>
      </c>
      <c r="F204" s="249">
        <v>0</v>
      </c>
      <c r="G204" s="249">
        <v>0</v>
      </c>
    </row>
    <row r="205" spans="3:7" x14ac:dyDescent="0.25">
      <c r="C205" s="272" t="s">
        <v>363</v>
      </c>
      <c r="D205" s="249">
        <v>492537386</v>
      </c>
      <c r="E205" s="249">
        <v>9421888.3800000008</v>
      </c>
      <c r="F205" s="249">
        <v>41793060.799999997</v>
      </c>
      <c r="G205" s="249">
        <v>49143545.699999988</v>
      </c>
    </row>
    <row r="206" spans="3:7" x14ac:dyDescent="0.25">
      <c r="C206" s="250" t="s">
        <v>650</v>
      </c>
      <c r="D206" s="249">
        <v>67148408</v>
      </c>
      <c r="E206" s="249">
        <v>3905102.96</v>
      </c>
      <c r="F206" s="249">
        <v>4188003.54</v>
      </c>
      <c r="G206" s="249">
        <v>4602602.8899999997</v>
      </c>
    </row>
    <row r="207" spans="3:7" x14ac:dyDescent="0.25">
      <c r="C207" s="272" t="s">
        <v>363</v>
      </c>
      <c r="D207" s="249">
        <v>67148408</v>
      </c>
      <c r="E207" s="249">
        <v>3905102.96</v>
      </c>
      <c r="F207" s="249">
        <v>4188003.54</v>
      </c>
      <c r="G207" s="249">
        <v>4602602.8899999997</v>
      </c>
    </row>
    <row r="208" spans="3:7" x14ac:dyDescent="0.25">
      <c r="C208" s="250" t="s">
        <v>649</v>
      </c>
      <c r="D208" s="249">
        <v>128920148</v>
      </c>
      <c r="E208" s="249">
        <v>1179731.55</v>
      </c>
      <c r="F208" s="249">
        <v>11890362.950000001</v>
      </c>
      <c r="G208" s="249">
        <v>10455127.700000001</v>
      </c>
    </row>
    <row r="209" spans="3:7" x14ac:dyDescent="0.25">
      <c r="C209" s="272" t="s">
        <v>363</v>
      </c>
      <c r="D209" s="249">
        <v>128920148</v>
      </c>
      <c r="E209" s="249">
        <v>1179731.55</v>
      </c>
      <c r="F209" s="249">
        <v>11890362.950000001</v>
      </c>
      <c r="G209" s="249">
        <v>10455127.700000001</v>
      </c>
    </row>
    <row r="210" spans="3:7" x14ac:dyDescent="0.25">
      <c r="C210" s="250" t="s">
        <v>648</v>
      </c>
      <c r="D210" s="249">
        <v>56485926</v>
      </c>
      <c r="E210" s="249">
        <v>2059115</v>
      </c>
      <c r="F210" s="249">
        <v>3319976.42</v>
      </c>
      <c r="G210" s="249">
        <v>7105266.040000001</v>
      </c>
    </row>
    <row r="211" spans="3:7" x14ac:dyDescent="0.25">
      <c r="C211" s="272" t="s">
        <v>394</v>
      </c>
      <c r="D211" s="249">
        <v>56485926</v>
      </c>
      <c r="E211" s="249">
        <v>2059115</v>
      </c>
      <c r="F211" s="249">
        <v>3319976.42</v>
      </c>
      <c r="G211" s="249">
        <v>7105266.040000001</v>
      </c>
    </row>
    <row r="212" spans="3:7" x14ac:dyDescent="0.25">
      <c r="C212" s="250" t="s">
        <v>647</v>
      </c>
      <c r="D212" s="249">
        <v>77330165</v>
      </c>
      <c r="E212" s="249">
        <v>1492626.19</v>
      </c>
      <c r="F212" s="249">
        <v>5552569.0800000001</v>
      </c>
      <c r="G212" s="249">
        <v>6431529.25</v>
      </c>
    </row>
    <row r="213" spans="3:7" x14ac:dyDescent="0.25">
      <c r="C213" s="272" t="s">
        <v>363</v>
      </c>
      <c r="D213" s="249">
        <v>77330165</v>
      </c>
      <c r="E213" s="249">
        <v>1492626.19</v>
      </c>
      <c r="F213" s="249">
        <v>5552569.0800000001</v>
      </c>
      <c r="G213" s="249">
        <v>6431529.25</v>
      </c>
    </row>
    <row r="214" spans="3:7" x14ac:dyDescent="0.25">
      <c r="C214" s="250" t="s">
        <v>646</v>
      </c>
      <c r="D214" s="249">
        <v>374954724</v>
      </c>
      <c r="E214" s="249">
        <v>26907331.760000002</v>
      </c>
      <c r="F214" s="249">
        <v>27818709.899999999</v>
      </c>
      <c r="G214" s="249">
        <v>27677463.899999999</v>
      </c>
    </row>
    <row r="215" spans="3:7" x14ac:dyDescent="0.25">
      <c r="C215" s="272" t="s">
        <v>372</v>
      </c>
      <c r="D215" s="249">
        <v>1000000</v>
      </c>
      <c r="E215" s="249">
        <v>0</v>
      </c>
      <c r="F215" s="249">
        <v>0</v>
      </c>
      <c r="G215" s="249">
        <v>0</v>
      </c>
    </row>
    <row r="216" spans="3:7" x14ac:dyDescent="0.25">
      <c r="C216" s="272" t="s">
        <v>363</v>
      </c>
      <c r="D216" s="249">
        <v>373954724</v>
      </c>
      <c r="E216" s="249">
        <v>26907331.760000002</v>
      </c>
      <c r="F216" s="249">
        <v>27818709.899999999</v>
      </c>
      <c r="G216" s="249">
        <v>27677463.899999999</v>
      </c>
    </row>
    <row r="217" spans="3:7" x14ac:dyDescent="0.25">
      <c r="C217" s="250" t="s">
        <v>645</v>
      </c>
      <c r="D217" s="249">
        <v>1935355703</v>
      </c>
      <c r="E217" s="249">
        <v>46242033.219999999</v>
      </c>
      <c r="F217" s="249">
        <v>133923705.56</v>
      </c>
      <c r="G217" s="249">
        <v>121717848.55000001</v>
      </c>
    </row>
    <row r="218" spans="3:7" x14ac:dyDescent="0.25">
      <c r="C218" s="272" t="s">
        <v>384</v>
      </c>
      <c r="D218" s="249">
        <v>0</v>
      </c>
      <c r="E218" s="249">
        <v>144286.85999999999</v>
      </c>
      <c r="F218" s="249">
        <v>0</v>
      </c>
      <c r="G218" s="249">
        <v>0</v>
      </c>
    </row>
    <row r="219" spans="3:7" x14ac:dyDescent="0.25">
      <c r="C219" s="272" t="s">
        <v>372</v>
      </c>
      <c r="D219" s="249">
        <v>100000</v>
      </c>
      <c r="E219" s="249">
        <v>0</v>
      </c>
      <c r="F219" s="249">
        <v>0</v>
      </c>
      <c r="G219" s="249">
        <v>0</v>
      </c>
    </row>
    <row r="220" spans="3:7" x14ac:dyDescent="0.25">
      <c r="C220" s="272" t="s">
        <v>363</v>
      </c>
      <c r="D220" s="249">
        <v>1935255703</v>
      </c>
      <c r="E220" s="249">
        <v>46097746.359999999</v>
      </c>
      <c r="F220" s="249">
        <v>133923705.56</v>
      </c>
      <c r="G220" s="249">
        <v>121717848.55000001</v>
      </c>
    </row>
    <row r="221" spans="3:7" x14ac:dyDescent="0.25">
      <c r="C221" s="272" t="s">
        <v>467</v>
      </c>
      <c r="D221" s="249">
        <v>0</v>
      </c>
      <c r="E221" s="249">
        <v>0</v>
      </c>
      <c r="F221" s="249">
        <v>0</v>
      </c>
      <c r="G221" s="249">
        <v>0</v>
      </c>
    </row>
    <row r="222" spans="3:7" x14ac:dyDescent="0.25">
      <c r="C222" s="250" t="s">
        <v>644</v>
      </c>
      <c r="D222" s="249">
        <v>48158069</v>
      </c>
      <c r="E222" s="249">
        <v>0</v>
      </c>
      <c r="F222" s="249">
        <v>3784379</v>
      </c>
      <c r="G222" s="249">
        <v>3784379</v>
      </c>
    </row>
    <row r="223" spans="3:7" x14ac:dyDescent="0.25">
      <c r="C223" s="272" t="s">
        <v>398</v>
      </c>
      <c r="D223" s="249">
        <v>48158069</v>
      </c>
      <c r="E223" s="249">
        <v>0</v>
      </c>
      <c r="F223" s="249">
        <v>3784379</v>
      </c>
      <c r="G223" s="249">
        <v>3784379</v>
      </c>
    </row>
    <row r="224" spans="3:7" x14ac:dyDescent="0.25">
      <c r="C224" s="250" t="s">
        <v>643</v>
      </c>
      <c r="D224" s="249">
        <v>125208026</v>
      </c>
      <c r="E224" s="249">
        <v>4127780.38</v>
      </c>
      <c r="F224" s="249">
        <v>13564550.76</v>
      </c>
      <c r="G224" s="249">
        <v>9867914.3300000001</v>
      </c>
    </row>
    <row r="225" spans="3:7" x14ac:dyDescent="0.25">
      <c r="C225" s="272" t="s">
        <v>394</v>
      </c>
      <c r="D225" s="249">
        <v>125208026</v>
      </c>
      <c r="E225" s="249">
        <v>4127780.38</v>
      </c>
      <c r="F225" s="249">
        <v>13564550.76</v>
      </c>
      <c r="G225" s="249">
        <v>9818065.2300000004</v>
      </c>
    </row>
    <row r="226" spans="3:7" x14ac:dyDescent="0.25">
      <c r="C226" s="272" t="s">
        <v>432</v>
      </c>
      <c r="D226" s="249">
        <v>0</v>
      </c>
      <c r="E226" s="249">
        <v>0</v>
      </c>
      <c r="F226" s="249">
        <v>0</v>
      </c>
      <c r="G226" s="249">
        <v>49849.1</v>
      </c>
    </row>
    <row r="227" spans="3:7" x14ac:dyDescent="0.25">
      <c r="C227" s="250" t="s">
        <v>642</v>
      </c>
      <c r="D227" s="249">
        <v>175269481</v>
      </c>
      <c r="E227" s="249">
        <v>2505358.36</v>
      </c>
      <c r="F227" s="249">
        <v>13663234.18</v>
      </c>
      <c r="G227" s="249">
        <v>13431569.48</v>
      </c>
    </row>
    <row r="228" spans="3:7" x14ac:dyDescent="0.25">
      <c r="C228" s="272" t="s">
        <v>372</v>
      </c>
      <c r="D228" s="249">
        <v>1187777</v>
      </c>
      <c r="E228" s="249">
        <v>0</v>
      </c>
      <c r="F228" s="249">
        <v>0</v>
      </c>
      <c r="G228" s="249">
        <v>0</v>
      </c>
    </row>
    <row r="229" spans="3:7" x14ac:dyDescent="0.25">
      <c r="C229" s="272" t="s">
        <v>363</v>
      </c>
      <c r="D229" s="249">
        <v>174081704</v>
      </c>
      <c r="E229" s="249">
        <v>2505358.36</v>
      </c>
      <c r="F229" s="249">
        <v>13663234.18</v>
      </c>
      <c r="G229" s="249">
        <v>13431569.48</v>
      </c>
    </row>
    <row r="230" spans="3:7" x14ac:dyDescent="0.25">
      <c r="C230" s="250" t="s">
        <v>641</v>
      </c>
      <c r="D230" s="249">
        <v>342311484</v>
      </c>
      <c r="E230" s="249">
        <v>30090774.59</v>
      </c>
      <c r="F230" s="249">
        <v>56014963.120000005</v>
      </c>
      <c r="G230" s="249">
        <v>29023162.440000001</v>
      </c>
    </row>
    <row r="231" spans="3:7" x14ac:dyDescent="0.25">
      <c r="C231" s="272" t="s">
        <v>398</v>
      </c>
      <c r="D231" s="249">
        <v>342311484</v>
      </c>
      <c r="E231" s="249">
        <v>30090774.59</v>
      </c>
      <c r="F231" s="249">
        <v>56014963.120000005</v>
      </c>
      <c r="G231" s="249">
        <v>29023162.440000001</v>
      </c>
    </row>
    <row r="232" spans="3:7" x14ac:dyDescent="0.25">
      <c r="C232" s="250" t="s">
        <v>640</v>
      </c>
      <c r="D232" s="249">
        <v>838420922</v>
      </c>
      <c r="E232" s="249">
        <v>32199267.780000001</v>
      </c>
      <c r="F232" s="249">
        <v>103209763.22</v>
      </c>
      <c r="G232" s="249">
        <v>83099560.570000008</v>
      </c>
    </row>
    <row r="233" spans="3:7" x14ac:dyDescent="0.25">
      <c r="C233" s="272" t="s">
        <v>384</v>
      </c>
      <c r="D233" s="249">
        <v>550000</v>
      </c>
      <c r="E233" s="249">
        <v>0</v>
      </c>
      <c r="F233" s="249">
        <v>0</v>
      </c>
      <c r="G233" s="249">
        <v>0</v>
      </c>
    </row>
    <row r="234" spans="3:7" x14ac:dyDescent="0.25">
      <c r="C234" s="272" t="s">
        <v>372</v>
      </c>
      <c r="D234" s="249">
        <v>0</v>
      </c>
      <c r="E234" s="249">
        <v>0</v>
      </c>
      <c r="F234" s="249">
        <v>30000</v>
      </c>
      <c r="G234" s="249">
        <v>75000</v>
      </c>
    </row>
    <row r="235" spans="3:7" x14ac:dyDescent="0.25">
      <c r="C235" s="272" t="s">
        <v>473</v>
      </c>
      <c r="D235" s="249">
        <v>0</v>
      </c>
      <c r="E235" s="249">
        <v>0</v>
      </c>
      <c r="F235" s="249">
        <v>0</v>
      </c>
      <c r="G235" s="249">
        <v>0</v>
      </c>
    </row>
    <row r="236" spans="3:7" x14ac:dyDescent="0.25">
      <c r="C236" s="272" t="s">
        <v>363</v>
      </c>
      <c r="D236" s="249">
        <v>837870922</v>
      </c>
      <c r="E236" s="249">
        <v>32199267.780000001</v>
      </c>
      <c r="F236" s="249">
        <v>103179763.22</v>
      </c>
      <c r="G236" s="249">
        <v>83024560.570000008</v>
      </c>
    </row>
    <row r="237" spans="3:7" x14ac:dyDescent="0.25">
      <c r="C237" s="254" t="s">
        <v>639</v>
      </c>
      <c r="D237" s="253">
        <v>19490664479</v>
      </c>
      <c r="E237" s="253">
        <v>96225447.520000011</v>
      </c>
      <c r="F237" s="253">
        <v>1515350915.23</v>
      </c>
      <c r="G237" s="253">
        <v>1547138977.8999999</v>
      </c>
    </row>
    <row r="238" spans="3:7" x14ac:dyDescent="0.25">
      <c r="C238" s="250" t="s">
        <v>638</v>
      </c>
      <c r="D238" s="249">
        <v>18963407844</v>
      </c>
      <c r="E238" s="249">
        <v>84374038.950000003</v>
      </c>
      <c r="F238" s="249">
        <v>1478926049.6900001</v>
      </c>
      <c r="G238" s="249">
        <v>1529568998.7599998</v>
      </c>
    </row>
    <row r="239" spans="3:7" x14ac:dyDescent="0.25">
      <c r="C239" s="272" t="s">
        <v>384</v>
      </c>
      <c r="D239" s="249">
        <v>0</v>
      </c>
      <c r="E239" s="249">
        <v>0</v>
      </c>
      <c r="F239" s="249">
        <v>0</v>
      </c>
      <c r="G239" s="249">
        <v>0</v>
      </c>
    </row>
    <row r="240" spans="3:7" x14ac:dyDescent="0.25">
      <c r="C240" s="272" t="s">
        <v>372</v>
      </c>
      <c r="D240" s="249">
        <v>6413407883</v>
      </c>
      <c r="E240" s="249">
        <v>26099471.5</v>
      </c>
      <c r="F240" s="249">
        <v>451243894.57999998</v>
      </c>
      <c r="G240" s="249">
        <v>455437695.75</v>
      </c>
    </row>
    <row r="241" spans="3:7" x14ac:dyDescent="0.25">
      <c r="C241" s="272" t="s">
        <v>614</v>
      </c>
      <c r="D241" s="249">
        <v>194161377</v>
      </c>
      <c r="E241" s="249">
        <v>23419012.699999999</v>
      </c>
      <c r="F241" s="249">
        <v>23419012.699999999</v>
      </c>
      <c r="G241" s="249">
        <v>23419012.699999999</v>
      </c>
    </row>
    <row r="242" spans="3:7" x14ac:dyDescent="0.25">
      <c r="C242" s="272" t="s">
        <v>363</v>
      </c>
      <c r="D242" s="249">
        <v>12355838584</v>
      </c>
      <c r="E242" s="249">
        <v>34855554.75</v>
      </c>
      <c r="F242" s="249">
        <v>1004263142.41</v>
      </c>
      <c r="G242" s="249">
        <v>1050712290.3099998</v>
      </c>
    </row>
    <row r="243" spans="3:7" x14ac:dyDescent="0.25">
      <c r="C243" s="272" t="s">
        <v>467</v>
      </c>
      <c r="D243" s="249">
        <v>0</v>
      </c>
      <c r="E243" s="249">
        <v>0</v>
      </c>
      <c r="F243" s="249">
        <v>0</v>
      </c>
      <c r="G243" s="249">
        <v>0</v>
      </c>
    </row>
    <row r="244" spans="3:7" x14ac:dyDescent="0.25">
      <c r="C244" s="250" t="s">
        <v>637</v>
      </c>
      <c r="D244" s="249">
        <v>75029292</v>
      </c>
      <c r="E244" s="249">
        <v>4754807.95</v>
      </c>
      <c r="F244" s="249">
        <v>4129658.6799999997</v>
      </c>
      <c r="G244" s="249">
        <v>4287523.67</v>
      </c>
    </row>
    <row r="245" spans="3:7" x14ac:dyDescent="0.25">
      <c r="C245" s="272" t="s">
        <v>636</v>
      </c>
      <c r="D245" s="249">
        <v>34997</v>
      </c>
      <c r="E245" s="249">
        <v>300227.45</v>
      </c>
      <c r="F245" s="249">
        <v>0</v>
      </c>
      <c r="G245" s="249">
        <v>0</v>
      </c>
    </row>
    <row r="246" spans="3:7" x14ac:dyDescent="0.25">
      <c r="C246" s="272" t="s">
        <v>396</v>
      </c>
      <c r="D246" s="249">
        <v>74994295</v>
      </c>
      <c r="E246" s="249">
        <v>4454580.5</v>
      </c>
      <c r="F246" s="249">
        <v>4129658.6799999997</v>
      </c>
      <c r="G246" s="249">
        <v>4287523.67</v>
      </c>
    </row>
    <row r="247" spans="3:7" x14ac:dyDescent="0.25">
      <c r="C247" s="250" t="s">
        <v>635</v>
      </c>
      <c r="D247" s="249">
        <v>55531697</v>
      </c>
      <c r="E247" s="249">
        <v>2665302.4</v>
      </c>
      <c r="F247" s="249">
        <v>2969351.4</v>
      </c>
      <c r="G247" s="249">
        <v>3043784.62</v>
      </c>
    </row>
    <row r="248" spans="3:7" x14ac:dyDescent="0.25">
      <c r="C248" s="272" t="s">
        <v>396</v>
      </c>
      <c r="D248" s="249">
        <v>55531697</v>
      </c>
      <c r="E248" s="249">
        <v>2665302.4</v>
      </c>
      <c r="F248" s="249">
        <v>2969351.4</v>
      </c>
      <c r="G248" s="249">
        <v>3043784.62</v>
      </c>
    </row>
    <row r="249" spans="3:7" x14ac:dyDescent="0.25">
      <c r="C249" s="250" t="s">
        <v>634</v>
      </c>
      <c r="D249" s="249">
        <v>396695646</v>
      </c>
      <c r="E249" s="249">
        <v>4431298.22</v>
      </c>
      <c r="F249" s="249">
        <v>29325855.460000001</v>
      </c>
      <c r="G249" s="249">
        <v>10238670.850000001</v>
      </c>
    </row>
    <row r="250" spans="3:7" x14ac:dyDescent="0.25">
      <c r="C250" s="272" t="s">
        <v>372</v>
      </c>
      <c r="D250" s="249">
        <v>395415940</v>
      </c>
      <c r="E250" s="249">
        <v>4411318.51</v>
      </c>
      <c r="F250" s="249">
        <v>29046775.100000001</v>
      </c>
      <c r="G250" s="249">
        <v>10140783.890000001</v>
      </c>
    </row>
    <row r="251" spans="3:7" x14ac:dyDescent="0.25">
      <c r="C251" s="272" t="s">
        <v>614</v>
      </c>
      <c r="D251" s="249">
        <v>1279706</v>
      </c>
      <c r="E251" s="249">
        <v>19979.71</v>
      </c>
      <c r="F251" s="249">
        <v>279080.36</v>
      </c>
      <c r="G251" s="249">
        <v>97886.96</v>
      </c>
    </row>
    <row r="252" spans="3:7" x14ac:dyDescent="0.25">
      <c r="C252" s="254" t="s">
        <v>633</v>
      </c>
      <c r="D252" s="253">
        <v>8634342701</v>
      </c>
      <c r="E252" s="253">
        <v>612634118.88</v>
      </c>
      <c r="F252" s="253">
        <v>662786995.78999996</v>
      </c>
      <c r="G252" s="253">
        <v>678765405.17000008</v>
      </c>
    </row>
    <row r="253" spans="3:7" x14ac:dyDescent="0.25">
      <c r="C253" s="250" t="s">
        <v>632</v>
      </c>
      <c r="D253" s="249">
        <v>8513309679</v>
      </c>
      <c r="E253" s="249">
        <v>604161318.13</v>
      </c>
      <c r="F253" s="249">
        <v>653271077.90999997</v>
      </c>
      <c r="G253" s="249">
        <v>667989196.00000012</v>
      </c>
    </row>
    <row r="254" spans="3:7" x14ac:dyDescent="0.25">
      <c r="C254" s="272" t="s">
        <v>384</v>
      </c>
      <c r="D254" s="249">
        <v>10700000</v>
      </c>
      <c r="E254" s="249">
        <v>0</v>
      </c>
      <c r="F254" s="249">
        <v>0</v>
      </c>
      <c r="G254" s="249">
        <v>0</v>
      </c>
    </row>
    <row r="255" spans="3:7" x14ac:dyDescent="0.25">
      <c r="C255" s="272" t="s">
        <v>372</v>
      </c>
      <c r="D255" s="249">
        <v>0</v>
      </c>
      <c r="E255" s="249">
        <v>691600</v>
      </c>
      <c r="F255" s="249">
        <v>691600</v>
      </c>
      <c r="G255" s="249">
        <v>0</v>
      </c>
    </row>
    <row r="256" spans="3:7" x14ac:dyDescent="0.25">
      <c r="C256" s="272" t="s">
        <v>473</v>
      </c>
      <c r="D256" s="249">
        <v>0</v>
      </c>
      <c r="E256" s="249">
        <v>0</v>
      </c>
      <c r="F256" s="249">
        <v>0</v>
      </c>
      <c r="G256" s="249">
        <v>0</v>
      </c>
    </row>
    <row r="257" spans="3:7" x14ac:dyDescent="0.25">
      <c r="C257" s="272" t="s">
        <v>363</v>
      </c>
      <c r="D257" s="249">
        <v>7708807324</v>
      </c>
      <c r="E257" s="249">
        <v>545785212.88</v>
      </c>
      <c r="F257" s="249">
        <v>590714445.04999995</v>
      </c>
      <c r="G257" s="249">
        <v>606382027.30000007</v>
      </c>
    </row>
    <row r="258" spans="3:7" x14ac:dyDescent="0.25">
      <c r="C258" s="272" t="s">
        <v>396</v>
      </c>
      <c r="D258" s="249">
        <v>435943571</v>
      </c>
      <c r="E258" s="249">
        <v>28926573.34</v>
      </c>
      <c r="F258" s="249">
        <v>31968797.079999998</v>
      </c>
      <c r="G258" s="249">
        <v>32014797.079999998</v>
      </c>
    </row>
    <row r="259" spans="3:7" x14ac:dyDescent="0.25">
      <c r="C259" s="272" t="s">
        <v>394</v>
      </c>
      <c r="D259" s="249">
        <v>357858784</v>
      </c>
      <c r="E259" s="249">
        <v>28757931.91</v>
      </c>
      <c r="F259" s="249">
        <v>29896235.779999997</v>
      </c>
      <c r="G259" s="249">
        <v>29592371.619999997</v>
      </c>
    </row>
    <row r="260" spans="3:7" x14ac:dyDescent="0.25">
      <c r="C260" s="250" t="s">
        <v>631</v>
      </c>
      <c r="D260" s="249">
        <v>79769792</v>
      </c>
      <c r="E260" s="249">
        <v>3580402.9699999997</v>
      </c>
      <c r="F260" s="249">
        <v>6510981.4699999997</v>
      </c>
      <c r="G260" s="249">
        <v>7004430.3999999985</v>
      </c>
    </row>
    <row r="261" spans="3:7" x14ac:dyDescent="0.25">
      <c r="C261" s="272" t="s">
        <v>363</v>
      </c>
      <c r="D261" s="249">
        <v>79769792</v>
      </c>
      <c r="E261" s="249">
        <v>3580402.9699999997</v>
      </c>
      <c r="F261" s="249">
        <v>6510981.4699999997</v>
      </c>
      <c r="G261" s="249">
        <v>7004430.3999999985</v>
      </c>
    </row>
    <row r="262" spans="3:7" x14ac:dyDescent="0.25">
      <c r="C262" s="250" t="s">
        <v>630</v>
      </c>
      <c r="D262" s="249">
        <v>41263230</v>
      </c>
      <c r="E262" s="249">
        <v>4892397.7799999993</v>
      </c>
      <c r="F262" s="249">
        <v>3004936.41</v>
      </c>
      <c r="G262" s="249">
        <v>3771778.77</v>
      </c>
    </row>
    <row r="263" spans="3:7" x14ac:dyDescent="0.25">
      <c r="C263" s="272" t="s">
        <v>363</v>
      </c>
      <c r="D263" s="249">
        <v>41263230</v>
      </c>
      <c r="E263" s="249">
        <v>4892397.7799999993</v>
      </c>
      <c r="F263" s="249">
        <v>3004936.41</v>
      </c>
      <c r="G263" s="249">
        <v>3771778.77</v>
      </c>
    </row>
    <row r="264" spans="3:7" x14ac:dyDescent="0.25">
      <c r="C264" s="254" t="s">
        <v>629</v>
      </c>
      <c r="D264" s="253">
        <v>13723273147</v>
      </c>
      <c r="E264" s="253">
        <v>276506181.60000002</v>
      </c>
      <c r="F264" s="253">
        <v>980241412.97000003</v>
      </c>
      <c r="G264" s="253">
        <v>965520811.48000014</v>
      </c>
    </row>
    <row r="265" spans="3:7" x14ac:dyDescent="0.25">
      <c r="C265" s="250" t="s">
        <v>628</v>
      </c>
      <c r="D265" s="249">
        <v>12284997595</v>
      </c>
      <c r="E265" s="249">
        <v>255180223.08000001</v>
      </c>
      <c r="F265" s="249">
        <v>863312244.73000002</v>
      </c>
      <c r="G265" s="249">
        <v>840042603.25000012</v>
      </c>
    </row>
    <row r="266" spans="3:7" x14ac:dyDescent="0.25">
      <c r="C266" s="272" t="s">
        <v>384</v>
      </c>
      <c r="D266" s="249">
        <v>78921777</v>
      </c>
      <c r="E266" s="249">
        <v>0</v>
      </c>
      <c r="F266" s="249">
        <v>0</v>
      </c>
      <c r="G266" s="249">
        <v>0</v>
      </c>
    </row>
    <row r="267" spans="3:7" x14ac:dyDescent="0.25">
      <c r="C267" s="272" t="s">
        <v>383</v>
      </c>
      <c r="D267" s="249">
        <v>0</v>
      </c>
      <c r="E267" s="249">
        <v>0</v>
      </c>
      <c r="F267" s="249">
        <v>4326577.63</v>
      </c>
      <c r="G267" s="249">
        <v>4326577.63</v>
      </c>
    </row>
    <row r="268" spans="3:7" x14ac:dyDescent="0.25">
      <c r="C268" s="272" t="s">
        <v>372</v>
      </c>
      <c r="D268" s="249">
        <v>215000</v>
      </c>
      <c r="E268" s="249">
        <v>0</v>
      </c>
      <c r="F268" s="249">
        <v>300000</v>
      </c>
      <c r="G268" s="249">
        <v>300000</v>
      </c>
    </row>
    <row r="269" spans="3:7" x14ac:dyDescent="0.25">
      <c r="C269" s="272" t="s">
        <v>473</v>
      </c>
      <c r="D269" s="249">
        <v>0</v>
      </c>
      <c r="E269" s="249">
        <v>0</v>
      </c>
      <c r="F269" s="249">
        <v>0</v>
      </c>
      <c r="G269" s="249">
        <v>0</v>
      </c>
    </row>
    <row r="270" spans="3:7" x14ac:dyDescent="0.25">
      <c r="C270" s="272" t="s">
        <v>363</v>
      </c>
      <c r="D270" s="249">
        <v>12205860818</v>
      </c>
      <c r="E270" s="249">
        <v>255180223.08000001</v>
      </c>
      <c r="F270" s="249">
        <v>858685667.10000002</v>
      </c>
      <c r="G270" s="249">
        <v>835416025.62000012</v>
      </c>
    </row>
    <row r="271" spans="3:7" x14ac:dyDescent="0.25">
      <c r="C271" s="250" t="s">
        <v>627</v>
      </c>
      <c r="D271" s="249">
        <v>1286220832</v>
      </c>
      <c r="E271" s="249">
        <v>21325958.52</v>
      </c>
      <c r="F271" s="249">
        <v>105908044.27000001</v>
      </c>
      <c r="G271" s="249">
        <v>112920491.01000001</v>
      </c>
    </row>
    <row r="272" spans="3:7" x14ac:dyDescent="0.25">
      <c r="C272" s="272" t="s">
        <v>394</v>
      </c>
      <c r="D272" s="249">
        <v>1286220832</v>
      </c>
      <c r="E272" s="249">
        <v>21272858.52</v>
      </c>
      <c r="F272" s="249">
        <v>105849044.27000001</v>
      </c>
      <c r="G272" s="249">
        <v>112890991.01000001</v>
      </c>
    </row>
    <row r="273" spans="3:7" x14ac:dyDescent="0.25">
      <c r="C273" s="272" t="s">
        <v>432</v>
      </c>
      <c r="D273" s="249">
        <v>0</v>
      </c>
      <c r="E273" s="249">
        <v>0</v>
      </c>
      <c r="F273" s="249">
        <v>0</v>
      </c>
      <c r="G273" s="249">
        <v>0</v>
      </c>
    </row>
    <row r="274" spans="3:7" x14ac:dyDescent="0.25">
      <c r="C274" s="272" t="s">
        <v>489</v>
      </c>
      <c r="D274" s="249">
        <v>0</v>
      </c>
      <c r="E274" s="249">
        <v>53100</v>
      </c>
      <c r="F274" s="249">
        <v>59000</v>
      </c>
      <c r="G274" s="249">
        <v>29500</v>
      </c>
    </row>
    <row r="275" spans="3:7" x14ac:dyDescent="0.25">
      <c r="C275" s="272" t="s">
        <v>487</v>
      </c>
      <c r="D275" s="249">
        <v>0</v>
      </c>
      <c r="E275" s="249">
        <v>0</v>
      </c>
      <c r="F275" s="249">
        <v>0</v>
      </c>
      <c r="G275" s="249">
        <v>0</v>
      </c>
    </row>
    <row r="276" spans="3:7" x14ac:dyDescent="0.25">
      <c r="C276" s="250" t="s">
        <v>626</v>
      </c>
      <c r="D276" s="249">
        <v>152054720</v>
      </c>
      <c r="E276" s="249">
        <v>0</v>
      </c>
      <c r="F276" s="249">
        <v>11021123.970000001</v>
      </c>
      <c r="G276" s="249">
        <v>12557717.220000001</v>
      </c>
    </row>
    <row r="277" spans="3:7" x14ac:dyDescent="0.25">
      <c r="C277" s="272" t="s">
        <v>396</v>
      </c>
      <c r="D277" s="249">
        <v>152054720</v>
      </c>
      <c r="E277" s="249">
        <v>0</v>
      </c>
      <c r="F277" s="249">
        <v>11021123.970000001</v>
      </c>
      <c r="G277" s="249">
        <v>12557717.220000001</v>
      </c>
    </row>
    <row r="278" spans="3:7" x14ac:dyDescent="0.25">
      <c r="C278" s="240" t="s">
        <v>625</v>
      </c>
      <c r="D278" s="239">
        <v>15344286414</v>
      </c>
      <c r="E278" s="239">
        <v>-703374697.71999991</v>
      </c>
      <c r="F278" s="240">
        <v>1001341211.5500001</v>
      </c>
      <c r="G278" s="239">
        <v>932258400.73000014</v>
      </c>
    </row>
    <row r="279" spans="3:7" x14ac:dyDescent="0.25">
      <c r="C279" s="254" t="s">
        <v>624</v>
      </c>
      <c r="D279" s="253">
        <v>15344286414</v>
      </c>
      <c r="E279" s="253">
        <v>-703374697.71999991</v>
      </c>
      <c r="F279" s="253">
        <v>1001341211.5500001</v>
      </c>
      <c r="G279" s="253">
        <v>932258400.73000014</v>
      </c>
    </row>
    <row r="280" spans="3:7" x14ac:dyDescent="0.25">
      <c r="C280" s="250" t="s">
        <v>623</v>
      </c>
      <c r="D280" s="249">
        <v>12665364560</v>
      </c>
      <c r="E280" s="249">
        <v>-727338205.11999989</v>
      </c>
      <c r="F280" s="249">
        <v>899591265.57000005</v>
      </c>
      <c r="G280" s="249">
        <v>841197901.35000002</v>
      </c>
    </row>
    <row r="281" spans="3:7" x14ac:dyDescent="0.25">
      <c r="C281" s="272" t="s">
        <v>398</v>
      </c>
      <c r="D281" s="249">
        <v>3179087758</v>
      </c>
      <c r="E281" s="249">
        <v>109222803.84</v>
      </c>
      <c r="F281" s="249">
        <v>164718046.11999997</v>
      </c>
      <c r="G281" s="249">
        <v>142952787.10999998</v>
      </c>
    </row>
    <row r="282" spans="3:7" x14ac:dyDescent="0.25">
      <c r="C282" s="272" t="s">
        <v>363</v>
      </c>
      <c r="D282" s="249">
        <v>9067302203</v>
      </c>
      <c r="E282" s="249">
        <v>-838785726.66999996</v>
      </c>
      <c r="F282" s="249">
        <v>732648501.74000001</v>
      </c>
      <c r="G282" s="249">
        <v>694764859.40999997</v>
      </c>
    </row>
    <row r="283" spans="3:7" x14ac:dyDescent="0.25">
      <c r="C283" s="272" t="s">
        <v>361</v>
      </c>
      <c r="D283" s="249">
        <v>418974599</v>
      </c>
      <c r="E283" s="249">
        <v>2224717.71</v>
      </c>
      <c r="F283" s="249">
        <v>2224717.71</v>
      </c>
      <c r="G283" s="249">
        <v>3480254.83</v>
      </c>
    </row>
    <row r="284" spans="3:7" x14ac:dyDescent="0.25">
      <c r="C284" s="250" t="s">
        <v>622</v>
      </c>
      <c r="D284" s="249">
        <v>2403578297</v>
      </c>
      <c r="E284" s="249">
        <v>20499751.009999998</v>
      </c>
      <c r="F284" s="249">
        <v>87047503.060000002</v>
      </c>
      <c r="G284" s="249">
        <v>76629386.590000004</v>
      </c>
    </row>
    <row r="285" spans="3:7" x14ac:dyDescent="0.25">
      <c r="C285" s="272" t="s">
        <v>397</v>
      </c>
      <c r="D285" s="249">
        <v>0</v>
      </c>
      <c r="E285" s="249">
        <v>0</v>
      </c>
      <c r="F285" s="249">
        <v>0</v>
      </c>
      <c r="G285" s="249">
        <v>0</v>
      </c>
    </row>
    <row r="286" spans="3:7" x14ac:dyDescent="0.25">
      <c r="C286" s="272" t="s">
        <v>396</v>
      </c>
      <c r="D286" s="249">
        <v>2403578297</v>
      </c>
      <c r="E286" s="249">
        <v>20499751.009999998</v>
      </c>
      <c r="F286" s="249">
        <v>87047503.060000002</v>
      </c>
      <c r="G286" s="249">
        <v>76629386.590000004</v>
      </c>
    </row>
    <row r="287" spans="3:7" x14ac:dyDescent="0.25">
      <c r="C287" s="272" t="s">
        <v>405</v>
      </c>
      <c r="D287" s="249">
        <v>0</v>
      </c>
      <c r="E287" s="249">
        <v>0</v>
      </c>
      <c r="F287" s="249">
        <v>0</v>
      </c>
      <c r="G287" s="249">
        <v>0</v>
      </c>
    </row>
    <row r="288" spans="3:7" x14ac:dyDescent="0.25">
      <c r="C288" s="250" t="s">
        <v>621</v>
      </c>
      <c r="D288" s="249">
        <v>177246110</v>
      </c>
      <c r="E288" s="249">
        <v>3071486.84</v>
      </c>
      <c r="F288" s="249">
        <v>10217934.16</v>
      </c>
      <c r="G288" s="249">
        <v>9984947.5299999993</v>
      </c>
    </row>
    <row r="289" spans="3:7" x14ac:dyDescent="0.25">
      <c r="C289" s="272" t="s">
        <v>620</v>
      </c>
      <c r="D289" s="249">
        <v>174395110</v>
      </c>
      <c r="E289" s="249">
        <v>3071486.84</v>
      </c>
      <c r="F289" s="249">
        <v>10217934.16</v>
      </c>
      <c r="G289" s="249">
        <v>9984947.5299999993</v>
      </c>
    </row>
    <row r="290" spans="3:7" x14ac:dyDescent="0.25">
      <c r="C290" s="272" t="s">
        <v>619</v>
      </c>
      <c r="D290" s="249">
        <v>2551000</v>
      </c>
      <c r="E290" s="249">
        <v>0</v>
      </c>
      <c r="F290" s="249">
        <v>0</v>
      </c>
      <c r="G290" s="249">
        <v>0</v>
      </c>
    </row>
    <row r="291" spans="3:7" x14ac:dyDescent="0.25">
      <c r="C291" s="272" t="s">
        <v>432</v>
      </c>
      <c r="D291" s="249">
        <v>300000</v>
      </c>
      <c r="E291" s="249">
        <v>0</v>
      </c>
      <c r="F291" s="249">
        <v>0</v>
      </c>
      <c r="G291" s="249">
        <v>0</v>
      </c>
    </row>
    <row r="292" spans="3:7" x14ac:dyDescent="0.25">
      <c r="C292" s="250" t="s">
        <v>618</v>
      </c>
      <c r="D292" s="249">
        <v>53537459</v>
      </c>
      <c r="E292" s="249">
        <v>59820.01</v>
      </c>
      <c r="F292" s="249">
        <v>2789328.0199999996</v>
      </c>
      <c r="G292" s="249">
        <v>2667237.19</v>
      </c>
    </row>
    <row r="293" spans="3:7" x14ac:dyDescent="0.25">
      <c r="C293" s="272" t="s">
        <v>617</v>
      </c>
      <c r="D293" s="249">
        <v>53537459</v>
      </c>
      <c r="E293" s="249">
        <v>59820.01</v>
      </c>
      <c r="F293" s="249">
        <v>2789328.0199999996</v>
      </c>
      <c r="G293" s="249">
        <v>2667237.19</v>
      </c>
    </row>
    <row r="294" spans="3:7" x14ac:dyDescent="0.25">
      <c r="C294" s="250" t="s">
        <v>616</v>
      </c>
      <c r="D294" s="249">
        <v>44559988</v>
      </c>
      <c r="E294" s="249">
        <v>332449.53999999998</v>
      </c>
      <c r="F294" s="249">
        <v>1695180.74</v>
      </c>
      <c r="G294" s="249">
        <v>1778928.0699999998</v>
      </c>
    </row>
    <row r="295" spans="3:7" x14ac:dyDescent="0.25">
      <c r="C295" s="272" t="s">
        <v>615</v>
      </c>
      <c r="D295" s="249">
        <v>0</v>
      </c>
      <c r="E295" s="249">
        <v>0</v>
      </c>
      <c r="F295" s="249">
        <v>0</v>
      </c>
      <c r="G295" s="249">
        <v>0</v>
      </c>
    </row>
    <row r="296" spans="3:7" x14ac:dyDescent="0.25">
      <c r="C296" s="272" t="s">
        <v>372</v>
      </c>
      <c r="D296" s="249">
        <v>44559988</v>
      </c>
      <c r="E296" s="249">
        <v>332449.53999999998</v>
      </c>
      <c r="F296" s="249">
        <v>1695180.74</v>
      </c>
      <c r="G296" s="249">
        <v>1713527.0699999998</v>
      </c>
    </row>
    <row r="297" spans="3:7" x14ac:dyDescent="0.25">
      <c r="C297" s="272" t="s">
        <v>614</v>
      </c>
      <c r="D297" s="249">
        <v>0</v>
      </c>
      <c r="E297" s="249">
        <v>0</v>
      </c>
      <c r="F297" s="249">
        <v>0</v>
      </c>
      <c r="G297" s="249">
        <v>65401</v>
      </c>
    </row>
    <row r="298" spans="3:7" x14ac:dyDescent="0.25">
      <c r="C298" s="240" t="s">
        <v>613</v>
      </c>
      <c r="D298" s="239">
        <v>21512650364</v>
      </c>
      <c r="E298" s="239">
        <v>1445413074.2399998</v>
      </c>
      <c r="F298" s="240">
        <v>1550246032.6199999</v>
      </c>
      <c r="G298" s="239">
        <v>1575295421.9099998</v>
      </c>
    </row>
    <row r="299" spans="3:7" x14ac:dyDescent="0.25">
      <c r="C299" s="254" t="s">
        <v>612</v>
      </c>
      <c r="D299" s="253">
        <v>21512650364</v>
      </c>
      <c r="E299" s="253">
        <v>1445413074.2399998</v>
      </c>
      <c r="F299" s="253">
        <v>1550246032.6199999</v>
      </c>
      <c r="G299" s="253">
        <v>1575295421.9099998</v>
      </c>
    </row>
    <row r="300" spans="3:7" x14ac:dyDescent="0.25">
      <c r="C300" s="250" t="s">
        <v>611</v>
      </c>
      <c r="D300" s="249">
        <v>16436801660</v>
      </c>
      <c r="E300" s="249">
        <v>1275167174.77</v>
      </c>
      <c r="F300" s="249">
        <v>1270562774.9299998</v>
      </c>
      <c r="G300" s="249">
        <v>1271582726.9099998</v>
      </c>
    </row>
    <row r="301" spans="3:7" x14ac:dyDescent="0.25">
      <c r="C301" s="272" t="s">
        <v>398</v>
      </c>
      <c r="D301" s="249">
        <v>3489076268</v>
      </c>
      <c r="E301" s="249">
        <v>261848291.33999997</v>
      </c>
      <c r="F301" s="249">
        <v>257243891.5</v>
      </c>
      <c r="G301" s="249">
        <v>258321015.47999999</v>
      </c>
    </row>
    <row r="302" spans="3:7" x14ac:dyDescent="0.25">
      <c r="C302" s="272" t="s">
        <v>439</v>
      </c>
      <c r="D302" s="249">
        <v>0</v>
      </c>
      <c r="E302" s="249">
        <v>0</v>
      </c>
      <c r="F302" s="249">
        <v>0</v>
      </c>
      <c r="G302" s="249">
        <v>0</v>
      </c>
    </row>
    <row r="303" spans="3:7" x14ac:dyDescent="0.25">
      <c r="C303" s="272" t="s">
        <v>610</v>
      </c>
      <c r="D303" s="249">
        <v>2874479</v>
      </c>
      <c r="E303" s="249">
        <v>500000</v>
      </c>
      <c r="F303" s="249">
        <v>500000</v>
      </c>
      <c r="G303" s="249">
        <v>500000</v>
      </c>
    </row>
    <row r="304" spans="3:7" x14ac:dyDescent="0.25">
      <c r="C304" s="272" t="s">
        <v>361</v>
      </c>
      <c r="D304" s="249">
        <v>300000000</v>
      </c>
      <c r="E304" s="249">
        <v>2711267.32</v>
      </c>
      <c r="F304" s="249">
        <v>2711267.32</v>
      </c>
      <c r="G304" s="249">
        <v>2654095.3199999998</v>
      </c>
    </row>
    <row r="305" spans="3:7" x14ac:dyDescent="0.25">
      <c r="C305" s="272" t="s">
        <v>360</v>
      </c>
      <c r="D305" s="249">
        <v>12644850913</v>
      </c>
      <c r="E305" s="249">
        <v>1010107616.1099999</v>
      </c>
      <c r="F305" s="249">
        <v>1010107616.1099999</v>
      </c>
      <c r="G305" s="249">
        <v>1010107616.1099999</v>
      </c>
    </row>
    <row r="306" spans="3:7" x14ac:dyDescent="0.25">
      <c r="C306" s="250" t="s">
        <v>609</v>
      </c>
      <c r="D306" s="249">
        <v>324030081</v>
      </c>
      <c r="E306" s="249">
        <v>18114758.299999997</v>
      </c>
      <c r="F306" s="249">
        <v>19947615.469999999</v>
      </c>
      <c r="G306" s="249">
        <v>19470916.719999999</v>
      </c>
    </row>
    <row r="307" spans="3:7" x14ac:dyDescent="0.25">
      <c r="C307" s="272" t="s">
        <v>396</v>
      </c>
      <c r="D307" s="249">
        <v>324030081</v>
      </c>
      <c r="E307" s="249">
        <v>18114758.299999997</v>
      </c>
      <c r="F307" s="249">
        <v>19947615.469999999</v>
      </c>
      <c r="G307" s="249">
        <v>19470916.719999999</v>
      </c>
    </row>
    <row r="308" spans="3:7" x14ac:dyDescent="0.25">
      <c r="C308" s="272" t="s">
        <v>405</v>
      </c>
      <c r="D308" s="249">
        <v>0</v>
      </c>
      <c r="E308" s="249">
        <v>0</v>
      </c>
      <c r="F308" s="249">
        <v>0</v>
      </c>
      <c r="G308" s="249">
        <v>0</v>
      </c>
    </row>
    <row r="309" spans="3:7" x14ac:dyDescent="0.25">
      <c r="C309" s="250" t="s">
        <v>608</v>
      </c>
      <c r="D309" s="249">
        <v>1128343962</v>
      </c>
      <c r="E309" s="249">
        <v>116230525.09999999</v>
      </c>
      <c r="F309" s="249">
        <v>64261551.569999993</v>
      </c>
      <c r="G309" s="249">
        <v>83221340.930000007</v>
      </c>
    </row>
    <row r="310" spans="3:7" x14ac:dyDescent="0.25">
      <c r="C310" s="272" t="s">
        <v>395</v>
      </c>
      <c r="D310" s="249">
        <v>5000000</v>
      </c>
      <c r="E310" s="249">
        <v>39236600</v>
      </c>
      <c r="F310" s="249">
        <v>0</v>
      </c>
      <c r="G310" s="249">
        <v>11439789.09</v>
      </c>
    </row>
    <row r="311" spans="3:7" x14ac:dyDescent="0.25">
      <c r="C311" s="272" t="s">
        <v>394</v>
      </c>
      <c r="D311" s="249">
        <v>1123343962</v>
      </c>
      <c r="E311" s="249">
        <v>76993925.099999994</v>
      </c>
      <c r="F311" s="249">
        <v>64261551.569999993</v>
      </c>
      <c r="G311" s="249">
        <v>71781551.840000004</v>
      </c>
    </row>
    <row r="312" spans="3:7" x14ac:dyDescent="0.25">
      <c r="C312" s="250" t="s">
        <v>607</v>
      </c>
      <c r="D312" s="249">
        <v>589452322</v>
      </c>
      <c r="E312" s="249">
        <v>7891244.4700000007</v>
      </c>
      <c r="F312" s="249">
        <v>36968050.110000007</v>
      </c>
      <c r="G312" s="249">
        <v>39183337.980000004</v>
      </c>
    </row>
    <row r="313" spans="3:7" x14ac:dyDescent="0.25">
      <c r="C313" s="272" t="s">
        <v>441</v>
      </c>
      <c r="D313" s="249">
        <v>581837040</v>
      </c>
      <c r="E313" s="249">
        <v>7296568.8100000005</v>
      </c>
      <c r="F313" s="249">
        <v>36265243.410000004</v>
      </c>
      <c r="G313" s="249">
        <v>39075206.940000005</v>
      </c>
    </row>
    <row r="314" spans="3:7" x14ac:dyDescent="0.25">
      <c r="C314" s="272" t="s">
        <v>466</v>
      </c>
      <c r="D314" s="249">
        <v>7615282</v>
      </c>
      <c r="E314" s="249">
        <v>0</v>
      </c>
      <c r="F314" s="249">
        <v>0</v>
      </c>
      <c r="G314" s="249">
        <v>0</v>
      </c>
    </row>
    <row r="315" spans="3:7" x14ac:dyDescent="0.25">
      <c r="C315" s="272" t="s">
        <v>596</v>
      </c>
      <c r="D315" s="249">
        <v>0</v>
      </c>
      <c r="E315" s="249">
        <v>594675.66</v>
      </c>
      <c r="F315" s="249">
        <v>702806.70000000007</v>
      </c>
      <c r="G315" s="249">
        <v>108131.04</v>
      </c>
    </row>
    <row r="316" spans="3:7" x14ac:dyDescent="0.25">
      <c r="C316" s="250" t="s">
        <v>606</v>
      </c>
      <c r="D316" s="249">
        <v>130919037</v>
      </c>
      <c r="E316" s="249">
        <v>-115531.28</v>
      </c>
      <c r="F316" s="249">
        <v>7659430.9399999995</v>
      </c>
      <c r="G316" s="249">
        <v>7599559</v>
      </c>
    </row>
    <row r="317" spans="3:7" x14ac:dyDescent="0.25">
      <c r="C317" s="272" t="s">
        <v>461</v>
      </c>
      <c r="D317" s="249">
        <v>130919037</v>
      </c>
      <c r="E317" s="249">
        <v>-115531.28</v>
      </c>
      <c r="F317" s="249">
        <v>7659430.9399999995</v>
      </c>
      <c r="G317" s="249">
        <v>7599559</v>
      </c>
    </row>
    <row r="318" spans="3:7" x14ac:dyDescent="0.25">
      <c r="C318" s="250" t="s">
        <v>605</v>
      </c>
      <c r="D318" s="249">
        <v>293816878</v>
      </c>
      <c r="E318" s="249">
        <v>0</v>
      </c>
      <c r="F318" s="249">
        <v>0</v>
      </c>
      <c r="G318" s="249">
        <v>0</v>
      </c>
    </row>
    <row r="319" spans="3:7" x14ac:dyDescent="0.25">
      <c r="C319" s="272" t="s">
        <v>439</v>
      </c>
      <c r="D319" s="249">
        <v>290816878</v>
      </c>
      <c r="E319" s="249">
        <v>0</v>
      </c>
      <c r="F319" s="249">
        <v>0</v>
      </c>
      <c r="G319" s="249">
        <v>0</v>
      </c>
    </row>
    <row r="320" spans="3:7" x14ac:dyDescent="0.25">
      <c r="C320" s="272" t="s">
        <v>508</v>
      </c>
      <c r="D320" s="249">
        <v>3000000</v>
      </c>
      <c r="E320" s="249">
        <v>0</v>
      </c>
      <c r="F320" s="249">
        <v>0</v>
      </c>
      <c r="G320" s="249">
        <v>0</v>
      </c>
    </row>
    <row r="321" spans="3:7" x14ac:dyDescent="0.25">
      <c r="C321" s="250" t="s">
        <v>604</v>
      </c>
      <c r="D321" s="249">
        <v>491553431</v>
      </c>
      <c r="E321" s="249">
        <v>9098472.5599999987</v>
      </c>
      <c r="F321" s="249">
        <v>30607466.109999999</v>
      </c>
      <c r="G321" s="249">
        <v>29024130.93</v>
      </c>
    </row>
    <row r="322" spans="3:7" x14ac:dyDescent="0.25">
      <c r="C322" s="272" t="s">
        <v>384</v>
      </c>
      <c r="D322" s="249">
        <v>220000</v>
      </c>
      <c r="E322" s="249">
        <v>0</v>
      </c>
      <c r="F322" s="249">
        <v>0</v>
      </c>
      <c r="G322" s="249">
        <v>0</v>
      </c>
    </row>
    <row r="323" spans="3:7" x14ac:dyDescent="0.25">
      <c r="C323" s="272" t="s">
        <v>372</v>
      </c>
      <c r="D323" s="249">
        <v>0</v>
      </c>
      <c r="E323" s="249">
        <v>0</v>
      </c>
      <c r="F323" s="249">
        <v>0</v>
      </c>
      <c r="G323" s="249">
        <v>0</v>
      </c>
    </row>
    <row r="324" spans="3:7" x14ac:dyDescent="0.25">
      <c r="C324" s="272" t="s">
        <v>363</v>
      </c>
      <c r="D324" s="249">
        <v>491333431</v>
      </c>
      <c r="E324" s="249">
        <v>9098472.5599999987</v>
      </c>
      <c r="F324" s="249">
        <v>30607466.109999999</v>
      </c>
      <c r="G324" s="249">
        <v>29024130.93</v>
      </c>
    </row>
    <row r="325" spans="3:7" x14ac:dyDescent="0.25">
      <c r="C325" s="250" t="s">
        <v>603</v>
      </c>
      <c r="D325" s="249">
        <v>567996445</v>
      </c>
      <c r="E325" s="249">
        <v>3831091.87</v>
      </c>
      <c r="F325" s="249">
        <v>32290048.07</v>
      </c>
      <c r="G325" s="249">
        <v>32698223.630000003</v>
      </c>
    </row>
    <row r="326" spans="3:7" x14ac:dyDescent="0.25">
      <c r="C326" s="272" t="s">
        <v>425</v>
      </c>
      <c r="D326" s="249">
        <v>567996445</v>
      </c>
      <c r="E326" s="249">
        <v>3831091.87</v>
      </c>
      <c r="F326" s="249">
        <v>32290048.07</v>
      </c>
      <c r="G326" s="249">
        <v>32698223.630000003</v>
      </c>
    </row>
    <row r="327" spans="3:7" x14ac:dyDescent="0.25">
      <c r="C327" s="250" t="s">
        <v>602</v>
      </c>
      <c r="D327" s="249">
        <v>746380474</v>
      </c>
      <c r="E327" s="249">
        <v>7504957.0899999999</v>
      </c>
      <c r="F327" s="249">
        <v>39784662.160000004</v>
      </c>
      <c r="G327" s="249">
        <v>42713620.519999996</v>
      </c>
    </row>
    <row r="328" spans="3:7" x14ac:dyDescent="0.25">
      <c r="C328" s="272" t="s">
        <v>557</v>
      </c>
      <c r="D328" s="249">
        <v>746380474</v>
      </c>
      <c r="E328" s="249">
        <v>7504957.0899999999</v>
      </c>
      <c r="F328" s="249">
        <v>39784662.160000004</v>
      </c>
      <c r="G328" s="249">
        <v>42713620.519999996</v>
      </c>
    </row>
    <row r="329" spans="3:7" x14ac:dyDescent="0.25">
      <c r="C329" s="250" t="s">
        <v>601</v>
      </c>
      <c r="D329" s="249">
        <v>161903995</v>
      </c>
      <c r="E329" s="249">
        <v>6375452.96</v>
      </c>
      <c r="F329" s="249">
        <v>6000821.1899999995</v>
      </c>
      <c r="G329" s="249">
        <v>5860217.4500000002</v>
      </c>
    </row>
    <row r="330" spans="3:7" x14ac:dyDescent="0.25">
      <c r="C330" s="272" t="s">
        <v>423</v>
      </c>
      <c r="D330" s="249">
        <v>161903995</v>
      </c>
      <c r="E330" s="249">
        <v>6375452.96</v>
      </c>
      <c r="F330" s="249">
        <v>6000821.1899999995</v>
      </c>
      <c r="G330" s="249">
        <v>5860217.4500000002</v>
      </c>
    </row>
    <row r="331" spans="3:7" x14ac:dyDescent="0.25">
      <c r="C331" s="250" t="s">
        <v>600</v>
      </c>
      <c r="D331" s="249">
        <v>641452079</v>
      </c>
      <c r="E331" s="249">
        <v>1314928.3999999999</v>
      </c>
      <c r="F331" s="249">
        <v>42163612.07</v>
      </c>
      <c r="G331" s="249">
        <v>43941347.839999996</v>
      </c>
    </row>
    <row r="332" spans="3:7" x14ac:dyDescent="0.25">
      <c r="C332" s="272" t="s">
        <v>552</v>
      </c>
      <c r="D332" s="249">
        <v>641452079</v>
      </c>
      <c r="E332" s="249">
        <v>1314928.3999999999</v>
      </c>
      <c r="F332" s="249">
        <v>42163612.07</v>
      </c>
      <c r="G332" s="249">
        <v>43941347.839999996</v>
      </c>
    </row>
    <row r="333" spans="3:7" x14ac:dyDescent="0.25">
      <c r="C333" s="240" t="s">
        <v>599</v>
      </c>
      <c r="D333" s="239">
        <v>309832150000</v>
      </c>
      <c r="E333" s="239">
        <v>9373518021.7399979</v>
      </c>
      <c r="F333" s="240">
        <v>26403468361.600002</v>
      </c>
      <c r="G333" s="239">
        <v>25415836965.41</v>
      </c>
    </row>
    <row r="334" spans="3:7" x14ac:dyDescent="0.25">
      <c r="C334" s="254" t="s">
        <v>598</v>
      </c>
      <c r="D334" s="253">
        <v>309832150000</v>
      </c>
      <c r="E334" s="253">
        <v>9373518021.7399979</v>
      </c>
      <c r="F334" s="253">
        <v>26403468361.600002</v>
      </c>
      <c r="G334" s="253">
        <v>25415836965.41</v>
      </c>
    </row>
    <row r="335" spans="3:7" x14ac:dyDescent="0.25">
      <c r="C335" s="250" t="s">
        <v>597</v>
      </c>
      <c r="D335" s="249">
        <v>226897923221</v>
      </c>
      <c r="E335" s="249">
        <v>6051625585.0900002</v>
      </c>
      <c r="F335" s="249">
        <v>19055320635.439999</v>
      </c>
      <c r="G335" s="249">
        <v>18761482940.280003</v>
      </c>
    </row>
    <row r="336" spans="3:7" x14ac:dyDescent="0.25">
      <c r="C336" s="272" t="s">
        <v>398</v>
      </c>
      <c r="D336" s="249">
        <v>26677657543</v>
      </c>
      <c r="E336" s="249">
        <v>2463735000.0200005</v>
      </c>
      <c r="F336" s="249">
        <v>2790016261.2800002</v>
      </c>
      <c r="G336" s="249">
        <v>3553615780.8000002</v>
      </c>
    </row>
    <row r="337" spans="3:7" x14ac:dyDescent="0.25">
      <c r="C337" s="272" t="s">
        <v>469</v>
      </c>
      <c r="D337" s="249">
        <v>2000000000</v>
      </c>
      <c r="E337" s="249">
        <v>169631558.51999998</v>
      </c>
      <c r="F337" s="249">
        <v>418749268.23999995</v>
      </c>
      <c r="G337" s="249">
        <v>579039792.84000003</v>
      </c>
    </row>
    <row r="338" spans="3:7" x14ac:dyDescent="0.25">
      <c r="C338" s="272" t="s">
        <v>384</v>
      </c>
      <c r="D338" s="249">
        <v>8000000</v>
      </c>
      <c r="E338" s="249">
        <v>0</v>
      </c>
      <c r="F338" s="249">
        <v>0</v>
      </c>
      <c r="G338" s="249">
        <v>0</v>
      </c>
    </row>
    <row r="339" spans="3:7" x14ac:dyDescent="0.25">
      <c r="C339" s="272" t="s">
        <v>383</v>
      </c>
      <c r="D339" s="249">
        <v>0</v>
      </c>
      <c r="E339" s="249">
        <v>6390000</v>
      </c>
      <c r="F339" s="249">
        <v>6390000</v>
      </c>
      <c r="G339" s="249">
        <v>6090000</v>
      </c>
    </row>
    <row r="340" spans="3:7" x14ac:dyDescent="0.25">
      <c r="C340" s="272" t="s">
        <v>372</v>
      </c>
      <c r="D340" s="249">
        <v>2400000</v>
      </c>
      <c r="E340" s="249">
        <v>1156800</v>
      </c>
      <c r="F340" s="249">
        <v>1156800</v>
      </c>
      <c r="G340" s="249">
        <v>1156800</v>
      </c>
    </row>
    <row r="341" spans="3:7" x14ac:dyDescent="0.25">
      <c r="C341" s="272" t="s">
        <v>473</v>
      </c>
      <c r="D341" s="249">
        <v>0</v>
      </c>
      <c r="E341" s="249">
        <v>166153294.55000001</v>
      </c>
      <c r="F341" s="249">
        <v>166153294.55000001</v>
      </c>
      <c r="G341" s="249">
        <v>9191286.5</v>
      </c>
    </row>
    <row r="342" spans="3:7" x14ac:dyDescent="0.25">
      <c r="C342" s="272" t="s">
        <v>363</v>
      </c>
      <c r="D342" s="249">
        <v>21320396426</v>
      </c>
      <c r="E342" s="249">
        <v>230565779.08000001</v>
      </c>
      <c r="F342" s="249">
        <v>1125000174.8599999</v>
      </c>
      <c r="G342" s="249">
        <v>1195864693.9200001</v>
      </c>
    </row>
    <row r="343" spans="3:7" x14ac:dyDescent="0.25">
      <c r="C343" s="272" t="s">
        <v>590</v>
      </c>
      <c r="D343" s="249">
        <v>1369981938</v>
      </c>
      <c r="E343" s="249">
        <v>0</v>
      </c>
      <c r="F343" s="249">
        <v>0</v>
      </c>
      <c r="G343" s="249">
        <v>0</v>
      </c>
    </row>
    <row r="344" spans="3:7" x14ac:dyDescent="0.25">
      <c r="C344" s="272" t="s">
        <v>395</v>
      </c>
      <c r="D344" s="249">
        <v>0</v>
      </c>
      <c r="E344" s="249">
        <v>0</v>
      </c>
      <c r="F344" s="249">
        <v>0</v>
      </c>
      <c r="G344" s="249">
        <v>0</v>
      </c>
    </row>
    <row r="345" spans="3:7" x14ac:dyDescent="0.25">
      <c r="C345" s="272" t="s">
        <v>394</v>
      </c>
      <c r="D345" s="249">
        <v>102050922346</v>
      </c>
      <c r="E345" s="249">
        <v>-133687549.68000001</v>
      </c>
      <c r="F345" s="249">
        <v>8078618354.1299992</v>
      </c>
      <c r="G345" s="249">
        <v>8225468954.3000002</v>
      </c>
    </row>
    <row r="346" spans="3:7" x14ac:dyDescent="0.25">
      <c r="C346" s="272" t="s">
        <v>481</v>
      </c>
      <c r="D346" s="249">
        <v>3962429650</v>
      </c>
      <c r="E346" s="249">
        <v>870556141.16999996</v>
      </c>
      <c r="F346" s="249">
        <v>911379761.08000004</v>
      </c>
      <c r="G346" s="249">
        <v>396738215.59000003</v>
      </c>
    </row>
    <row r="347" spans="3:7" x14ac:dyDescent="0.25">
      <c r="C347" s="272" t="s">
        <v>441</v>
      </c>
      <c r="D347" s="249">
        <v>41112745596</v>
      </c>
      <c r="E347" s="249">
        <v>7168.2899999991059</v>
      </c>
      <c r="F347" s="249">
        <v>2948060766.5099998</v>
      </c>
      <c r="G347" s="249">
        <v>2972483078.6600003</v>
      </c>
    </row>
    <row r="348" spans="3:7" x14ac:dyDescent="0.25">
      <c r="C348" s="272" t="s">
        <v>466</v>
      </c>
      <c r="D348" s="249">
        <v>8475000</v>
      </c>
      <c r="E348" s="249">
        <v>0</v>
      </c>
      <c r="F348" s="249">
        <v>0</v>
      </c>
      <c r="G348" s="249">
        <v>0</v>
      </c>
    </row>
    <row r="349" spans="3:7" x14ac:dyDescent="0.25">
      <c r="C349" s="272" t="s">
        <v>596</v>
      </c>
      <c r="D349" s="249">
        <v>0</v>
      </c>
      <c r="E349" s="249">
        <v>0</v>
      </c>
      <c r="F349" s="249">
        <v>0</v>
      </c>
      <c r="G349" s="249">
        <v>0</v>
      </c>
    </row>
    <row r="350" spans="3:7" x14ac:dyDescent="0.25">
      <c r="C350" s="272" t="s">
        <v>595</v>
      </c>
      <c r="D350" s="249">
        <v>3616221875</v>
      </c>
      <c r="E350" s="249">
        <v>901226861.38</v>
      </c>
      <c r="F350" s="249">
        <v>879011980.86000001</v>
      </c>
      <c r="G350" s="249">
        <v>248098947.5</v>
      </c>
    </row>
    <row r="351" spans="3:7" x14ac:dyDescent="0.25">
      <c r="C351" s="272" t="s">
        <v>463</v>
      </c>
      <c r="D351" s="249">
        <v>35000000</v>
      </c>
      <c r="E351" s="249">
        <v>0</v>
      </c>
      <c r="F351" s="249">
        <v>0</v>
      </c>
      <c r="G351" s="249">
        <v>0</v>
      </c>
    </row>
    <row r="352" spans="3:7" x14ac:dyDescent="0.25">
      <c r="C352" s="272" t="s">
        <v>461</v>
      </c>
      <c r="D352" s="249">
        <v>4530526110</v>
      </c>
      <c r="E352" s="249">
        <v>1615278.4</v>
      </c>
      <c r="F352" s="249">
        <v>197333204.39999998</v>
      </c>
      <c r="G352" s="249">
        <v>197011394.81</v>
      </c>
    </row>
    <row r="353" spans="3:7" x14ac:dyDescent="0.25">
      <c r="C353" s="272" t="s">
        <v>539</v>
      </c>
      <c r="D353" s="249">
        <v>3000000</v>
      </c>
      <c r="E353" s="249">
        <v>0</v>
      </c>
      <c r="F353" s="249">
        <v>0</v>
      </c>
      <c r="G353" s="249">
        <v>0</v>
      </c>
    </row>
    <row r="354" spans="3:7" x14ac:dyDescent="0.25">
      <c r="C354" s="272" t="s">
        <v>459</v>
      </c>
      <c r="D354" s="249">
        <v>289925000</v>
      </c>
      <c r="E354" s="249">
        <v>47733254.609999999</v>
      </c>
      <c r="F354" s="249">
        <v>45758711.609999999</v>
      </c>
      <c r="G354" s="249">
        <v>888674.40999999992</v>
      </c>
    </row>
    <row r="355" spans="3:7" x14ac:dyDescent="0.25">
      <c r="C355" s="272" t="s">
        <v>458</v>
      </c>
      <c r="D355" s="249">
        <v>604406</v>
      </c>
      <c r="E355" s="249">
        <v>0</v>
      </c>
      <c r="F355" s="249">
        <v>0</v>
      </c>
      <c r="G355" s="249">
        <v>0</v>
      </c>
    </row>
    <row r="356" spans="3:7" x14ac:dyDescent="0.25">
      <c r="C356" s="272" t="s">
        <v>425</v>
      </c>
      <c r="D356" s="249">
        <v>101181882</v>
      </c>
      <c r="E356" s="249">
        <v>0</v>
      </c>
      <c r="F356" s="249">
        <v>99962.5</v>
      </c>
      <c r="G356" s="249">
        <v>0</v>
      </c>
    </row>
    <row r="357" spans="3:7" x14ac:dyDescent="0.25">
      <c r="C357" s="272" t="s">
        <v>423</v>
      </c>
      <c r="D357" s="249">
        <v>780926101</v>
      </c>
      <c r="E357" s="249">
        <v>-5294911.82</v>
      </c>
      <c r="F357" s="249">
        <v>3820846.82</v>
      </c>
      <c r="G357" s="249">
        <v>3585944.02</v>
      </c>
    </row>
    <row r="358" spans="3:7" x14ac:dyDescent="0.25">
      <c r="C358" s="272" t="s">
        <v>572</v>
      </c>
      <c r="D358" s="249">
        <v>0</v>
      </c>
      <c r="E358" s="249">
        <v>0</v>
      </c>
      <c r="F358" s="249">
        <v>0</v>
      </c>
      <c r="G358" s="249">
        <v>0</v>
      </c>
    </row>
    <row r="359" spans="3:7" x14ac:dyDescent="0.25">
      <c r="C359" s="272" t="s">
        <v>512</v>
      </c>
      <c r="D359" s="249">
        <v>1350000</v>
      </c>
      <c r="E359" s="249">
        <v>0</v>
      </c>
      <c r="F359" s="249">
        <v>0</v>
      </c>
      <c r="G359" s="249">
        <v>0</v>
      </c>
    </row>
    <row r="360" spans="3:7" x14ac:dyDescent="0.25">
      <c r="C360" s="272" t="s">
        <v>511</v>
      </c>
      <c r="D360" s="249">
        <v>1079623891</v>
      </c>
      <c r="E360" s="249">
        <v>-7000000</v>
      </c>
      <c r="F360" s="249">
        <v>71477933.049999997</v>
      </c>
      <c r="G360" s="249">
        <v>74807727.849999994</v>
      </c>
    </row>
    <row r="361" spans="3:7" x14ac:dyDescent="0.25">
      <c r="C361" s="272" t="s">
        <v>584</v>
      </c>
      <c r="D361" s="249">
        <v>50000000</v>
      </c>
      <c r="E361" s="249">
        <v>3103782.41</v>
      </c>
      <c r="F361" s="249">
        <v>3103782.41</v>
      </c>
      <c r="G361" s="249">
        <v>6207564.8200000003</v>
      </c>
    </row>
    <row r="362" spans="3:7" x14ac:dyDescent="0.25">
      <c r="C362" s="272" t="s">
        <v>522</v>
      </c>
      <c r="D362" s="249">
        <v>1900007840</v>
      </c>
      <c r="E362" s="249">
        <v>22550358.920000002</v>
      </c>
      <c r="F362" s="249">
        <v>100078508.34</v>
      </c>
      <c r="G362" s="249">
        <v>77865480.829999998</v>
      </c>
    </row>
    <row r="363" spans="3:7" x14ac:dyDescent="0.25">
      <c r="C363" s="272" t="s">
        <v>521</v>
      </c>
      <c r="D363" s="249">
        <v>659572949</v>
      </c>
      <c r="E363" s="249">
        <v>118298534.38</v>
      </c>
      <c r="F363" s="249">
        <v>99950234.549999997</v>
      </c>
      <c r="G363" s="249">
        <v>67214912.430000007</v>
      </c>
    </row>
    <row r="364" spans="3:7" x14ac:dyDescent="0.25">
      <c r="C364" s="272" t="s">
        <v>567</v>
      </c>
      <c r="D364" s="249">
        <v>275000000</v>
      </c>
      <c r="E364" s="249">
        <v>2333058.44</v>
      </c>
      <c r="F364" s="249">
        <v>2333058.44</v>
      </c>
      <c r="G364" s="249">
        <v>6764958.0099999998</v>
      </c>
    </row>
    <row r="365" spans="3:7" x14ac:dyDescent="0.25">
      <c r="C365" s="272" t="s">
        <v>566</v>
      </c>
      <c r="D365" s="249">
        <v>1098467918</v>
      </c>
      <c r="E365" s="249">
        <v>-15000000</v>
      </c>
      <c r="F365" s="249">
        <v>0</v>
      </c>
      <c r="G365" s="249">
        <v>0</v>
      </c>
    </row>
    <row r="366" spans="3:7" x14ac:dyDescent="0.25">
      <c r="C366" s="272" t="s">
        <v>575</v>
      </c>
      <c r="D366" s="249">
        <v>172373669</v>
      </c>
      <c r="E366" s="249">
        <v>17864473.300000001</v>
      </c>
      <c r="F366" s="249">
        <v>0</v>
      </c>
      <c r="G366" s="249">
        <v>1600</v>
      </c>
    </row>
    <row r="367" spans="3:7" x14ac:dyDescent="0.25">
      <c r="C367" s="272" t="s">
        <v>361</v>
      </c>
      <c r="D367" s="249">
        <v>3020857665</v>
      </c>
      <c r="E367" s="249">
        <v>249713452.39999998</v>
      </c>
      <c r="F367" s="249">
        <v>266854481.09</v>
      </c>
      <c r="G367" s="249">
        <v>199413882.26999998</v>
      </c>
    </row>
    <row r="368" spans="3:7" x14ac:dyDescent="0.25">
      <c r="C368" s="272" t="s">
        <v>360</v>
      </c>
      <c r="D368" s="249">
        <v>10770275416</v>
      </c>
      <c r="E368" s="249">
        <v>939973250.71999991</v>
      </c>
      <c r="F368" s="249">
        <v>939973250.71999991</v>
      </c>
      <c r="G368" s="249">
        <v>939973250.71999991</v>
      </c>
    </row>
    <row r="369" spans="3:7" x14ac:dyDescent="0.25">
      <c r="C369" s="250" t="s">
        <v>594</v>
      </c>
      <c r="D369" s="249">
        <v>3471721073</v>
      </c>
      <c r="E369" s="249">
        <v>0</v>
      </c>
      <c r="F369" s="249">
        <v>0</v>
      </c>
      <c r="G369" s="249">
        <v>0</v>
      </c>
    </row>
    <row r="370" spans="3:7" x14ac:dyDescent="0.25">
      <c r="C370" s="272" t="s">
        <v>552</v>
      </c>
      <c r="D370" s="249">
        <v>414285000</v>
      </c>
      <c r="E370" s="249">
        <v>0</v>
      </c>
      <c r="F370" s="249">
        <v>0</v>
      </c>
      <c r="G370" s="249">
        <v>0</v>
      </c>
    </row>
    <row r="371" spans="3:7" x14ac:dyDescent="0.25">
      <c r="C371" s="272" t="s">
        <v>550</v>
      </c>
      <c r="D371" s="249">
        <v>3057436073</v>
      </c>
      <c r="E371" s="249">
        <v>0</v>
      </c>
      <c r="F371" s="249">
        <v>0</v>
      </c>
      <c r="G371" s="249">
        <v>0</v>
      </c>
    </row>
    <row r="372" spans="3:7" x14ac:dyDescent="0.25">
      <c r="C372" s="250" t="s">
        <v>593</v>
      </c>
      <c r="D372" s="249">
        <v>830569217</v>
      </c>
      <c r="E372" s="249">
        <v>242082820.16999999</v>
      </c>
      <c r="F372" s="249">
        <v>169967739.75</v>
      </c>
      <c r="G372" s="249">
        <v>148451223.90000001</v>
      </c>
    </row>
    <row r="373" spans="3:7" x14ac:dyDescent="0.25">
      <c r="C373" s="272" t="s">
        <v>473</v>
      </c>
      <c r="D373" s="249">
        <v>0</v>
      </c>
      <c r="E373" s="249">
        <v>1896800</v>
      </c>
      <c r="F373" s="249">
        <v>1896800</v>
      </c>
      <c r="G373" s="249">
        <v>250000</v>
      </c>
    </row>
    <row r="374" spans="3:7" x14ac:dyDescent="0.25">
      <c r="C374" s="272" t="s">
        <v>363</v>
      </c>
      <c r="D374" s="249">
        <v>793794617</v>
      </c>
      <c r="E374" s="249">
        <v>240186020.16999999</v>
      </c>
      <c r="F374" s="249">
        <v>168070939.75</v>
      </c>
      <c r="G374" s="249">
        <v>148201223.90000001</v>
      </c>
    </row>
    <row r="375" spans="3:7" x14ac:dyDescent="0.25">
      <c r="C375" s="272" t="s">
        <v>590</v>
      </c>
      <c r="D375" s="249">
        <v>36774600</v>
      </c>
      <c r="E375" s="249">
        <v>0</v>
      </c>
      <c r="F375" s="249">
        <v>0</v>
      </c>
      <c r="G375" s="249">
        <v>0</v>
      </c>
    </row>
    <row r="376" spans="3:7" x14ac:dyDescent="0.25">
      <c r="C376" s="250" t="s">
        <v>592</v>
      </c>
      <c r="D376" s="249">
        <v>25525319859</v>
      </c>
      <c r="E376" s="249">
        <v>1952037398.0599999</v>
      </c>
      <c r="F376" s="249">
        <v>2167759275.5099998</v>
      </c>
      <c r="G376" s="249">
        <v>2193558881.6100001</v>
      </c>
    </row>
    <row r="377" spans="3:7" x14ac:dyDescent="0.25">
      <c r="C377" s="272" t="s">
        <v>557</v>
      </c>
      <c r="D377" s="249">
        <v>1059168071</v>
      </c>
      <c r="E377" s="249">
        <v>403162483.20000005</v>
      </c>
      <c r="F377" s="249">
        <v>98566835.169999987</v>
      </c>
      <c r="G377" s="249">
        <v>124548982.01000001</v>
      </c>
    </row>
    <row r="378" spans="3:7" x14ac:dyDescent="0.25">
      <c r="C378" s="272" t="s">
        <v>556</v>
      </c>
      <c r="D378" s="249">
        <v>24466151788</v>
      </c>
      <c r="E378" s="249">
        <v>1548874914.8599999</v>
      </c>
      <c r="F378" s="249">
        <v>2069192440.3399999</v>
      </c>
      <c r="G378" s="249">
        <v>2069009899.5999999</v>
      </c>
    </row>
    <row r="379" spans="3:7" x14ac:dyDescent="0.25">
      <c r="C379" s="250" t="s">
        <v>591</v>
      </c>
      <c r="D379" s="249">
        <v>322000000</v>
      </c>
      <c r="E379" s="249">
        <v>39810981.799999997</v>
      </c>
      <c r="F379" s="249">
        <v>38487043.850000001</v>
      </c>
      <c r="G379" s="249">
        <v>37617005.960000001</v>
      </c>
    </row>
    <row r="380" spans="3:7" x14ac:dyDescent="0.25">
      <c r="C380" s="272" t="s">
        <v>383</v>
      </c>
      <c r="D380" s="249">
        <v>0</v>
      </c>
      <c r="E380" s="249">
        <v>0</v>
      </c>
      <c r="F380" s="249">
        <v>0</v>
      </c>
      <c r="G380" s="249">
        <v>0</v>
      </c>
    </row>
    <row r="381" spans="3:7" x14ac:dyDescent="0.25">
      <c r="C381" s="272" t="s">
        <v>372</v>
      </c>
      <c r="D381" s="249">
        <v>0</v>
      </c>
      <c r="E381" s="249">
        <v>0</v>
      </c>
      <c r="F381" s="249">
        <v>0</v>
      </c>
      <c r="G381" s="249">
        <v>0</v>
      </c>
    </row>
    <row r="382" spans="3:7" x14ac:dyDescent="0.25">
      <c r="C382" s="272" t="s">
        <v>473</v>
      </c>
      <c r="D382" s="249">
        <v>0</v>
      </c>
      <c r="E382" s="249">
        <v>7629335.04</v>
      </c>
      <c r="F382" s="249">
        <v>7629335.04</v>
      </c>
      <c r="G382" s="249">
        <v>7629335.04</v>
      </c>
    </row>
    <row r="383" spans="3:7" x14ac:dyDescent="0.25">
      <c r="C383" s="272" t="s">
        <v>363</v>
      </c>
      <c r="D383" s="249">
        <v>304765855</v>
      </c>
      <c r="E383" s="249">
        <v>32181646.759999998</v>
      </c>
      <c r="F383" s="249">
        <v>30857708.810000002</v>
      </c>
      <c r="G383" s="249">
        <v>29987670.919999998</v>
      </c>
    </row>
    <row r="384" spans="3:7" x14ac:dyDescent="0.25">
      <c r="C384" s="272" t="s">
        <v>590</v>
      </c>
      <c r="D384" s="249">
        <v>17234145</v>
      </c>
      <c r="E384" s="249">
        <v>0</v>
      </c>
      <c r="F384" s="249">
        <v>0</v>
      </c>
      <c r="G384" s="249">
        <v>0</v>
      </c>
    </row>
    <row r="385" spans="3:7" x14ac:dyDescent="0.25">
      <c r="C385" s="250" t="s">
        <v>589</v>
      </c>
      <c r="D385" s="249">
        <v>4671434579</v>
      </c>
      <c r="E385" s="249">
        <v>516911237.78000003</v>
      </c>
      <c r="F385" s="249">
        <v>532408201.60000002</v>
      </c>
      <c r="G385" s="249">
        <v>348119937.62</v>
      </c>
    </row>
    <row r="386" spans="3:7" x14ac:dyDescent="0.25">
      <c r="C386" s="272" t="s">
        <v>423</v>
      </c>
      <c r="D386" s="249">
        <v>983944532</v>
      </c>
      <c r="E386" s="249">
        <v>64170752.549999997</v>
      </c>
      <c r="F386" s="249">
        <v>69424116.36999999</v>
      </c>
      <c r="G386" s="249">
        <v>38444226.43</v>
      </c>
    </row>
    <row r="387" spans="3:7" x14ac:dyDescent="0.25">
      <c r="C387" s="272" t="s">
        <v>572</v>
      </c>
      <c r="D387" s="249">
        <v>0</v>
      </c>
      <c r="E387" s="249">
        <v>0</v>
      </c>
      <c r="F387" s="249">
        <v>18000</v>
      </c>
      <c r="G387" s="249">
        <v>151233.79999999999</v>
      </c>
    </row>
    <row r="388" spans="3:7" x14ac:dyDescent="0.25">
      <c r="C388" s="272" t="s">
        <v>512</v>
      </c>
      <c r="D388" s="249">
        <v>3228822047</v>
      </c>
      <c r="E388" s="249">
        <v>452740485.23000002</v>
      </c>
      <c r="F388" s="249">
        <v>462966085.23000002</v>
      </c>
      <c r="G388" s="249">
        <v>309524477.38999999</v>
      </c>
    </row>
    <row r="389" spans="3:7" x14ac:dyDescent="0.25">
      <c r="C389" s="272" t="s">
        <v>567</v>
      </c>
      <c r="D389" s="249">
        <v>458668000</v>
      </c>
      <c r="E389" s="249">
        <v>0</v>
      </c>
      <c r="F389" s="249">
        <v>0</v>
      </c>
      <c r="G389" s="249">
        <v>0</v>
      </c>
    </row>
    <row r="390" spans="3:7" x14ac:dyDescent="0.25">
      <c r="C390" s="250" t="s">
        <v>588</v>
      </c>
      <c r="D390" s="249">
        <v>2948228959</v>
      </c>
      <c r="E390" s="249">
        <v>191050165.57999998</v>
      </c>
      <c r="F390" s="249">
        <v>210547868.86000001</v>
      </c>
      <c r="G390" s="249">
        <v>228906914.56</v>
      </c>
    </row>
    <row r="391" spans="3:7" x14ac:dyDescent="0.25">
      <c r="C391" s="272" t="s">
        <v>423</v>
      </c>
      <c r="D391" s="249">
        <v>2804427808</v>
      </c>
      <c r="E391" s="249">
        <v>174670648.57999998</v>
      </c>
      <c r="F391" s="249">
        <v>191768351.86000001</v>
      </c>
      <c r="G391" s="249">
        <v>206725835.06</v>
      </c>
    </row>
    <row r="392" spans="3:7" x14ac:dyDescent="0.25">
      <c r="C392" s="272" t="s">
        <v>572</v>
      </c>
      <c r="D392" s="249">
        <v>0</v>
      </c>
      <c r="E392" s="249">
        <v>0</v>
      </c>
      <c r="F392" s="249">
        <v>0</v>
      </c>
      <c r="G392" s="249">
        <v>0</v>
      </c>
    </row>
    <row r="393" spans="3:7" x14ac:dyDescent="0.25">
      <c r="C393" s="272" t="s">
        <v>512</v>
      </c>
      <c r="D393" s="249">
        <v>143801151</v>
      </c>
      <c r="E393" s="249">
        <v>16379517</v>
      </c>
      <c r="F393" s="249">
        <v>18779517</v>
      </c>
      <c r="G393" s="249">
        <v>22181079.5</v>
      </c>
    </row>
    <row r="394" spans="3:7" x14ac:dyDescent="0.25">
      <c r="C394" s="250" t="s">
        <v>587</v>
      </c>
      <c r="D394" s="249">
        <v>33075000000</v>
      </c>
      <c r="E394" s="249">
        <v>-348646.14000001084</v>
      </c>
      <c r="F394" s="249">
        <v>3858545577.0600004</v>
      </c>
      <c r="G394" s="249">
        <v>3451282005.2799997</v>
      </c>
    </row>
    <row r="395" spans="3:7" x14ac:dyDescent="0.25">
      <c r="C395" s="272" t="s">
        <v>439</v>
      </c>
      <c r="D395" s="249">
        <v>32535451482</v>
      </c>
      <c r="E395" s="249">
        <v>-78035496.900000006</v>
      </c>
      <c r="F395" s="249">
        <v>3786555379.4300003</v>
      </c>
      <c r="G395" s="249">
        <v>3394218269.5899997</v>
      </c>
    </row>
    <row r="396" spans="3:7" x14ac:dyDescent="0.25">
      <c r="C396" s="272" t="s">
        <v>508</v>
      </c>
      <c r="D396" s="249">
        <v>377890798</v>
      </c>
      <c r="E396" s="249">
        <v>71990197.629999995</v>
      </c>
      <c r="F396" s="249">
        <v>71990197.629999995</v>
      </c>
      <c r="G396" s="249">
        <v>57063735.689999998</v>
      </c>
    </row>
    <row r="397" spans="3:7" x14ac:dyDescent="0.25">
      <c r="C397" s="272" t="s">
        <v>586</v>
      </c>
      <c r="D397" s="249">
        <v>86657720</v>
      </c>
      <c r="E397" s="249">
        <v>5393275.1299999999</v>
      </c>
      <c r="F397" s="249">
        <v>0</v>
      </c>
      <c r="G397" s="249">
        <v>0</v>
      </c>
    </row>
    <row r="398" spans="3:7" x14ac:dyDescent="0.25">
      <c r="C398" s="272" t="s">
        <v>575</v>
      </c>
      <c r="D398" s="249">
        <v>75000000</v>
      </c>
      <c r="E398" s="249">
        <v>303378</v>
      </c>
      <c r="F398" s="249">
        <v>0</v>
      </c>
      <c r="G398" s="249">
        <v>0</v>
      </c>
    </row>
    <row r="399" spans="3:7" x14ac:dyDescent="0.25">
      <c r="C399" s="250" t="s">
        <v>585</v>
      </c>
      <c r="D399" s="249">
        <v>800000000</v>
      </c>
      <c r="E399" s="249">
        <v>47681075.829999991</v>
      </c>
      <c r="F399" s="249">
        <v>63589923.959999993</v>
      </c>
      <c r="G399" s="249">
        <v>53048213.11999999</v>
      </c>
    </row>
    <row r="400" spans="3:7" x14ac:dyDescent="0.25">
      <c r="C400" s="272" t="s">
        <v>511</v>
      </c>
      <c r="D400" s="249">
        <v>800000000</v>
      </c>
      <c r="E400" s="249">
        <v>47670285.679999992</v>
      </c>
      <c r="F400" s="249">
        <v>63579133.809999995</v>
      </c>
      <c r="G400" s="249">
        <v>53037422.969999991</v>
      </c>
    </row>
    <row r="401" spans="3:7" x14ac:dyDescent="0.25">
      <c r="C401" s="272" t="s">
        <v>584</v>
      </c>
      <c r="D401" s="249">
        <v>0</v>
      </c>
      <c r="E401" s="249">
        <v>10790.15</v>
      </c>
      <c r="F401" s="249">
        <v>10790.15</v>
      </c>
      <c r="G401" s="249">
        <v>10790.15</v>
      </c>
    </row>
    <row r="402" spans="3:7" x14ac:dyDescent="0.25">
      <c r="C402" s="250" t="s">
        <v>583</v>
      </c>
      <c r="D402" s="249">
        <v>11289953092</v>
      </c>
      <c r="E402" s="249">
        <v>332667403.56999999</v>
      </c>
      <c r="F402" s="249">
        <v>306842095.56999999</v>
      </c>
      <c r="G402" s="249">
        <v>193369843.08000004</v>
      </c>
    </row>
    <row r="403" spans="3:7" x14ac:dyDescent="0.25">
      <c r="C403" s="272" t="s">
        <v>506</v>
      </c>
      <c r="D403" s="249">
        <v>513898348</v>
      </c>
      <c r="E403" s="249">
        <v>2012234.09</v>
      </c>
      <c r="F403" s="249">
        <v>2012234.09</v>
      </c>
      <c r="G403" s="249">
        <v>0</v>
      </c>
    </row>
    <row r="404" spans="3:7" x14ac:dyDescent="0.25">
      <c r="C404" s="272" t="s">
        <v>458</v>
      </c>
      <c r="D404" s="249">
        <v>9486102121</v>
      </c>
      <c r="E404" s="249">
        <v>266060888.25</v>
      </c>
      <c r="F404" s="249">
        <v>237044482.26999998</v>
      </c>
      <c r="G404" s="249">
        <v>125584463.87000002</v>
      </c>
    </row>
    <row r="405" spans="3:7" x14ac:dyDescent="0.25">
      <c r="C405" s="272" t="s">
        <v>425</v>
      </c>
      <c r="D405" s="249">
        <v>1289952623</v>
      </c>
      <c r="E405" s="249">
        <v>64594281.229999997</v>
      </c>
      <c r="F405" s="249">
        <v>67785379.210000008</v>
      </c>
      <c r="G405" s="249">
        <v>67785379.210000008</v>
      </c>
    </row>
    <row r="406" spans="3:7" x14ac:dyDescent="0.25">
      <c r="C406" s="240" t="s">
        <v>582</v>
      </c>
      <c r="D406" s="239">
        <v>150968273193</v>
      </c>
      <c r="E406" s="239">
        <v>11441162602.16</v>
      </c>
      <c r="F406" s="240">
        <v>12516021581.67</v>
      </c>
      <c r="G406" s="239">
        <v>12218300646.799997</v>
      </c>
    </row>
    <row r="407" spans="3:7" x14ac:dyDescent="0.25">
      <c r="C407" s="254" t="s">
        <v>581</v>
      </c>
      <c r="D407" s="253">
        <v>150968273193</v>
      </c>
      <c r="E407" s="253">
        <v>11441162602.16</v>
      </c>
      <c r="F407" s="253">
        <v>12516021581.67</v>
      </c>
      <c r="G407" s="253">
        <v>12218300646.799997</v>
      </c>
    </row>
    <row r="408" spans="3:7" x14ac:dyDescent="0.25">
      <c r="C408" s="250" t="s">
        <v>580</v>
      </c>
      <c r="D408" s="249">
        <v>134269459612</v>
      </c>
      <c r="E408" s="249">
        <v>11009574192.870001</v>
      </c>
      <c r="F408" s="249">
        <v>10963266241.6</v>
      </c>
      <c r="G408" s="249">
        <v>10591976301.519999</v>
      </c>
    </row>
    <row r="409" spans="3:7" x14ac:dyDescent="0.25">
      <c r="C409" s="272" t="s">
        <v>398</v>
      </c>
      <c r="D409" s="249">
        <v>7478635566</v>
      </c>
      <c r="E409" s="249">
        <v>517981442.68000001</v>
      </c>
      <c r="F409" s="249">
        <v>501837766.76999992</v>
      </c>
      <c r="G409" s="249">
        <v>501903630.26999998</v>
      </c>
    </row>
    <row r="410" spans="3:7" x14ac:dyDescent="0.25">
      <c r="C410" s="272" t="s">
        <v>579</v>
      </c>
      <c r="D410" s="249">
        <v>323808142</v>
      </c>
      <c r="E410" s="249">
        <v>0</v>
      </c>
      <c r="F410" s="249">
        <v>0</v>
      </c>
      <c r="G410" s="249">
        <v>0</v>
      </c>
    </row>
    <row r="411" spans="3:7" x14ac:dyDescent="0.25">
      <c r="C411" s="272" t="s">
        <v>522</v>
      </c>
      <c r="D411" s="249">
        <v>58556638</v>
      </c>
      <c r="E411" s="249">
        <v>353692.5</v>
      </c>
      <c r="F411" s="249">
        <v>1430392.5</v>
      </c>
      <c r="G411" s="249">
        <v>1410000</v>
      </c>
    </row>
    <row r="412" spans="3:7" x14ac:dyDescent="0.25">
      <c r="C412" s="272" t="s">
        <v>521</v>
      </c>
      <c r="D412" s="249">
        <v>0</v>
      </c>
      <c r="E412" s="249">
        <v>0</v>
      </c>
      <c r="F412" s="249">
        <v>0</v>
      </c>
      <c r="G412" s="249">
        <v>0</v>
      </c>
    </row>
    <row r="413" spans="3:7" x14ac:dyDescent="0.25">
      <c r="C413" s="272" t="s">
        <v>566</v>
      </c>
      <c r="D413" s="249">
        <v>135466964</v>
      </c>
      <c r="E413" s="249">
        <v>67680023.459999993</v>
      </c>
      <c r="F413" s="249">
        <v>3886267.46</v>
      </c>
      <c r="G413" s="249">
        <v>3793219.96</v>
      </c>
    </row>
    <row r="414" spans="3:7" x14ac:dyDescent="0.25">
      <c r="C414" s="272" t="s">
        <v>565</v>
      </c>
      <c r="D414" s="249">
        <v>0</v>
      </c>
      <c r="E414" s="249">
        <v>1909.8</v>
      </c>
      <c r="F414" s="249">
        <v>1909.8</v>
      </c>
      <c r="G414" s="249">
        <v>1909.8</v>
      </c>
    </row>
    <row r="415" spans="3:7" x14ac:dyDescent="0.25">
      <c r="C415" s="272" t="s">
        <v>570</v>
      </c>
      <c r="D415" s="249">
        <v>1713468299</v>
      </c>
      <c r="E415" s="249">
        <v>31009179.850000001</v>
      </c>
      <c r="F415" s="249">
        <v>40905667.250000007</v>
      </c>
      <c r="G415" s="249">
        <v>26970650.150000002</v>
      </c>
    </row>
    <row r="416" spans="3:7" x14ac:dyDescent="0.25">
      <c r="C416" s="272" t="s">
        <v>578</v>
      </c>
      <c r="D416" s="249">
        <v>92591317</v>
      </c>
      <c r="E416" s="249">
        <v>0</v>
      </c>
      <c r="F416" s="249">
        <v>0</v>
      </c>
      <c r="G416" s="249">
        <v>0</v>
      </c>
    </row>
    <row r="417" spans="3:7" x14ac:dyDescent="0.25">
      <c r="C417" s="272" t="s">
        <v>577</v>
      </c>
      <c r="D417" s="249">
        <v>135536158</v>
      </c>
      <c r="E417" s="249">
        <v>1247790</v>
      </c>
      <c r="F417" s="249">
        <v>57600</v>
      </c>
      <c r="G417" s="249">
        <v>0</v>
      </c>
    </row>
    <row r="418" spans="3:7" x14ac:dyDescent="0.25">
      <c r="C418" s="272" t="s">
        <v>569</v>
      </c>
      <c r="D418" s="249">
        <v>882675175</v>
      </c>
      <c r="E418" s="249">
        <v>0</v>
      </c>
      <c r="F418" s="249">
        <v>0</v>
      </c>
      <c r="G418" s="249">
        <v>991317.96</v>
      </c>
    </row>
    <row r="419" spans="3:7" x14ac:dyDescent="0.25">
      <c r="C419" s="272" t="s">
        <v>576</v>
      </c>
      <c r="D419" s="249">
        <v>26900000</v>
      </c>
      <c r="E419" s="249">
        <v>3100</v>
      </c>
      <c r="F419" s="249">
        <v>539708.4</v>
      </c>
      <c r="G419" s="249">
        <v>532274.4</v>
      </c>
    </row>
    <row r="420" spans="3:7" x14ac:dyDescent="0.25">
      <c r="C420" s="272" t="s">
        <v>485</v>
      </c>
      <c r="D420" s="249">
        <v>30000000</v>
      </c>
      <c r="E420" s="249">
        <v>955182.5</v>
      </c>
      <c r="F420" s="249">
        <v>1208210</v>
      </c>
      <c r="G420" s="249">
        <v>1197060</v>
      </c>
    </row>
    <row r="421" spans="3:7" x14ac:dyDescent="0.25">
      <c r="C421" s="272" t="s">
        <v>575</v>
      </c>
      <c r="D421" s="249">
        <v>22370579</v>
      </c>
      <c r="E421" s="249">
        <v>4900</v>
      </c>
      <c r="F421" s="249">
        <v>4900</v>
      </c>
      <c r="G421" s="249">
        <v>0</v>
      </c>
    </row>
    <row r="422" spans="3:7" x14ac:dyDescent="0.25">
      <c r="C422" s="272" t="s">
        <v>361</v>
      </c>
      <c r="D422" s="249">
        <v>1209622833</v>
      </c>
      <c r="E422" s="249">
        <v>100053709.83</v>
      </c>
      <c r="F422" s="249">
        <v>123110557.17</v>
      </c>
      <c r="G422" s="249">
        <v>56966837.799999997</v>
      </c>
    </row>
    <row r="423" spans="3:7" x14ac:dyDescent="0.25">
      <c r="C423" s="272" t="s">
        <v>360</v>
      </c>
      <c r="D423" s="249">
        <v>122159827941</v>
      </c>
      <c r="E423" s="249">
        <v>10290283262.25</v>
      </c>
      <c r="F423" s="249">
        <v>10290283262.25</v>
      </c>
      <c r="G423" s="249">
        <v>9998209401.1799984</v>
      </c>
    </row>
    <row r="424" spans="3:7" x14ac:dyDescent="0.25">
      <c r="C424" s="250" t="s">
        <v>574</v>
      </c>
      <c r="D424" s="249">
        <v>608155258</v>
      </c>
      <c r="E424" s="249">
        <v>53426420.089999996</v>
      </c>
      <c r="F424" s="249">
        <v>46226961.509999998</v>
      </c>
      <c r="G424" s="249">
        <v>45316314.909999996</v>
      </c>
    </row>
    <row r="425" spans="3:7" x14ac:dyDescent="0.25">
      <c r="C425" s="272" t="s">
        <v>569</v>
      </c>
      <c r="D425" s="249">
        <v>608155258</v>
      </c>
      <c r="E425" s="249">
        <v>53426420.089999996</v>
      </c>
      <c r="F425" s="249">
        <v>46226961.509999998</v>
      </c>
      <c r="G425" s="249">
        <v>45316314.909999996</v>
      </c>
    </row>
    <row r="426" spans="3:7" x14ac:dyDescent="0.25">
      <c r="C426" s="250" t="s">
        <v>573</v>
      </c>
      <c r="D426" s="249">
        <v>15295939138</v>
      </c>
      <c r="E426" s="249">
        <v>355448728.31000006</v>
      </c>
      <c r="F426" s="249">
        <v>1484503151.1300001</v>
      </c>
      <c r="G426" s="249">
        <v>1553152814.9200001</v>
      </c>
    </row>
    <row r="427" spans="3:7" x14ac:dyDescent="0.25">
      <c r="C427" s="272" t="s">
        <v>423</v>
      </c>
      <c r="D427" s="249">
        <v>7596034271</v>
      </c>
      <c r="E427" s="249">
        <v>376762216.81</v>
      </c>
      <c r="F427" s="249">
        <v>455971211.21000004</v>
      </c>
      <c r="G427" s="249">
        <v>254962489.31</v>
      </c>
    </row>
    <row r="428" spans="3:7" x14ac:dyDescent="0.25">
      <c r="C428" s="272" t="s">
        <v>572</v>
      </c>
      <c r="D428" s="249">
        <v>0</v>
      </c>
      <c r="E428" s="249">
        <v>-26196183.59</v>
      </c>
      <c r="F428" s="249">
        <v>24367</v>
      </c>
      <c r="G428" s="249">
        <v>0</v>
      </c>
    </row>
    <row r="429" spans="3:7" x14ac:dyDescent="0.25">
      <c r="C429" s="272" t="s">
        <v>512</v>
      </c>
      <c r="D429" s="249">
        <v>31525055</v>
      </c>
      <c r="E429" s="249">
        <v>1839620</v>
      </c>
      <c r="F429" s="249">
        <v>0</v>
      </c>
      <c r="G429" s="249">
        <v>0</v>
      </c>
    </row>
    <row r="430" spans="3:7" x14ac:dyDescent="0.25">
      <c r="C430" s="272" t="s">
        <v>571</v>
      </c>
      <c r="D430" s="249">
        <v>750000</v>
      </c>
      <c r="E430" s="249">
        <v>-146970.32999999999</v>
      </c>
      <c r="F430" s="249">
        <v>730841.43</v>
      </c>
      <c r="G430" s="249">
        <v>3088213.15</v>
      </c>
    </row>
    <row r="431" spans="3:7" x14ac:dyDescent="0.25">
      <c r="C431" s="272" t="s">
        <v>566</v>
      </c>
      <c r="D431" s="249">
        <v>86193313</v>
      </c>
      <c r="E431" s="249">
        <v>0</v>
      </c>
      <c r="F431" s="249">
        <v>0</v>
      </c>
      <c r="G431" s="249">
        <v>6227426.4000000004</v>
      </c>
    </row>
    <row r="432" spans="3:7" x14ac:dyDescent="0.25">
      <c r="C432" s="272" t="s">
        <v>570</v>
      </c>
      <c r="D432" s="249">
        <v>7435054908</v>
      </c>
      <c r="E432" s="249">
        <v>3190045.42</v>
      </c>
      <c r="F432" s="249">
        <v>1027776731.49</v>
      </c>
      <c r="G432" s="249">
        <v>1288874686.0599999</v>
      </c>
    </row>
    <row r="433" spans="3:7" x14ac:dyDescent="0.25">
      <c r="C433" s="272" t="s">
        <v>569</v>
      </c>
      <c r="D433" s="249">
        <v>146381591</v>
      </c>
      <c r="E433" s="249">
        <v>0</v>
      </c>
      <c r="F433" s="249">
        <v>0</v>
      </c>
      <c r="G433" s="249">
        <v>0</v>
      </c>
    </row>
    <row r="434" spans="3:7" x14ac:dyDescent="0.25">
      <c r="C434" s="250" t="s">
        <v>568</v>
      </c>
      <c r="D434" s="249">
        <v>794719185</v>
      </c>
      <c r="E434" s="249">
        <v>22713260.890000004</v>
      </c>
      <c r="F434" s="249">
        <v>22025227.43</v>
      </c>
      <c r="G434" s="249">
        <v>27855215.449999999</v>
      </c>
    </row>
    <row r="435" spans="3:7" x14ac:dyDescent="0.25">
      <c r="C435" s="272" t="s">
        <v>567</v>
      </c>
      <c r="D435" s="249">
        <v>600000</v>
      </c>
      <c r="E435" s="249">
        <v>0</v>
      </c>
      <c r="F435" s="249">
        <v>0</v>
      </c>
      <c r="G435" s="249">
        <v>0</v>
      </c>
    </row>
    <row r="436" spans="3:7" x14ac:dyDescent="0.25">
      <c r="C436" s="272" t="s">
        <v>566</v>
      </c>
      <c r="D436" s="249">
        <v>771104185</v>
      </c>
      <c r="E436" s="249">
        <v>22713260.890000004</v>
      </c>
      <c r="F436" s="249">
        <v>22025227.43</v>
      </c>
      <c r="G436" s="249">
        <v>27855215.449999999</v>
      </c>
    </row>
    <row r="437" spans="3:7" x14ac:dyDescent="0.25">
      <c r="C437" s="272" t="s">
        <v>565</v>
      </c>
      <c r="D437" s="249">
        <v>23015000</v>
      </c>
      <c r="E437" s="249">
        <v>0</v>
      </c>
      <c r="F437" s="249">
        <v>0</v>
      </c>
      <c r="G437" s="249">
        <v>0</v>
      </c>
    </row>
    <row r="438" spans="3:7" x14ac:dyDescent="0.25">
      <c r="C438" s="240" t="s">
        <v>564</v>
      </c>
      <c r="D438" s="239">
        <v>5502585634</v>
      </c>
      <c r="E438" s="239">
        <v>1420878240.7800002</v>
      </c>
      <c r="F438" s="240">
        <v>1450560644.1900001</v>
      </c>
      <c r="G438" s="239">
        <v>440592838.71000004</v>
      </c>
    </row>
    <row r="439" spans="3:7" x14ac:dyDescent="0.25">
      <c r="C439" s="254" t="s">
        <v>563</v>
      </c>
      <c r="D439" s="253">
        <v>5502585634</v>
      </c>
      <c r="E439" s="253">
        <v>1420878240.7800002</v>
      </c>
      <c r="F439" s="253">
        <v>1450560644.1900001</v>
      </c>
      <c r="G439" s="253">
        <v>440592838.71000004</v>
      </c>
    </row>
    <row r="440" spans="3:7" x14ac:dyDescent="0.25">
      <c r="C440" s="250" t="s">
        <v>562</v>
      </c>
      <c r="D440" s="249">
        <v>5258740985</v>
      </c>
      <c r="E440" s="249">
        <v>1407015583.96</v>
      </c>
      <c r="F440" s="249">
        <v>1436946365.6800001</v>
      </c>
      <c r="G440" s="249">
        <v>426978952.19999999</v>
      </c>
    </row>
    <row r="441" spans="3:7" x14ac:dyDescent="0.25">
      <c r="C441" s="272" t="s">
        <v>398</v>
      </c>
      <c r="D441" s="249">
        <v>1494573583</v>
      </c>
      <c r="E441" s="249">
        <v>83277406.75</v>
      </c>
      <c r="F441" s="249">
        <v>129915252.14999999</v>
      </c>
      <c r="G441" s="249">
        <v>101245320.59000002</v>
      </c>
    </row>
    <row r="442" spans="3:7" x14ac:dyDescent="0.25">
      <c r="C442" s="272" t="s">
        <v>533</v>
      </c>
      <c r="D442" s="249">
        <v>0</v>
      </c>
      <c r="E442" s="249">
        <v>11863006.109999999</v>
      </c>
      <c r="F442" s="249">
        <v>3089702.45</v>
      </c>
      <c r="G442" s="249">
        <v>31079505.98</v>
      </c>
    </row>
    <row r="443" spans="3:7" x14ac:dyDescent="0.25">
      <c r="C443" s="272" t="s">
        <v>409</v>
      </c>
      <c r="D443" s="249">
        <v>0</v>
      </c>
      <c r="E443" s="249">
        <v>0</v>
      </c>
      <c r="F443" s="249">
        <v>0</v>
      </c>
      <c r="G443" s="249">
        <v>0</v>
      </c>
    </row>
    <row r="444" spans="3:7" x14ac:dyDescent="0.25">
      <c r="C444" s="272" t="s">
        <v>363</v>
      </c>
      <c r="D444" s="249">
        <v>1052828391</v>
      </c>
      <c r="E444" s="249">
        <v>0</v>
      </c>
      <c r="F444" s="249">
        <v>3831751.02</v>
      </c>
      <c r="G444" s="249">
        <v>5636978.0300000003</v>
      </c>
    </row>
    <row r="445" spans="3:7" x14ac:dyDescent="0.25">
      <c r="C445" s="272" t="s">
        <v>451</v>
      </c>
      <c r="D445" s="249">
        <v>1851600000</v>
      </c>
      <c r="E445" s="249">
        <v>1270062849.79</v>
      </c>
      <c r="F445" s="249">
        <v>1270062849.79</v>
      </c>
      <c r="G445" s="249">
        <v>264562849.78999999</v>
      </c>
    </row>
    <row r="446" spans="3:7" x14ac:dyDescent="0.25">
      <c r="C446" s="272" t="s">
        <v>396</v>
      </c>
      <c r="D446" s="249">
        <v>334550000</v>
      </c>
      <c r="E446" s="249">
        <v>31099631.690000001</v>
      </c>
      <c r="F446" s="249">
        <v>14934964.77</v>
      </c>
      <c r="G446" s="249">
        <v>12385374.17</v>
      </c>
    </row>
    <row r="447" spans="3:7" x14ac:dyDescent="0.25">
      <c r="C447" s="272" t="s">
        <v>394</v>
      </c>
      <c r="D447" s="249">
        <v>81000000</v>
      </c>
      <c r="E447" s="249">
        <v>1492671.54</v>
      </c>
      <c r="F447" s="249">
        <v>5428256.1699999999</v>
      </c>
      <c r="G447" s="249">
        <v>3935584.6300000004</v>
      </c>
    </row>
    <row r="448" spans="3:7" x14ac:dyDescent="0.25">
      <c r="C448" s="272" t="s">
        <v>441</v>
      </c>
      <c r="D448" s="249">
        <v>36610000</v>
      </c>
      <c r="E448" s="249">
        <v>1719249.9199999999</v>
      </c>
      <c r="F448" s="249">
        <v>2259473.66</v>
      </c>
      <c r="G448" s="249">
        <v>574880.34</v>
      </c>
    </row>
    <row r="449" spans="3:7" x14ac:dyDescent="0.25">
      <c r="C449" s="272" t="s">
        <v>463</v>
      </c>
      <c r="D449" s="249">
        <v>0</v>
      </c>
      <c r="E449" s="249">
        <v>0</v>
      </c>
      <c r="F449" s="249">
        <v>0</v>
      </c>
      <c r="G449" s="249">
        <v>0</v>
      </c>
    </row>
    <row r="450" spans="3:7" x14ac:dyDescent="0.25">
      <c r="C450" s="272" t="s">
        <v>461</v>
      </c>
      <c r="D450" s="249">
        <v>209236011</v>
      </c>
      <c r="E450" s="249">
        <v>1513851.5</v>
      </c>
      <c r="F450" s="249">
        <v>1437199.01</v>
      </c>
      <c r="G450" s="249">
        <v>1571542.01</v>
      </c>
    </row>
    <row r="451" spans="3:7" x14ac:dyDescent="0.25">
      <c r="C451" s="272" t="s">
        <v>361</v>
      </c>
      <c r="D451" s="249">
        <v>198343000</v>
      </c>
      <c r="E451" s="249">
        <v>5986916.6600000001</v>
      </c>
      <c r="F451" s="249">
        <v>5986916.6600000001</v>
      </c>
      <c r="G451" s="249">
        <v>5986916.6600000001</v>
      </c>
    </row>
    <row r="452" spans="3:7" x14ac:dyDescent="0.25">
      <c r="C452" s="250" t="s">
        <v>561</v>
      </c>
      <c r="D452" s="249">
        <v>155327649</v>
      </c>
      <c r="E452" s="249">
        <v>6860419.9399999995</v>
      </c>
      <c r="F452" s="249">
        <v>6882334.540000001</v>
      </c>
      <c r="G452" s="249">
        <v>7651090.540000001</v>
      </c>
    </row>
    <row r="453" spans="3:7" x14ac:dyDescent="0.25">
      <c r="C453" s="272" t="s">
        <v>560</v>
      </c>
      <c r="D453" s="249">
        <v>60000000</v>
      </c>
      <c r="E453" s="249">
        <v>0</v>
      </c>
      <c r="F453" s="249">
        <v>0</v>
      </c>
      <c r="G453" s="249">
        <v>0</v>
      </c>
    </row>
    <row r="454" spans="3:7" x14ac:dyDescent="0.25">
      <c r="C454" s="272" t="s">
        <v>461</v>
      </c>
      <c r="D454" s="249">
        <v>95327649</v>
      </c>
      <c r="E454" s="249">
        <v>6860419.9399999995</v>
      </c>
      <c r="F454" s="249">
        <v>6882334.540000001</v>
      </c>
      <c r="G454" s="249">
        <v>7651090.540000001</v>
      </c>
    </row>
    <row r="455" spans="3:7" x14ac:dyDescent="0.25">
      <c r="C455" s="250" t="s">
        <v>559</v>
      </c>
      <c r="D455" s="249">
        <v>88517000</v>
      </c>
      <c r="E455" s="249">
        <v>7002236.8800000008</v>
      </c>
      <c r="F455" s="249">
        <v>6731943.9699999997</v>
      </c>
      <c r="G455" s="249">
        <v>5962795.9699999997</v>
      </c>
    </row>
    <row r="456" spans="3:7" x14ac:dyDescent="0.25">
      <c r="C456" s="272" t="s">
        <v>558</v>
      </c>
      <c r="D456" s="249">
        <v>0</v>
      </c>
      <c r="E456" s="249">
        <v>0</v>
      </c>
      <c r="F456" s="249">
        <v>0</v>
      </c>
      <c r="G456" s="249">
        <v>0</v>
      </c>
    </row>
    <row r="457" spans="3:7" x14ac:dyDescent="0.25">
      <c r="C457" s="272" t="s">
        <v>557</v>
      </c>
      <c r="D457" s="249">
        <v>88517000</v>
      </c>
      <c r="E457" s="249">
        <v>7002236.8800000008</v>
      </c>
      <c r="F457" s="249">
        <v>6731943.9699999997</v>
      </c>
      <c r="G457" s="249">
        <v>5962795.9699999997</v>
      </c>
    </row>
    <row r="458" spans="3:7" x14ac:dyDescent="0.25">
      <c r="C458" s="272" t="s">
        <v>556</v>
      </c>
      <c r="D458" s="249">
        <v>0</v>
      </c>
      <c r="E458" s="249">
        <v>0</v>
      </c>
      <c r="F458" s="249">
        <v>0</v>
      </c>
      <c r="G458" s="249">
        <v>0</v>
      </c>
    </row>
    <row r="459" spans="3:7" x14ac:dyDescent="0.25">
      <c r="C459" s="240" t="s">
        <v>555</v>
      </c>
      <c r="D459" s="239">
        <v>3023343450</v>
      </c>
      <c r="E459" s="239">
        <v>240842388.32999998</v>
      </c>
      <c r="F459" s="240">
        <v>232133170.88</v>
      </c>
      <c r="G459" s="239">
        <v>242519965.52000001</v>
      </c>
    </row>
    <row r="460" spans="3:7" x14ac:dyDescent="0.25">
      <c r="C460" s="254" t="s">
        <v>554</v>
      </c>
      <c r="D460" s="253">
        <v>3023343450</v>
      </c>
      <c r="E460" s="253">
        <v>240842388.32999998</v>
      </c>
      <c r="F460" s="253">
        <v>232133170.88</v>
      </c>
      <c r="G460" s="253">
        <v>242519965.52000001</v>
      </c>
    </row>
    <row r="461" spans="3:7" x14ac:dyDescent="0.25">
      <c r="C461" s="250" t="s">
        <v>553</v>
      </c>
      <c r="D461" s="249">
        <v>3023343450</v>
      </c>
      <c r="E461" s="249">
        <v>240842388.32999998</v>
      </c>
      <c r="F461" s="249">
        <v>232133170.88</v>
      </c>
      <c r="G461" s="249">
        <v>242519965.52000001</v>
      </c>
    </row>
    <row r="462" spans="3:7" x14ac:dyDescent="0.25">
      <c r="C462" s="272" t="s">
        <v>398</v>
      </c>
      <c r="D462" s="249">
        <v>786399802</v>
      </c>
      <c r="E462" s="249">
        <v>99385091.080000013</v>
      </c>
      <c r="F462" s="249">
        <v>91370811.340000018</v>
      </c>
      <c r="G462" s="249">
        <v>94455320.39000003</v>
      </c>
    </row>
    <row r="463" spans="3:7" x14ac:dyDescent="0.25">
      <c r="C463" s="272" t="s">
        <v>396</v>
      </c>
      <c r="D463" s="249">
        <v>376120110</v>
      </c>
      <c r="E463" s="249">
        <v>29989656.960000001</v>
      </c>
      <c r="F463" s="249">
        <v>29614891.16</v>
      </c>
      <c r="G463" s="249">
        <v>30102514.170000002</v>
      </c>
    </row>
    <row r="464" spans="3:7" x14ac:dyDescent="0.25">
      <c r="C464" s="272" t="s">
        <v>394</v>
      </c>
      <c r="D464" s="249">
        <v>13824667</v>
      </c>
      <c r="E464" s="249">
        <v>890627.6</v>
      </c>
      <c r="F464" s="249">
        <v>947177.6</v>
      </c>
      <c r="G464" s="249">
        <v>947177.6</v>
      </c>
    </row>
    <row r="465" spans="3:7" x14ac:dyDescent="0.25">
      <c r="C465" s="272" t="s">
        <v>552</v>
      </c>
      <c r="D465" s="249">
        <v>176651859</v>
      </c>
      <c r="E465" s="249">
        <v>16790805.449999999</v>
      </c>
      <c r="F465" s="249">
        <v>16414083.540000001</v>
      </c>
      <c r="G465" s="249">
        <v>16537606.040000001</v>
      </c>
    </row>
    <row r="466" spans="3:7" x14ac:dyDescent="0.25">
      <c r="C466" s="272" t="s">
        <v>551</v>
      </c>
      <c r="D466" s="249">
        <v>645365769</v>
      </c>
      <c r="E466" s="249">
        <v>3345550</v>
      </c>
      <c r="F466" s="249">
        <v>3345550</v>
      </c>
      <c r="G466" s="249">
        <v>3345550</v>
      </c>
    </row>
    <row r="467" spans="3:7" x14ac:dyDescent="0.25">
      <c r="C467" s="272" t="s">
        <v>550</v>
      </c>
      <c r="D467" s="249">
        <v>25209855</v>
      </c>
      <c r="E467" s="249">
        <v>0</v>
      </c>
      <c r="F467" s="249">
        <v>0</v>
      </c>
      <c r="G467" s="249">
        <v>0</v>
      </c>
    </row>
    <row r="468" spans="3:7" x14ac:dyDescent="0.25">
      <c r="C468" s="272" t="s">
        <v>361</v>
      </c>
      <c r="D468" s="249">
        <v>22827987</v>
      </c>
      <c r="E468" s="249">
        <v>9330665</v>
      </c>
      <c r="F468" s="249">
        <v>9330665</v>
      </c>
      <c r="G468" s="249">
        <v>9337027</v>
      </c>
    </row>
    <row r="469" spans="3:7" x14ac:dyDescent="0.25">
      <c r="C469" s="272" t="s">
        <v>360</v>
      </c>
      <c r="D469" s="249">
        <v>976943401</v>
      </c>
      <c r="E469" s="249">
        <v>81109992.239999995</v>
      </c>
      <c r="F469" s="249">
        <v>81109992.239999995</v>
      </c>
      <c r="G469" s="249">
        <v>87794770.319999993</v>
      </c>
    </row>
    <row r="470" spans="3:7" x14ac:dyDescent="0.25">
      <c r="C470" s="240" t="s">
        <v>549</v>
      </c>
      <c r="D470" s="239">
        <v>18535516531</v>
      </c>
      <c r="E470" s="239">
        <v>1467385044.9900002</v>
      </c>
      <c r="F470" s="240">
        <v>1353335831.1400001</v>
      </c>
      <c r="G470" s="239">
        <v>1331831818.4099998</v>
      </c>
    </row>
    <row r="471" spans="3:7" x14ac:dyDescent="0.25">
      <c r="C471" s="254" t="s">
        <v>548</v>
      </c>
      <c r="D471" s="253">
        <v>18535516531</v>
      </c>
      <c r="E471" s="253">
        <v>1467385044.9900002</v>
      </c>
      <c r="F471" s="253">
        <v>1353335831.1400001</v>
      </c>
      <c r="G471" s="253">
        <v>1331831818.4099998</v>
      </c>
    </row>
    <row r="472" spans="3:7" x14ac:dyDescent="0.25">
      <c r="C472" s="250" t="s">
        <v>547</v>
      </c>
      <c r="D472" s="249">
        <v>17263509199</v>
      </c>
      <c r="E472" s="249">
        <v>1069448547.37</v>
      </c>
      <c r="F472" s="249">
        <v>1110028786.02</v>
      </c>
      <c r="G472" s="249">
        <v>1164744269.76</v>
      </c>
    </row>
    <row r="473" spans="3:7" x14ac:dyDescent="0.25">
      <c r="C473" s="272" t="s">
        <v>398</v>
      </c>
      <c r="D473" s="249">
        <v>5439403615</v>
      </c>
      <c r="E473" s="249">
        <v>378108787.87</v>
      </c>
      <c r="F473" s="249">
        <v>386456404.91999996</v>
      </c>
      <c r="G473" s="249">
        <v>350707580.59000003</v>
      </c>
    </row>
    <row r="474" spans="3:7" x14ac:dyDescent="0.25">
      <c r="C474" s="272" t="s">
        <v>546</v>
      </c>
      <c r="D474" s="249">
        <v>22400000</v>
      </c>
      <c r="E474" s="249">
        <v>5991054.0999999996</v>
      </c>
      <c r="F474" s="249">
        <v>6024094.0999999996</v>
      </c>
      <c r="G474" s="249">
        <v>5991054.0999999996</v>
      </c>
    </row>
    <row r="475" spans="3:7" x14ac:dyDescent="0.25">
      <c r="C475" s="272" t="s">
        <v>533</v>
      </c>
      <c r="D475" s="249">
        <v>0</v>
      </c>
      <c r="E475" s="249">
        <v>23685925.84</v>
      </c>
      <c r="F475" s="249">
        <v>18077109.460000001</v>
      </c>
      <c r="G475" s="249">
        <v>39797249.759999998</v>
      </c>
    </row>
    <row r="476" spans="3:7" x14ac:dyDescent="0.25">
      <c r="C476" s="272" t="s">
        <v>384</v>
      </c>
      <c r="D476" s="249">
        <v>9360000</v>
      </c>
      <c r="E476" s="249">
        <v>35754</v>
      </c>
      <c r="F476" s="249">
        <v>300000</v>
      </c>
      <c r="G476" s="249">
        <v>300000</v>
      </c>
    </row>
    <row r="477" spans="3:7" x14ac:dyDescent="0.25">
      <c r="C477" s="272" t="s">
        <v>372</v>
      </c>
      <c r="D477" s="249">
        <v>400000</v>
      </c>
      <c r="E477" s="249">
        <v>0</v>
      </c>
      <c r="F477" s="249">
        <v>0</v>
      </c>
      <c r="G477" s="249">
        <v>0</v>
      </c>
    </row>
    <row r="478" spans="3:7" x14ac:dyDescent="0.25">
      <c r="C478" s="272" t="s">
        <v>418</v>
      </c>
      <c r="D478" s="249">
        <v>610010000</v>
      </c>
      <c r="E478" s="249">
        <v>36381235.280000001</v>
      </c>
      <c r="F478" s="249">
        <v>63279044.32</v>
      </c>
      <c r="G478" s="249">
        <v>114189282.08999999</v>
      </c>
    </row>
    <row r="479" spans="3:7" x14ac:dyDescent="0.25">
      <c r="C479" s="272" t="s">
        <v>363</v>
      </c>
      <c r="D479" s="249">
        <v>1833015515</v>
      </c>
      <c r="E479" s="249">
        <v>51468193.899999999</v>
      </c>
      <c r="F479" s="249">
        <v>55181373.700000003</v>
      </c>
      <c r="G479" s="249">
        <v>57443865.100000001</v>
      </c>
    </row>
    <row r="480" spans="3:7" x14ac:dyDescent="0.25">
      <c r="C480" s="272" t="s">
        <v>396</v>
      </c>
      <c r="D480" s="249">
        <v>112440000</v>
      </c>
      <c r="E480" s="249">
        <v>4801863.33</v>
      </c>
      <c r="F480" s="249">
        <v>8579095.5899999999</v>
      </c>
      <c r="G480" s="249">
        <v>2777498.2600000002</v>
      </c>
    </row>
    <row r="481" spans="3:7" x14ac:dyDescent="0.25">
      <c r="C481" s="272" t="s">
        <v>405</v>
      </c>
      <c r="D481" s="249">
        <v>1000000</v>
      </c>
      <c r="E481" s="249">
        <v>0</v>
      </c>
      <c r="F481" s="249">
        <v>0</v>
      </c>
      <c r="G481" s="249">
        <v>0</v>
      </c>
    </row>
    <row r="482" spans="3:7" x14ac:dyDescent="0.25">
      <c r="C482" s="272" t="s">
        <v>414</v>
      </c>
      <c r="D482" s="249">
        <v>560000</v>
      </c>
      <c r="E482" s="249">
        <v>2833995</v>
      </c>
      <c r="F482" s="249">
        <v>2833995</v>
      </c>
      <c r="G482" s="249">
        <v>2833995</v>
      </c>
    </row>
    <row r="483" spans="3:7" x14ac:dyDescent="0.25">
      <c r="C483" s="272" t="s">
        <v>441</v>
      </c>
      <c r="D483" s="249">
        <v>43275125</v>
      </c>
      <c r="E483" s="249">
        <v>1673162.82</v>
      </c>
      <c r="F483" s="249">
        <v>4829093.7</v>
      </c>
      <c r="G483" s="249">
        <v>6074722.5500000007</v>
      </c>
    </row>
    <row r="484" spans="3:7" x14ac:dyDescent="0.25">
      <c r="C484" s="272" t="s">
        <v>466</v>
      </c>
      <c r="D484" s="249">
        <v>300000</v>
      </c>
      <c r="E484" s="249">
        <v>0</v>
      </c>
      <c r="F484" s="249">
        <v>0</v>
      </c>
      <c r="G484" s="249">
        <v>0</v>
      </c>
    </row>
    <row r="485" spans="3:7" x14ac:dyDescent="0.25">
      <c r="C485" s="272" t="s">
        <v>545</v>
      </c>
      <c r="D485" s="249">
        <v>75000000</v>
      </c>
      <c r="E485" s="249">
        <v>0</v>
      </c>
      <c r="F485" s="249">
        <v>0</v>
      </c>
      <c r="G485" s="249">
        <v>0</v>
      </c>
    </row>
    <row r="486" spans="3:7" x14ac:dyDescent="0.25">
      <c r="C486" s="272" t="s">
        <v>440</v>
      </c>
      <c r="D486" s="249">
        <v>682320000</v>
      </c>
      <c r="E486" s="249">
        <v>0</v>
      </c>
      <c r="F486" s="249">
        <v>0</v>
      </c>
      <c r="G486" s="249">
        <v>0</v>
      </c>
    </row>
    <row r="487" spans="3:7" x14ac:dyDescent="0.25">
      <c r="C487" s="272" t="s">
        <v>361</v>
      </c>
      <c r="D487" s="249">
        <v>363181887</v>
      </c>
      <c r="E487" s="249">
        <v>13423147</v>
      </c>
      <c r="F487" s="249">
        <v>13423147</v>
      </c>
      <c r="G487" s="249">
        <v>33583594.079999998</v>
      </c>
    </row>
    <row r="488" spans="3:7" x14ac:dyDescent="0.25">
      <c r="C488" s="272" t="s">
        <v>360</v>
      </c>
      <c r="D488" s="249">
        <v>8070843057</v>
      </c>
      <c r="E488" s="249">
        <v>551045428.23000002</v>
      </c>
      <c r="F488" s="249">
        <v>551045428.23000002</v>
      </c>
      <c r="G488" s="249">
        <v>551045428.23000002</v>
      </c>
    </row>
    <row r="489" spans="3:7" x14ac:dyDescent="0.25">
      <c r="C489" s="250" t="s">
        <v>544</v>
      </c>
      <c r="D489" s="249">
        <v>670462710</v>
      </c>
      <c r="E489" s="249">
        <v>287083107.03000003</v>
      </c>
      <c r="F489" s="249">
        <v>119581856.88000003</v>
      </c>
      <c r="G489" s="249">
        <v>123364679.68000001</v>
      </c>
    </row>
    <row r="490" spans="3:7" x14ac:dyDescent="0.25">
      <c r="C490" s="272" t="s">
        <v>394</v>
      </c>
      <c r="D490" s="249">
        <v>588947539</v>
      </c>
      <c r="E490" s="249">
        <v>214727473.30000001</v>
      </c>
      <c r="F490" s="249">
        <v>45067180.790000007</v>
      </c>
      <c r="G490" s="249">
        <v>51072721.660000004</v>
      </c>
    </row>
    <row r="491" spans="3:7" x14ac:dyDescent="0.25">
      <c r="C491" s="272" t="s">
        <v>432</v>
      </c>
      <c r="D491" s="249">
        <v>0</v>
      </c>
      <c r="E491" s="249">
        <v>0</v>
      </c>
      <c r="F491" s="249">
        <v>0</v>
      </c>
      <c r="G491" s="249">
        <v>0</v>
      </c>
    </row>
    <row r="492" spans="3:7" x14ac:dyDescent="0.25">
      <c r="C492" s="272" t="s">
        <v>391</v>
      </c>
      <c r="D492" s="249">
        <v>10606189</v>
      </c>
      <c r="E492" s="249">
        <v>61342000</v>
      </c>
      <c r="F492" s="249">
        <v>71393368.900000006</v>
      </c>
      <c r="G492" s="249">
        <v>69948614.580000013</v>
      </c>
    </row>
    <row r="493" spans="3:7" x14ac:dyDescent="0.25">
      <c r="C493" s="272" t="s">
        <v>543</v>
      </c>
      <c r="D493" s="249">
        <v>49679102</v>
      </c>
      <c r="E493" s="249">
        <v>9107038.8000000007</v>
      </c>
      <c r="F493" s="249">
        <v>2298605.9</v>
      </c>
      <c r="G493" s="249">
        <v>1177670.3399999999</v>
      </c>
    </row>
    <row r="494" spans="3:7" x14ac:dyDescent="0.25">
      <c r="C494" s="272" t="s">
        <v>511</v>
      </c>
      <c r="D494" s="249">
        <v>8692180</v>
      </c>
      <c r="E494" s="249">
        <v>1405000</v>
      </c>
      <c r="F494" s="249">
        <v>21150</v>
      </c>
      <c r="G494" s="249">
        <v>484872.1</v>
      </c>
    </row>
    <row r="495" spans="3:7" x14ac:dyDescent="0.25">
      <c r="C495" s="272" t="s">
        <v>542</v>
      </c>
      <c r="D495" s="249">
        <v>12537700</v>
      </c>
      <c r="E495" s="249">
        <v>501594.93</v>
      </c>
      <c r="F495" s="249">
        <v>801551.29</v>
      </c>
      <c r="G495" s="249">
        <v>680801</v>
      </c>
    </row>
    <row r="496" spans="3:7" x14ac:dyDescent="0.25">
      <c r="C496" s="250" t="s">
        <v>541</v>
      </c>
      <c r="D496" s="249">
        <v>28022531</v>
      </c>
      <c r="E496" s="249">
        <v>1833051.65</v>
      </c>
      <c r="F496" s="249">
        <v>2312221.3499999996</v>
      </c>
      <c r="G496" s="249">
        <v>2632582.16</v>
      </c>
    </row>
    <row r="497" spans="3:7" x14ac:dyDescent="0.25">
      <c r="C497" s="272" t="s">
        <v>398</v>
      </c>
      <c r="D497" s="249">
        <v>28022531</v>
      </c>
      <c r="E497" s="249">
        <v>1833051.65</v>
      </c>
      <c r="F497" s="249">
        <v>2312221.3499999996</v>
      </c>
      <c r="G497" s="249">
        <v>2632582.16</v>
      </c>
    </row>
    <row r="498" spans="3:7" x14ac:dyDescent="0.25">
      <c r="C498" s="250" t="s">
        <v>540</v>
      </c>
      <c r="D498" s="249">
        <v>288421797</v>
      </c>
      <c r="E498" s="249">
        <v>105330681.26000001</v>
      </c>
      <c r="F498" s="249">
        <v>114363480.19</v>
      </c>
      <c r="G498" s="249">
        <v>13867557.34</v>
      </c>
    </row>
    <row r="499" spans="3:7" x14ac:dyDescent="0.25">
      <c r="C499" s="272" t="s">
        <v>463</v>
      </c>
      <c r="D499" s="249">
        <v>700000</v>
      </c>
      <c r="E499" s="249">
        <v>0</v>
      </c>
      <c r="F499" s="249">
        <v>0</v>
      </c>
      <c r="G499" s="249">
        <v>0</v>
      </c>
    </row>
    <row r="500" spans="3:7" x14ac:dyDescent="0.25">
      <c r="C500" s="272" t="s">
        <v>462</v>
      </c>
      <c r="D500" s="249">
        <v>100000000</v>
      </c>
      <c r="E500" s="249">
        <v>100055408.72</v>
      </c>
      <c r="F500" s="249">
        <v>100055408.72</v>
      </c>
      <c r="G500" s="249">
        <v>0</v>
      </c>
    </row>
    <row r="501" spans="3:7" x14ac:dyDescent="0.25">
      <c r="C501" s="272" t="s">
        <v>461</v>
      </c>
      <c r="D501" s="249">
        <v>186271797</v>
      </c>
      <c r="E501" s="249">
        <v>5275272.54</v>
      </c>
      <c r="F501" s="249">
        <v>14308071.469999999</v>
      </c>
      <c r="G501" s="249">
        <v>13867557.34</v>
      </c>
    </row>
    <row r="502" spans="3:7" x14ac:dyDescent="0.25">
      <c r="C502" s="272" t="s">
        <v>539</v>
      </c>
      <c r="D502" s="249">
        <v>1450000</v>
      </c>
      <c r="E502" s="249">
        <v>0</v>
      </c>
      <c r="F502" s="249">
        <v>0</v>
      </c>
      <c r="G502" s="249">
        <v>0</v>
      </c>
    </row>
    <row r="503" spans="3:7" x14ac:dyDescent="0.25">
      <c r="C503" s="272" t="s">
        <v>459</v>
      </c>
      <c r="D503" s="249">
        <v>0</v>
      </c>
      <c r="E503" s="249">
        <v>0</v>
      </c>
      <c r="F503" s="249">
        <v>0</v>
      </c>
      <c r="G503" s="249">
        <v>0</v>
      </c>
    </row>
    <row r="504" spans="3:7" x14ac:dyDescent="0.25">
      <c r="C504" s="250" t="s">
        <v>538</v>
      </c>
      <c r="D504" s="249">
        <v>49100294</v>
      </c>
      <c r="E504" s="249">
        <v>3689657.68</v>
      </c>
      <c r="F504" s="249">
        <v>3689657.68</v>
      </c>
      <c r="G504" s="249">
        <v>3817076.2</v>
      </c>
    </row>
    <row r="505" spans="3:7" x14ac:dyDescent="0.25">
      <c r="C505" s="272" t="s">
        <v>398</v>
      </c>
      <c r="D505" s="249">
        <v>49100294</v>
      </c>
      <c r="E505" s="249">
        <v>3689657.68</v>
      </c>
      <c r="F505" s="249">
        <v>3689657.68</v>
      </c>
      <c r="G505" s="249">
        <v>3817076.2</v>
      </c>
    </row>
    <row r="506" spans="3:7" x14ac:dyDescent="0.25">
      <c r="C506" s="250" t="s">
        <v>537</v>
      </c>
      <c r="D506" s="249">
        <v>236000000</v>
      </c>
      <c r="E506" s="249">
        <v>0</v>
      </c>
      <c r="F506" s="249">
        <v>3359829.02</v>
      </c>
      <c r="G506" s="249">
        <v>23405653.27</v>
      </c>
    </row>
    <row r="507" spans="3:7" x14ac:dyDescent="0.25">
      <c r="C507" s="272" t="s">
        <v>398</v>
      </c>
      <c r="D507" s="249">
        <v>236000000</v>
      </c>
      <c r="E507" s="249">
        <v>0</v>
      </c>
      <c r="F507" s="249">
        <v>3359829.02</v>
      </c>
      <c r="G507" s="249">
        <v>23405653.27</v>
      </c>
    </row>
    <row r="508" spans="3:7" x14ac:dyDescent="0.25">
      <c r="C508" s="240" t="s">
        <v>536</v>
      </c>
      <c r="D508" s="239">
        <v>64208597908</v>
      </c>
      <c r="E508" s="239">
        <v>4355200351.6599979</v>
      </c>
      <c r="F508" s="240">
        <v>4602888388.8499975</v>
      </c>
      <c r="G508" s="239">
        <v>4449718856.5599976</v>
      </c>
    </row>
    <row r="509" spans="3:7" x14ac:dyDescent="0.25">
      <c r="C509" s="254" t="s">
        <v>535</v>
      </c>
      <c r="D509" s="253">
        <v>64208597908</v>
      </c>
      <c r="E509" s="253">
        <v>4355200351.6599979</v>
      </c>
      <c r="F509" s="253">
        <v>4602888388.8499975</v>
      </c>
      <c r="G509" s="253">
        <v>4449718856.5599976</v>
      </c>
    </row>
    <row r="510" spans="3:7" x14ac:dyDescent="0.25">
      <c r="C510" s="250" t="s">
        <v>534</v>
      </c>
      <c r="D510" s="249">
        <v>46205626258</v>
      </c>
      <c r="E510" s="249">
        <v>3692807451.6099992</v>
      </c>
      <c r="F510" s="249">
        <v>4076310989.5699987</v>
      </c>
      <c r="G510" s="249">
        <v>3735276852.8499985</v>
      </c>
    </row>
    <row r="511" spans="3:7" x14ac:dyDescent="0.25">
      <c r="C511" s="272" t="s">
        <v>398</v>
      </c>
      <c r="D511" s="249">
        <v>3396064803</v>
      </c>
      <c r="E511" s="249">
        <v>105163950.05</v>
      </c>
      <c r="F511" s="249">
        <v>155114187.26999998</v>
      </c>
      <c r="G511" s="249">
        <v>176348725.66999999</v>
      </c>
    </row>
    <row r="512" spans="3:7" x14ac:dyDescent="0.25">
      <c r="C512" s="272" t="s">
        <v>533</v>
      </c>
      <c r="D512" s="249">
        <v>0</v>
      </c>
      <c r="E512" s="249">
        <v>0</v>
      </c>
      <c r="F512" s="249">
        <v>0</v>
      </c>
      <c r="G512" s="249">
        <v>0</v>
      </c>
    </row>
    <row r="513" spans="3:7" x14ac:dyDescent="0.25">
      <c r="C513" s="272" t="s">
        <v>372</v>
      </c>
      <c r="D513" s="249">
        <v>2000000</v>
      </c>
      <c r="E513" s="249">
        <v>0</v>
      </c>
      <c r="F513" s="249">
        <v>0</v>
      </c>
      <c r="G513" s="249">
        <v>0</v>
      </c>
    </row>
    <row r="514" spans="3:7" x14ac:dyDescent="0.25">
      <c r="C514" s="272" t="s">
        <v>532</v>
      </c>
      <c r="D514" s="249">
        <v>299075852</v>
      </c>
      <c r="E514" s="249">
        <v>35076191.469999999</v>
      </c>
      <c r="F514" s="249">
        <v>155781809.31</v>
      </c>
      <c r="G514" s="249">
        <v>22524102.84</v>
      </c>
    </row>
    <row r="515" spans="3:7" x14ac:dyDescent="0.25">
      <c r="C515" s="272" t="s">
        <v>409</v>
      </c>
      <c r="D515" s="249">
        <v>629191085</v>
      </c>
      <c r="E515" s="249">
        <v>665219949.79999995</v>
      </c>
      <c r="F515" s="249">
        <v>665219949.79999995</v>
      </c>
      <c r="G515" s="249">
        <v>665219949.79999995</v>
      </c>
    </row>
    <row r="516" spans="3:7" x14ac:dyDescent="0.25">
      <c r="C516" s="272" t="s">
        <v>418</v>
      </c>
      <c r="D516" s="249">
        <v>20000000</v>
      </c>
      <c r="E516" s="249">
        <v>0</v>
      </c>
      <c r="F516" s="249">
        <v>0</v>
      </c>
      <c r="G516" s="249">
        <v>0</v>
      </c>
    </row>
    <row r="517" spans="3:7" x14ac:dyDescent="0.25">
      <c r="C517" s="272" t="s">
        <v>499</v>
      </c>
      <c r="D517" s="249">
        <v>178948670</v>
      </c>
      <c r="E517" s="249">
        <v>0</v>
      </c>
      <c r="F517" s="249">
        <v>0</v>
      </c>
      <c r="G517" s="249">
        <v>0</v>
      </c>
    </row>
    <row r="518" spans="3:7" x14ac:dyDescent="0.25">
      <c r="C518" s="272" t="s">
        <v>363</v>
      </c>
      <c r="D518" s="249">
        <v>2247884500</v>
      </c>
      <c r="E518" s="249">
        <v>53754410.030000009</v>
      </c>
      <c r="F518" s="249">
        <v>154172090.67999998</v>
      </c>
      <c r="G518" s="249">
        <v>149659670.66000003</v>
      </c>
    </row>
    <row r="519" spans="3:7" x14ac:dyDescent="0.25">
      <c r="C519" s="272" t="s">
        <v>408</v>
      </c>
      <c r="D519" s="249">
        <v>3247909849</v>
      </c>
      <c r="E519" s="249">
        <v>100000</v>
      </c>
      <c r="F519" s="249">
        <v>100000</v>
      </c>
      <c r="G519" s="249">
        <v>3993627.49</v>
      </c>
    </row>
    <row r="520" spans="3:7" x14ac:dyDescent="0.25">
      <c r="C520" s="272" t="s">
        <v>407</v>
      </c>
      <c r="D520" s="249">
        <v>9865852318</v>
      </c>
      <c r="E520" s="249">
        <v>2045773364.9699996</v>
      </c>
      <c r="F520" s="249">
        <v>1984638480.3399997</v>
      </c>
      <c r="G520" s="249">
        <v>1564571110.8099997</v>
      </c>
    </row>
    <row r="521" spans="3:7" x14ac:dyDescent="0.25">
      <c r="C521" s="272" t="s">
        <v>396</v>
      </c>
      <c r="D521" s="249">
        <v>1050000000</v>
      </c>
      <c r="E521" s="249">
        <v>23200000</v>
      </c>
      <c r="F521" s="249">
        <v>95029006.5</v>
      </c>
      <c r="G521" s="249">
        <v>110460027.72</v>
      </c>
    </row>
    <row r="522" spans="3:7" x14ac:dyDescent="0.25">
      <c r="C522" s="272" t="s">
        <v>405</v>
      </c>
      <c r="D522" s="249">
        <v>100439295</v>
      </c>
      <c r="E522" s="249">
        <v>0</v>
      </c>
      <c r="F522" s="249">
        <v>0</v>
      </c>
      <c r="G522" s="249">
        <v>0</v>
      </c>
    </row>
    <row r="523" spans="3:7" x14ac:dyDescent="0.25">
      <c r="C523" s="272" t="s">
        <v>497</v>
      </c>
      <c r="D523" s="249">
        <v>2816445249</v>
      </c>
      <c r="E523" s="249">
        <v>82052960.049999997</v>
      </c>
      <c r="F523" s="249">
        <v>87388365.049999997</v>
      </c>
      <c r="G523" s="249">
        <v>160595602.07999998</v>
      </c>
    </row>
    <row r="524" spans="3:7" x14ac:dyDescent="0.25">
      <c r="C524" s="272" t="s">
        <v>393</v>
      </c>
      <c r="D524" s="249">
        <v>730765251</v>
      </c>
      <c r="E524" s="249">
        <v>0</v>
      </c>
      <c r="F524" s="249">
        <v>0</v>
      </c>
      <c r="G524" s="249">
        <v>0</v>
      </c>
    </row>
    <row r="525" spans="3:7" x14ac:dyDescent="0.25">
      <c r="C525" s="272" t="s">
        <v>531</v>
      </c>
      <c r="D525" s="249">
        <v>5193122528</v>
      </c>
      <c r="E525" s="249">
        <v>125449476.95</v>
      </c>
      <c r="F525" s="249">
        <v>125449476.95</v>
      </c>
      <c r="G525" s="249">
        <v>169231656.38</v>
      </c>
    </row>
    <row r="526" spans="3:7" x14ac:dyDescent="0.25">
      <c r="C526" s="272" t="s">
        <v>464</v>
      </c>
      <c r="D526" s="249">
        <v>4724583595</v>
      </c>
      <c r="E526" s="249">
        <v>134236195.68000001</v>
      </c>
      <c r="F526" s="249">
        <v>146460949.68000001</v>
      </c>
      <c r="G526" s="249">
        <v>281559271.79999995</v>
      </c>
    </row>
    <row r="527" spans="3:7" x14ac:dyDescent="0.25">
      <c r="C527" s="272" t="s">
        <v>530</v>
      </c>
      <c r="D527" s="249">
        <v>297975711</v>
      </c>
      <c r="E527" s="249">
        <v>0</v>
      </c>
      <c r="F527" s="249">
        <v>0</v>
      </c>
      <c r="G527" s="249">
        <v>0</v>
      </c>
    </row>
    <row r="528" spans="3:7" x14ac:dyDescent="0.25">
      <c r="C528" s="272" t="s">
        <v>506</v>
      </c>
      <c r="D528" s="249">
        <v>1378863768</v>
      </c>
      <c r="E528" s="249">
        <v>3081399.37</v>
      </c>
      <c r="F528" s="249">
        <v>3081399.37</v>
      </c>
      <c r="G528" s="249">
        <v>8515646.4900000002</v>
      </c>
    </row>
    <row r="529" spans="3:7" x14ac:dyDescent="0.25">
      <c r="C529" s="272" t="s">
        <v>458</v>
      </c>
      <c r="D529" s="249">
        <v>354706007</v>
      </c>
      <c r="E529" s="249">
        <v>81712776.930000007</v>
      </c>
      <c r="F529" s="249">
        <v>81712776.930000007</v>
      </c>
      <c r="G529" s="249">
        <v>72235067.689999998</v>
      </c>
    </row>
    <row r="530" spans="3:7" x14ac:dyDescent="0.25">
      <c r="C530" s="272" t="s">
        <v>425</v>
      </c>
      <c r="D530" s="249">
        <v>142000000</v>
      </c>
      <c r="E530" s="249">
        <v>0</v>
      </c>
      <c r="F530" s="249">
        <v>10089521.989999998</v>
      </c>
      <c r="G530" s="249">
        <v>10089521.989999998</v>
      </c>
    </row>
    <row r="531" spans="3:7" x14ac:dyDescent="0.25">
      <c r="C531" s="272" t="s">
        <v>529</v>
      </c>
      <c r="D531" s="249">
        <v>3121151282</v>
      </c>
      <c r="E531" s="249">
        <v>53822781.370000005</v>
      </c>
      <c r="F531" s="249">
        <v>53822781.370000005</v>
      </c>
      <c r="G531" s="249">
        <v>53822781.370000005</v>
      </c>
    </row>
    <row r="532" spans="3:7" x14ac:dyDescent="0.25">
      <c r="C532" s="272" t="s">
        <v>511</v>
      </c>
      <c r="D532" s="249">
        <v>963600000</v>
      </c>
      <c r="E532" s="249">
        <v>0</v>
      </c>
      <c r="F532" s="249">
        <v>74086199.390000001</v>
      </c>
      <c r="G532" s="249">
        <v>73872542.890000001</v>
      </c>
    </row>
    <row r="533" spans="3:7" x14ac:dyDescent="0.25">
      <c r="C533" s="272" t="s">
        <v>528</v>
      </c>
      <c r="D533" s="249">
        <v>121158959</v>
      </c>
      <c r="E533" s="249">
        <v>0</v>
      </c>
      <c r="F533" s="249">
        <v>0</v>
      </c>
      <c r="G533" s="249">
        <v>0</v>
      </c>
    </row>
    <row r="534" spans="3:7" x14ac:dyDescent="0.25">
      <c r="C534" s="272" t="s">
        <v>361</v>
      </c>
      <c r="D534" s="249">
        <v>16168020</v>
      </c>
      <c r="E534" s="249">
        <v>0</v>
      </c>
      <c r="F534" s="249">
        <v>0</v>
      </c>
      <c r="G534" s="249">
        <v>7000000</v>
      </c>
    </row>
    <row r="535" spans="3:7" x14ac:dyDescent="0.25">
      <c r="C535" s="272" t="s">
        <v>360</v>
      </c>
      <c r="D535" s="249">
        <v>5307719516</v>
      </c>
      <c r="E535" s="249">
        <v>284163994.94</v>
      </c>
      <c r="F535" s="249">
        <v>284163994.94</v>
      </c>
      <c r="G535" s="249">
        <v>205577547.17000002</v>
      </c>
    </row>
    <row r="536" spans="3:7" x14ac:dyDescent="0.25">
      <c r="C536" s="250" t="s">
        <v>527</v>
      </c>
      <c r="D536" s="249">
        <v>399088825</v>
      </c>
      <c r="E536" s="249">
        <v>5585828.6400000006</v>
      </c>
      <c r="F536" s="249">
        <v>24861127.639999997</v>
      </c>
      <c r="G536" s="249">
        <v>29476193.77</v>
      </c>
    </row>
    <row r="537" spans="3:7" x14ac:dyDescent="0.25">
      <c r="C537" s="272" t="s">
        <v>526</v>
      </c>
      <c r="D537" s="249">
        <v>399068825</v>
      </c>
      <c r="E537" s="249">
        <v>5585828.6400000006</v>
      </c>
      <c r="F537" s="249">
        <v>24861127.639999997</v>
      </c>
      <c r="G537" s="249">
        <v>29397179.359999999</v>
      </c>
    </row>
    <row r="538" spans="3:7" x14ac:dyDescent="0.25">
      <c r="C538" s="272" t="s">
        <v>525</v>
      </c>
      <c r="D538" s="249">
        <v>20000</v>
      </c>
      <c r="E538" s="249">
        <v>0</v>
      </c>
      <c r="F538" s="249">
        <v>0</v>
      </c>
      <c r="G538" s="249">
        <v>79014.41</v>
      </c>
    </row>
    <row r="539" spans="3:7" x14ac:dyDescent="0.25">
      <c r="C539" s="250" t="s">
        <v>524</v>
      </c>
      <c r="D539" s="249">
        <v>16525891997</v>
      </c>
      <c r="E539" s="249">
        <v>494421302.97000009</v>
      </c>
      <c r="F539" s="249">
        <v>450509576.00999999</v>
      </c>
      <c r="G539" s="249">
        <v>628270929.91999996</v>
      </c>
    </row>
    <row r="540" spans="3:7" x14ac:dyDescent="0.25">
      <c r="C540" s="272" t="s">
        <v>523</v>
      </c>
      <c r="D540" s="249">
        <v>11310139646</v>
      </c>
      <c r="E540" s="249">
        <v>132673372.81</v>
      </c>
      <c r="F540" s="249">
        <v>165948258.53999999</v>
      </c>
      <c r="G540" s="249">
        <v>327452964.50999999</v>
      </c>
    </row>
    <row r="541" spans="3:7" x14ac:dyDescent="0.25">
      <c r="C541" s="272" t="s">
        <v>522</v>
      </c>
      <c r="D541" s="249">
        <v>5188193574</v>
      </c>
      <c r="E541" s="249">
        <v>361455416.94000006</v>
      </c>
      <c r="F541" s="249">
        <v>283616564</v>
      </c>
      <c r="G541" s="249">
        <v>300285756.01999998</v>
      </c>
    </row>
    <row r="542" spans="3:7" x14ac:dyDescent="0.25">
      <c r="C542" s="272" t="s">
        <v>521</v>
      </c>
      <c r="D542" s="249">
        <v>27558777</v>
      </c>
      <c r="E542" s="249">
        <v>292513.21999999997</v>
      </c>
      <c r="F542" s="249">
        <v>944753.47</v>
      </c>
      <c r="G542" s="249">
        <v>532209.39</v>
      </c>
    </row>
    <row r="543" spans="3:7" x14ac:dyDescent="0.25">
      <c r="C543" s="250" t="s">
        <v>520</v>
      </c>
      <c r="D543" s="249">
        <v>280480234</v>
      </c>
      <c r="E543" s="249">
        <v>131634162.92</v>
      </c>
      <c r="F543" s="249">
        <v>20668688.990000002</v>
      </c>
      <c r="G543" s="249">
        <v>21935270</v>
      </c>
    </row>
    <row r="544" spans="3:7" x14ac:dyDescent="0.25">
      <c r="C544" s="272" t="s">
        <v>506</v>
      </c>
      <c r="D544" s="249">
        <v>0</v>
      </c>
      <c r="E544" s="249">
        <v>0</v>
      </c>
      <c r="F544" s="249">
        <v>0</v>
      </c>
      <c r="G544" s="249">
        <v>0</v>
      </c>
    </row>
    <row r="545" spans="3:7" x14ac:dyDescent="0.25">
      <c r="C545" s="272" t="s">
        <v>425</v>
      </c>
      <c r="D545" s="249">
        <v>280480234</v>
      </c>
      <c r="E545" s="249">
        <v>131634162.92</v>
      </c>
      <c r="F545" s="249">
        <v>20668688.990000002</v>
      </c>
      <c r="G545" s="249">
        <v>21935270</v>
      </c>
    </row>
    <row r="546" spans="3:7" x14ac:dyDescent="0.25">
      <c r="C546" s="250" t="s">
        <v>519</v>
      </c>
      <c r="D546" s="249">
        <v>797510594</v>
      </c>
      <c r="E546" s="249">
        <v>30751605.52</v>
      </c>
      <c r="F546" s="249">
        <v>30538006.640000001</v>
      </c>
      <c r="G546" s="249">
        <v>34759610.019999996</v>
      </c>
    </row>
    <row r="547" spans="3:7" x14ac:dyDescent="0.25">
      <c r="C547" s="272" t="s">
        <v>518</v>
      </c>
      <c r="D547" s="249">
        <v>792820996</v>
      </c>
      <c r="E547" s="249">
        <v>30666169.079999998</v>
      </c>
      <c r="F547" s="249">
        <v>30452570.199999999</v>
      </c>
      <c r="G547" s="249">
        <v>34467968.579999998</v>
      </c>
    </row>
    <row r="548" spans="3:7" x14ac:dyDescent="0.25">
      <c r="C548" s="272" t="s">
        <v>517</v>
      </c>
      <c r="D548" s="249">
        <v>4689598</v>
      </c>
      <c r="E548" s="249">
        <v>85436.44</v>
      </c>
      <c r="F548" s="249">
        <v>85436.44</v>
      </c>
      <c r="G548" s="249">
        <v>291641.44</v>
      </c>
    </row>
    <row r="549" spans="3:7" x14ac:dyDescent="0.25">
      <c r="C549" s="240" t="s">
        <v>516</v>
      </c>
      <c r="D549" s="239">
        <v>21563980144</v>
      </c>
      <c r="E549" s="239">
        <v>914159193.47000015</v>
      </c>
      <c r="F549" s="240">
        <v>967966454.23000014</v>
      </c>
      <c r="G549" s="239">
        <v>1141265308.2</v>
      </c>
    </row>
    <row r="550" spans="3:7" x14ac:dyDescent="0.25">
      <c r="C550" s="254" t="s">
        <v>515</v>
      </c>
      <c r="D550" s="253">
        <v>21563980144</v>
      </c>
      <c r="E550" s="253">
        <v>914159193.47000015</v>
      </c>
      <c r="F550" s="253">
        <v>967966454.23000014</v>
      </c>
      <c r="G550" s="253">
        <v>1141265308.2</v>
      </c>
    </row>
    <row r="551" spans="3:7" x14ac:dyDescent="0.25">
      <c r="C551" s="250" t="s">
        <v>514</v>
      </c>
      <c r="D551" s="249">
        <v>21017326734</v>
      </c>
      <c r="E551" s="249">
        <v>888460708.73000014</v>
      </c>
      <c r="F551" s="249">
        <v>930399674.17000008</v>
      </c>
      <c r="G551" s="249">
        <v>1103715441.3900001</v>
      </c>
    </row>
    <row r="552" spans="3:7" x14ac:dyDescent="0.25">
      <c r="C552" s="272" t="s">
        <v>398</v>
      </c>
      <c r="D552" s="249">
        <v>3203105972</v>
      </c>
      <c r="E552" s="249">
        <v>122404358.19000001</v>
      </c>
      <c r="F552" s="249">
        <v>138968964.55000001</v>
      </c>
      <c r="G552" s="249">
        <v>138826145.76000002</v>
      </c>
    </row>
    <row r="553" spans="3:7" x14ac:dyDescent="0.25">
      <c r="C553" s="272" t="s">
        <v>363</v>
      </c>
      <c r="D553" s="249">
        <v>138800780</v>
      </c>
      <c r="E553" s="249">
        <v>7607566.1899999995</v>
      </c>
      <c r="F553" s="249">
        <v>6710077.29</v>
      </c>
      <c r="G553" s="249">
        <v>6804477.29</v>
      </c>
    </row>
    <row r="554" spans="3:7" x14ac:dyDescent="0.25">
      <c r="C554" s="272" t="s">
        <v>506</v>
      </c>
      <c r="D554" s="249">
        <v>1050000</v>
      </c>
      <c r="E554" s="249">
        <v>0</v>
      </c>
      <c r="F554" s="249">
        <v>0</v>
      </c>
      <c r="G554" s="249">
        <v>0</v>
      </c>
    </row>
    <row r="555" spans="3:7" x14ac:dyDescent="0.25">
      <c r="C555" s="272" t="s">
        <v>425</v>
      </c>
      <c r="D555" s="249">
        <v>1287691637</v>
      </c>
      <c r="E555" s="249">
        <v>58740621.559999995</v>
      </c>
      <c r="F555" s="249">
        <v>80553515.179999977</v>
      </c>
      <c r="G555" s="249">
        <v>83170409.289999992</v>
      </c>
    </row>
    <row r="556" spans="3:7" x14ac:dyDescent="0.25">
      <c r="C556" s="272" t="s">
        <v>505</v>
      </c>
      <c r="D556" s="249">
        <v>210000000</v>
      </c>
      <c r="E556" s="249">
        <v>0</v>
      </c>
      <c r="F556" s="249">
        <v>0</v>
      </c>
      <c r="G556" s="249">
        <v>0</v>
      </c>
    </row>
    <row r="557" spans="3:7" x14ac:dyDescent="0.25">
      <c r="C557" s="272" t="s">
        <v>423</v>
      </c>
      <c r="D557" s="249">
        <v>194468540</v>
      </c>
      <c r="E557" s="249">
        <v>9481076.5899999999</v>
      </c>
      <c r="F557" s="249">
        <v>8798200.0899999999</v>
      </c>
      <c r="G557" s="249">
        <v>8519930.0899999999</v>
      </c>
    </row>
    <row r="558" spans="3:7" x14ac:dyDescent="0.25">
      <c r="C558" s="272" t="s">
        <v>513</v>
      </c>
      <c r="D558" s="249">
        <v>28924929</v>
      </c>
      <c r="E558" s="249">
        <v>0</v>
      </c>
      <c r="F558" s="249">
        <v>0</v>
      </c>
      <c r="G558" s="249">
        <v>0</v>
      </c>
    </row>
    <row r="559" spans="3:7" x14ac:dyDescent="0.25">
      <c r="C559" s="272" t="s">
        <v>512</v>
      </c>
      <c r="D559" s="249">
        <v>0</v>
      </c>
      <c r="E559" s="249">
        <v>0</v>
      </c>
      <c r="F559" s="249">
        <v>4547630.4000000004</v>
      </c>
      <c r="G559" s="249">
        <v>12747630.4</v>
      </c>
    </row>
    <row r="560" spans="3:7" x14ac:dyDescent="0.25">
      <c r="C560" s="272" t="s">
        <v>511</v>
      </c>
      <c r="D560" s="249">
        <v>47141943</v>
      </c>
      <c r="E560" s="249">
        <v>3359306.5</v>
      </c>
      <c r="F560" s="249">
        <v>1645239.1400000001</v>
      </c>
      <c r="G560" s="249">
        <v>1645239.1400000001</v>
      </c>
    </row>
    <row r="561" spans="3:7" x14ac:dyDescent="0.25">
      <c r="C561" s="272" t="s">
        <v>361</v>
      </c>
      <c r="D561" s="249">
        <v>13556314060</v>
      </c>
      <c r="E561" s="249">
        <v>538412720.31000018</v>
      </c>
      <c r="F561" s="249">
        <v>540720988.13000011</v>
      </c>
      <c r="G561" s="249">
        <v>703546544.99000013</v>
      </c>
    </row>
    <row r="562" spans="3:7" x14ac:dyDescent="0.25">
      <c r="C562" s="272" t="s">
        <v>360</v>
      </c>
      <c r="D562" s="249">
        <v>2349828873</v>
      </c>
      <c r="E562" s="249">
        <v>148455059.38999999</v>
      </c>
      <c r="F562" s="249">
        <v>148455059.38999999</v>
      </c>
      <c r="G562" s="249">
        <v>148455064.43000001</v>
      </c>
    </row>
    <row r="563" spans="3:7" x14ac:dyDescent="0.25">
      <c r="C563" s="250" t="s">
        <v>510</v>
      </c>
      <c r="D563" s="249">
        <v>224970555</v>
      </c>
      <c r="E563" s="249">
        <v>10002676.91</v>
      </c>
      <c r="F563" s="249">
        <v>19004918.849999998</v>
      </c>
      <c r="G563" s="249">
        <v>16790092.760000002</v>
      </c>
    </row>
    <row r="564" spans="3:7" x14ac:dyDescent="0.25">
      <c r="C564" s="272" t="s">
        <v>439</v>
      </c>
      <c r="D564" s="249">
        <v>224970555</v>
      </c>
      <c r="E564" s="249">
        <v>9961282.6899999995</v>
      </c>
      <c r="F564" s="249">
        <v>18963524.629999999</v>
      </c>
      <c r="G564" s="249">
        <v>16748698.540000001</v>
      </c>
    </row>
    <row r="565" spans="3:7" x14ac:dyDescent="0.25">
      <c r="C565" s="272" t="s">
        <v>509</v>
      </c>
      <c r="D565" s="249">
        <v>0</v>
      </c>
      <c r="E565" s="249">
        <v>41394.22</v>
      </c>
      <c r="F565" s="249">
        <v>41394.22</v>
      </c>
      <c r="G565" s="249">
        <v>41394.22</v>
      </c>
    </row>
    <row r="566" spans="3:7" x14ac:dyDescent="0.25">
      <c r="C566" s="272" t="s">
        <v>508</v>
      </c>
      <c r="D566" s="249">
        <v>0</v>
      </c>
      <c r="E566" s="249">
        <v>0</v>
      </c>
      <c r="F566" s="249">
        <v>0</v>
      </c>
      <c r="G566" s="249">
        <v>0</v>
      </c>
    </row>
    <row r="567" spans="3:7" x14ac:dyDescent="0.25">
      <c r="C567" s="250" t="s">
        <v>507</v>
      </c>
      <c r="D567" s="249">
        <v>165049406</v>
      </c>
      <c r="E567" s="249">
        <v>9912245.9100000001</v>
      </c>
      <c r="F567" s="249">
        <v>11220130.27</v>
      </c>
      <c r="G567" s="249">
        <v>11469829</v>
      </c>
    </row>
    <row r="568" spans="3:7" x14ac:dyDescent="0.25">
      <c r="C568" s="272" t="s">
        <v>506</v>
      </c>
      <c r="D568" s="249">
        <v>0</v>
      </c>
      <c r="E568" s="249">
        <v>0</v>
      </c>
      <c r="F568" s="249">
        <v>0</v>
      </c>
      <c r="G568" s="249">
        <v>0</v>
      </c>
    </row>
    <row r="569" spans="3:7" x14ac:dyDescent="0.25">
      <c r="C569" s="272" t="s">
        <v>425</v>
      </c>
      <c r="D569" s="249">
        <v>165049406</v>
      </c>
      <c r="E569" s="249">
        <v>9912245.9100000001</v>
      </c>
      <c r="F569" s="249">
        <v>11220130.27</v>
      </c>
      <c r="G569" s="249">
        <v>11425012.6</v>
      </c>
    </row>
    <row r="570" spans="3:7" x14ac:dyDescent="0.25">
      <c r="C570" s="272" t="s">
        <v>505</v>
      </c>
      <c r="D570" s="249">
        <v>0</v>
      </c>
      <c r="E570" s="249">
        <v>0</v>
      </c>
      <c r="F570" s="249">
        <v>0</v>
      </c>
      <c r="G570" s="249">
        <v>44816.4</v>
      </c>
    </row>
    <row r="571" spans="3:7" x14ac:dyDescent="0.25">
      <c r="C571" s="250" t="s">
        <v>504</v>
      </c>
      <c r="D571" s="249">
        <v>67484249</v>
      </c>
      <c r="E571" s="249">
        <v>0</v>
      </c>
      <c r="F571" s="249">
        <v>0</v>
      </c>
      <c r="G571" s="249">
        <v>0</v>
      </c>
    </row>
    <row r="572" spans="3:7" x14ac:dyDescent="0.25">
      <c r="C572" s="272" t="s">
        <v>425</v>
      </c>
      <c r="D572" s="249">
        <v>67484249</v>
      </c>
      <c r="E572" s="249">
        <v>0</v>
      </c>
      <c r="F572" s="249">
        <v>0</v>
      </c>
      <c r="G572" s="249">
        <v>0</v>
      </c>
    </row>
    <row r="573" spans="3:7" x14ac:dyDescent="0.25">
      <c r="C573" s="250" t="s">
        <v>503</v>
      </c>
      <c r="D573" s="249">
        <v>89149200</v>
      </c>
      <c r="E573" s="249">
        <v>5783561.9199999999</v>
      </c>
      <c r="F573" s="249">
        <v>7341730.9400000004</v>
      </c>
      <c r="G573" s="249">
        <v>9289945.0499999989</v>
      </c>
    </row>
    <row r="574" spans="3:7" x14ac:dyDescent="0.25">
      <c r="C574" s="272" t="s">
        <v>363</v>
      </c>
      <c r="D574" s="249">
        <v>89149200</v>
      </c>
      <c r="E574" s="249">
        <v>5783561.9199999999</v>
      </c>
      <c r="F574" s="249">
        <v>7341730.9400000004</v>
      </c>
      <c r="G574" s="249">
        <v>9289945.0499999989</v>
      </c>
    </row>
    <row r="575" spans="3:7" x14ac:dyDescent="0.25">
      <c r="C575" s="240" t="s">
        <v>502</v>
      </c>
      <c r="D575" s="239">
        <v>9400055025</v>
      </c>
      <c r="E575" s="239">
        <v>815406449.43000007</v>
      </c>
      <c r="F575" s="240">
        <v>776500163.2700001</v>
      </c>
      <c r="G575" s="239">
        <v>597822894.64999998</v>
      </c>
    </row>
    <row r="576" spans="3:7" x14ac:dyDescent="0.25">
      <c r="C576" s="254" t="s">
        <v>501</v>
      </c>
      <c r="D576" s="253">
        <v>9400055025</v>
      </c>
      <c r="E576" s="253">
        <v>815406449.43000007</v>
      </c>
      <c r="F576" s="253">
        <v>776500163.2700001</v>
      </c>
      <c r="G576" s="253">
        <v>597822894.64999998</v>
      </c>
    </row>
    <row r="577" spans="3:7" x14ac:dyDescent="0.25">
      <c r="C577" s="250" t="s">
        <v>500</v>
      </c>
      <c r="D577" s="249">
        <v>5316809425</v>
      </c>
      <c r="E577" s="249">
        <v>555785398.43999994</v>
      </c>
      <c r="F577" s="249">
        <v>459283837.53000003</v>
      </c>
      <c r="G577" s="249">
        <v>374302038.86000001</v>
      </c>
    </row>
    <row r="578" spans="3:7" x14ac:dyDescent="0.25">
      <c r="C578" s="272" t="s">
        <v>398</v>
      </c>
      <c r="D578" s="249">
        <v>1382821499</v>
      </c>
      <c r="E578" s="249">
        <v>20454121.23</v>
      </c>
      <c r="F578" s="249">
        <v>46012066.609999999</v>
      </c>
      <c r="G578" s="249">
        <v>73021147.429999992</v>
      </c>
    </row>
    <row r="579" spans="3:7" x14ac:dyDescent="0.25">
      <c r="C579" s="272" t="s">
        <v>499</v>
      </c>
      <c r="D579" s="249">
        <v>1135979999</v>
      </c>
      <c r="E579" s="249">
        <v>117053401.71000001</v>
      </c>
      <c r="F579" s="249">
        <v>117053401.71000001</v>
      </c>
      <c r="G579" s="249">
        <v>117053401.71000001</v>
      </c>
    </row>
    <row r="580" spans="3:7" x14ac:dyDescent="0.25">
      <c r="C580" s="272" t="s">
        <v>363</v>
      </c>
      <c r="D580" s="249">
        <v>1982957799</v>
      </c>
      <c r="E580" s="249">
        <v>323539263.89999998</v>
      </c>
      <c r="F580" s="249">
        <v>237191774.29000002</v>
      </c>
      <c r="G580" s="249">
        <v>148310149</v>
      </c>
    </row>
    <row r="581" spans="3:7" x14ac:dyDescent="0.25">
      <c r="C581" s="272" t="s">
        <v>406</v>
      </c>
      <c r="D581" s="249">
        <v>0</v>
      </c>
      <c r="E581" s="249">
        <v>0</v>
      </c>
      <c r="F581" s="249">
        <v>0</v>
      </c>
      <c r="G581" s="249">
        <v>0</v>
      </c>
    </row>
    <row r="582" spans="3:7" x14ac:dyDescent="0.25">
      <c r="C582" s="272" t="s">
        <v>396</v>
      </c>
      <c r="D582" s="249">
        <v>358874504</v>
      </c>
      <c r="E582" s="249">
        <v>0</v>
      </c>
      <c r="F582" s="249">
        <v>14611659.470000001</v>
      </c>
      <c r="G582" s="249">
        <v>14667340.720000001</v>
      </c>
    </row>
    <row r="583" spans="3:7" x14ac:dyDescent="0.25">
      <c r="C583" s="272" t="s">
        <v>415</v>
      </c>
      <c r="D583" s="249">
        <v>0</v>
      </c>
      <c r="E583" s="249">
        <v>0</v>
      </c>
      <c r="F583" s="249">
        <v>0</v>
      </c>
      <c r="G583" s="249">
        <v>0</v>
      </c>
    </row>
    <row r="584" spans="3:7" x14ac:dyDescent="0.25">
      <c r="C584" s="272" t="s">
        <v>414</v>
      </c>
      <c r="D584" s="249">
        <v>34215024</v>
      </c>
      <c r="E584" s="249">
        <v>0</v>
      </c>
      <c r="F584" s="249">
        <v>0</v>
      </c>
      <c r="G584" s="249">
        <v>0</v>
      </c>
    </row>
    <row r="585" spans="3:7" x14ac:dyDescent="0.25">
      <c r="C585" s="272" t="s">
        <v>361</v>
      </c>
      <c r="D585" s="249">
        <v>421960600</v>
      </c>
      <c r="E585" s="249">
        <v>94738611.599999994</v>
      </c>
      <c r="F585" s="249">
        <v>44414935.450000003</v>
      </c>
      <c r="G585" s="249">
        <v>21250000</v>
      </c>
    </row>
    <row r="586" spans="3:7" x14ac:dyDescent="0.25">
      <c r="C586" s="250" t="s">
        <v>498</v>
      </c>
      <c r="D586" s="249">
        <v>4083245600</v>
      </c>
      <c r="E586" s="249">
        <v>259621050.99000001</v>
      </c>
      <c r="F586" s="249">
        <v>317216325.74000001</v>
      </c>
      <c r="G586" s="249">
        <v>223520855.79000002</v>
      </c>
    </row>
    <row r="587" spans="3:7" x14ac:dyDescent="0.25">
      <c r="C587" s="272" t="s">
        <v>395</v>
      </c>
      <c r="D587" s="249">
        <v>30000000</v>
      </c>
      <c r="E587" s="249">
        <v>0</v>
      </c>
      <c r="F587" s="249">
        <v>0</v>
      </c>
      <c r="G587" s="249">
        <v>0</v>
      </c>
    </row>
    <row r="588" spans="3:7" x14ac:dyDescent="0.25">
      <c r="C588" s="272" t="s">
        <v>497</v>
      </c>
      <c r="D588" s="249">
        <v>1133492494</v>
      </c>
      <c r="E588" s="249">
        <v>63565374.719999999</v>
      </c>
      <c r="F588" s="249">
        <v>91186571.110000014</v>
      </c>
      <c r="G588" s="249">
        <v>41225860.520000003</v>
      </c>
    </row>
    <row r="589" spans="3:7" x14ac:dyDescent="0.25">
      <c r="C589" s="272" t="s">
        <v>394</v>
      </c>
      <c r="D589" s="249">
        <v>1552833537</v>
      </c>
      <c r="E589" s="249">
        <v>15018371.949999999</v>
      </c>
      <c r="F589" s="249">
        <v>46826462.390000001</v>
      </c>
      <c r="G589" s="249">
        <v>49719340.870000005</v>
      </c>
    </row>
    <row r="590" spans="3:7" x14ac:dyDescent="0.25">
      <c r="C590" s="272" t="s">
        <v>432</v>
      </c>
      <c r="D590" s="249">
        <v>0</v>
      </c>
      <c r="E590" s="249">
        <v>6940000</v>
      </c>
      <c r="F590" s="249">
        <v>6940000</v>
      </c>
      <c r="G590" s="249">
        <v>0</v>
      </c>
    </row>
    <row r="591" spans="3:7" x14ac:dyDescent="0.25">
      <c r="C591" s="272" t="s">
        <v>393</v>
      </c>
      <c r="D591" s="249">
        <v>1366919569</v>
      </c>
      <c r="E591" s="249">
        <v>174097304.31999999</v>
      </c>
      <c r="F591" s="249">
        <v>172263292.24000001</v>
      </c>
      <c r="G591" s="249">
        <v>132575654.39999999</v>
      </c>
    </row>
    <row r="592" spans="3:7" x14ac:dyDescent="0.25">
      <c r="C592" s="272" t="s">
        <v>489</v>
      </c>
      <c r="D592" s="249">
        <v>0</v>
      </c>
      <c r="E592" s="249">
        <v>0</v>
      </c>
      <c r="F592" s="249">
        <v>0</v>
      </c>
      <c r="G592" s="249">
        <v>0</v>
      </c>
    </row>
    <row r="593" spans="3:7" x14ac:dyDescent="0.25">
      <c r="C593" s="272" t="s">
        <v>487</v>
      </c>
      <c r="D593" s="249">
        <v>0</v>
      </c>
      <c r="E593" s="249">
        <v>0</v>
      </c>
      <c r="F593" s="249">
        <v>0</v>
      </c>
      <c r="G593" s="249">
        <v>0</v>
      </c>
    </row>
    <row r="594" spans="3:7" x14ac:dyDescent="0.25">
      <c r="C594" s="272" t="s">
        <v>481</v>
      </c>
      <c r="D594" s="249">
        <v>0</v>
      </c>
      <c r="E594" s="249">
        <v>0</v>
      </c>
      <c r="F594" s="249">
        <v>0</v>
      </c>
      <c r="G594" s="249">
        <v>0</v>
      </c>
    </row>
    <row r="595" spans="3:7" x14ac:dyDescent="0.25">
      <c r="C595" s="240" t="s">
        <v>496</v>
      </c>
      <c r="D595" s="239">
        <v>11681565715</v>
      </c>
      <c r="E595" s="239">
        <v>905803624.93999994</v>
      </c>
      <c r="F595" s="240">
        <v>905803624.93999994</v>
      </c>
      <c r="G595" s="239">
        <v>993501758.78000009</v>
      </c>
    </row>
    <row r="596" spans="3:7" x14ac:dyDescent="0.25">
      <c r="C596" s="254" t="s">
        <v>495</v>
      </c>
      <c r="D596" s="253">
        <v>11681565715</v>
      </c>
      <c r="E596" s="253">
        <v>905803624.93999994</v>
      </c>
      <c r="F596" s="253">
        <v>905803624.93999994</v>
      </c>
      <c r="G596" s="253">
        <v>993501758.78000009</v>
      </c>
    </row>
    <row r="597" spans="3:7" x14ac:dyDescent="0.25">
      <c r="C597" s="250" t="s">
        <v>494</v>
      </c>
      <c r="D597" s="249">
        <v>11681565715</v>
      </c>
      <c r="E597" s="249">
        <v>905803624.93999994</v>
      </c>
      <c r="F597" s="249">
        <v>905803624.93999994</v>
      </c>
      <c r="G597" s="249">
        <v>993501758.78000009</v>
      </c>
    </row>
    <row r="598" spans="3:7" x14ac:dyDescent="0.25">
      <c r="C598" s="272" t="s">
        <v>398</v>
      </c>
      <c r="D598" s="249">
        <v>1513270812</v>
      </c>
      <c r="E598" s="249">
        <v>129972398</v>
      </c>
      <c r="F598" s="249">
        <v>129972398</v>
      </c>
      <c r="G598" s="249">
        <v>129972398</v>
      </c>
    </row>
    <row r="599" spans="3:7" x14ac:dyDescent="0.25">
      <c r="C599" s="272" t="s">
        <v>363</v>
      </c>
      <c r="D599" s="249">
        <v>8085843275</v>
      </c>
      <c r="E599" s="249">
        <v>602720555.93999994</v>
      </c>
      <c r="F599" s="249">
        <v>602720555.93999994</v>
      </c>
      <c r="G599" s="249">
        <v>690418689.78000009</v>
      </c>
    </row>
    <row r="600" spans="3:7" x14ac:dyDescent="0.25">
      <c r="C600" s="272" t="s">
        <v>493</v>
      </c>
      <c r="D600" s="249">
        <v>3915733</v>
      </c>
      <c r="E600" s="249">
        <v>0</v>
      </c>
      <c r="F600" s="249">
        <v>0</v>
      </c>
      <c r="G600" s="249">
        <v>0</v>
      </c>
    </row>
    <row r="601" spans="3:7" x14ac:dyDescent="0.25">
      <c r="C601" s="272" t="s">
        <v>396</v>
      </c>
      <c r="D601" s="249">
        <v>1814583520</v>
      </c>
      <c r="E601" s="249">
        <v>151114640</v>
      </c>
      <c r="F601" s="249">
        <v>151114640</v>
      </c>
      <c r="G601" s="249">
        <v>151114640</v>
      </c>
    </row>
    <row r="602" spans="3:7" x14ac:dyDescent="0.25">
      <c r="C602" s="272" t="s">
        <v>394</v>
      </c>
      <c r="D602" s="249">
        <v>263952375</v>
      </c>
      <c r="E602" s="249">
        <v>21996031</v>
      </c>
      <c r="F602" s="249">
        <v>21996031</v>
      </c>
      <c r="G602" s="249">
        <v>21996031</v>
      </c>
    </row>
    <row r="603" spans="3:7" x14ac:dyDescent="0.25">
      <c r="C603" s="240" t="s">
        <v>492</v>
      </c>
      <c r="D603" s="239">
        <v>1254308155</v>
      </c>
      <c r="E603" s="239">
        <v>68863354.439999998</v>
      </c>
      <c r="F603" s="240">
        <v>96359903</v>
      </c>
      <c r="G603" s="239">
        <v>96949907.88000001</v>
      </c>
    </row>
    <row r="604" spans="3:7" x14ac:dyDescent="0.25">
      <c r="C604" s="254" t="s">
        <v>491</v>
      </c>
      <c r="D604" s="253">
        <v>1254308155</v>
      </c>
      <c r="E604" s="253">
        <v>68863354.439999998</v>
      </c>
      <c r="F604" s="253">
        <v>96359903</v>
      </c>
      <c r="G604" s="253">
        <v>96949907.88000001</v>
      </c>
    </row>
    <row r="605" spans="3:7" x14ac:dyDescent="0.25">
      <c r="C605" s="250" t="s">
        <v>490</v>
      </c>
      <c r="D605" s="249">
        <v>1254308155</v>
      </c>
      <c r="E605" s="249">
        <v>68863354.439999998</v>
      </c>
      <c r="F605" s="249">
        <v>96359903</v>
      </c>
      <c r="G605" s="249">
        <v>96949907.88000001</v>
      </c>
    </row>
    <row r="606" spans="3:7" x14ac:dyDescent="0.25">
      <c r="C606" s="272" t="s">
        <v>398</v>
      </c>
      <c r="D606" s="249">
        <v>577126004</v>
      </c>
      <c r="E606" s="249">
        <v>20832629.699999999</v>
      </c>
      <c r="F606" s="249">
        <v>44464677.200000003</v>
      </c>
      <c r="G606" s="249">
        <v>48662322.539999999</v>
      </c>
    </row>
    <row r="607" spans="3:7" x14ac:dyDescent="0.25">
      <c r="C607" s="272" t="s">
        <v>363</v>
      </c>
      <c r="D607" s="249">
        <v>10887366</v>
      </c>
      <c r="E607" s="249">
        <v>0</v>
      </c>
      <c r="F607" s="249">
        <v>147571.20000000001</v>
      </c>
      <c r="G607" s="249">
        <v>874558.02</v>
      </c>
    </row>
    <row r="608" spans="3:7" x14ac:dyDescent="0.25">
      <c r="C608" s="272" t="s">
        <v>396</v>
      </c>
      <c r="D608" s="249">
        <v>42997202</v>
      </c>
      <c r="E608" s="249">
        <v>1105200</v>
      </c>
      <c r="F608" s="249">
        <v>1890261.1</v>
      </c>
      <c r="G608" s="249">
        <v>3049370.45</v>
      </c>
    </row>
    <row r="609" spans="3:7" x14ac:dyDescent="0.25">
      <c r="C609" s="272" t="s">
        <v>395</v>
      </c>
      <c r="D609" s="249">
        <v>0</v>
      </c>
      <c r="E609" s="249">
        <v>0</v>
      </c>
      <c r="F609" s="249">
        <v>0</v>
      </c>
      <c r="G609" s="249">
        <v>0</v>
      </c>
    </row>
    <row r="610" spans="3:7" x14ac:dyDescent="0.25">
      <c r="C610" s="272" t="s">
        <v>394</v>
      </c>
      <c r="D610" s="249">
        <v>143137259</v>
      </c>
      <c r="E610" s="249">
        <v>9174221.1300000008</v>
      </c>
      <c r="F610" s="249">
        <v>10840652.08</v>
      </c>
      <c r="G610" s="249">
        <v>11355029.789999999</v>
      </c>
    </row>
    <row r="611" spans="3:7" x14ac:dyDescent="0.25">
      <c r="C611" s="272" t="s">
        <v>432</v>
      </c>
      <c r="D611" s="249">
        <v>0</v>
      </c>
      <c r="E611" s="249">
        <v>0</v>
      </c>
      <c r="F611" s="249">
        <v>0</v>
      </c>
      <c r="G611" s="249">
        <v>0</v>
      </c>
    </row>
    <row r="612" spans="3:7" x14ac:dyDescent="0.25">
      <c r="C612" s="272" t="s">
        <v>489</v>
      </c>
      <c r="D612" s="249">
        <v>0</v>
      </c>
      <c r="E612" s="249">
        <v>0</v>
      </c>
      <c r="F612" s="249">
        <v>0</v>
      </c>
      <c r="G612" s="249">
        <v>0</v>
      </c>
    </row>
    <row r="613" spans="3:7" x14ac:dyDescent="0.25">
      <c r="C613" s="272" t="s">
        <v>488</v>
      </c>
      <c r="D613" s="249">
        <v>0</v>
      </c>
      <c r="E613" s="249">
        <v>301250</v>
      </c>
      <c r="F613" s="249">
        <v>301250</v>
      </c>
      <c r="G613" s="249">
        <v>0</v>
      </c>
    </row>
    <row r="614" spans="3:7" x14ac:dyDescent="0.25">
      <c r="C614" s="272" t="s">
        <v>487</v>
      </c>
      <c r="D614" s="249">
        <v>0</v>
      </c>
      <c r="E614" s="249">
        <v>0</v>
      </c>
      <c r="F614" s="249">
        <v>0</v>
      </c>
      <c r="G614" s="249">
        <v>0</v>
      </c>
    </row>
    <row r="615" spans="3:7" x14ac:dyDescent="0.25">
      <c r="C615" s="272" t="s">
        <v>481</v>
      </c>
      <c r="D615" s="249">
        <v>288908391</v>
      </c>
      <c r="E615" s="249">
        <v>20459505</v>
      </c>
      <c r="F615" s="249">
        <v>20459505</v>
      </c>
      <c r="G615" s="249">
        <v>21697159</v>
      </c>
    </row>
    <row r="616" spans="3:7" x14ac:dyDescent="0.25">
      <c r="C616" s="272" t="s">
        <v>463</v>
      </c>
      <c r="D616" s="249">
        <v>20000000</v>
      </c>
      <c r="E616" s="249">
        <v>0</v>
      </c>
      <c r="F616" s="249">
        <v>0</v>
      </c>
      <c r="G616" s="249">
        <v>0</v>
      </c>
    </row>
    <row r="617" spans="3:7" x14ac:dyDescent="0.25">
      <c r="C617" s="272" t="s">
        <v>462</v>
      </c>
      <c r="D617" s="249">
        <v>0</v>
      </c>
      <c r="E617" s="249">
        <v>0</v>
      </c>
      <c r="F617" s="249">
        <v>0</v>
      </c>
      <c r="G617" s="249">
        <v>0</v>
      </c>
    </row>
    <row r="618" spans="3:7" x14ac:dyDescent="0.25">
      <c r="C618" s="272" t="s">
        <v>461</v>
      </c>
      <c r="D618" s="249">
        <v>29327045</v>
      </c>
      <c r="E618" s="249">
        <v>0</v>
      </c>
      <c r="F618" s="249">
        <v>233972.84999999998</v>
      </c>
      <c r="G618" s="249">
        <v>519990.35</v>
      </c>
    </row>
    <row r="619" spans="3:7" x14ac:dyDescent="0.25">
      <c r="C619" s="272" t="s">
        <v>486</v>
      </c>
      <c r="D619" s="249">
        <v>26000000</v>
      </c>
      <c r="E619" s="249">
        <v>6500000</v>
      </c>
      <c r="F619" s="249">
        <v>6500000</v>
      </c>
      <c r="G619" s="249">
        <v>0</v>
      </c>
    </row>
    <row r="620" spans="3:7" x14ac:dyDescent="0.25">
      <c r="C620" s="272" t="s">
        <v>459</v>
      </c>
      <c r="D620" s="249">
        <v>0</v>
      </c>
      <c r="E620" s="249">
        <v>0</v>
      </c>
      <c r="F620" s="249">
        <v>0</v>
      </c>
      <c r="G620" s="249">
        <v>0</v>
      </c>
    </row>
    <row r="621" spans="3:7" x14ac:dyDescent="0.25">
      <c r="C621" s="272" t="s">
        <v>485</v>
      </c>
      <c r="D621" s="249">
        <v>24820000</v>
      </c>
      <c r="E621" s="249">
        <v>15475</v>
      </c>
      <c r="F621" s="249">
        <v>1046939.96</v>
      </c>
      <c r="G621" s="249">
        <v>274737.45</v>
      </c>
    </row>
    <row r="622" spans="3:7" x14ac:dyDescent="0.25">
      <c r="C622" s="272" t="s">
        <v>361</v>
      </c>
      <c r="D622" s="249">
        <v>91104888</v>
      </c>
      <c r="E622" s="249">
        <v>10475073.609999999</v>
      </c>
      <c r="F622" s="249">
        <v>10475073.609999999</v>
      </c>
      <c r="G622" s="249">
        <v>10516740.279999999</v>
      </c>
    </row>
    <row r="623" spans="3:7" x14ac:dyDescent="0.25">
      <c r="C623" s="240" t="s">
        <v>484</v>
      </c>
      <c r="D623" s="239">
        <v>4163038522</v>
      </c>
      <c r="E623" s="239">
        <v>321116987.5</v>
      </c>
      <c r="F623" s="240">
        <v>331502164.25</v>
      </c>
      <c r="G623" s="239">
        <v>322321982.5</v>
      </c>
    </row>
    <row r="624" spans="3:7" x14ac:dyDescent="0.25">
      <c r="C624" s="254" t="s">
        <v>483</v>
      </c>
      <c r="D624" s="253">
        <v>4163038522</v>
      </c>
      <c r="E624" s="253">
        <v>321116987.5</v>
      </c>
      <c r="F624" s="253">
        <v>331502164.25</v>
      </c>
      <c r="G624" s="253">
        <v>322321982.5</v>
      </c>
    </row>
    <row r="625" spans="3:7" x14ac:dyDescent="0.25">
      <c r="C625" s="250" t="s">
        <v>482</v>
      </c>
      <c r="D625" s="249">
        <v>2769626890</v>
      </c>
      <c r="E625" s="249">
        <v>218991219.47999999</v>
      </c>
      <c r="F625" s="249">
        <v>192901016.13999999</v>
      </c>
      <c r="G625" s="249">
        <v>180912237.55000001</v>
      </c>
    </row>
    <row r="626" spans="3:7" x14ac:dyDescent="0.25">
      <c r="C626" s="272" t="s">
        <v>398</v>
      </c>
      <c r="D626" s="249">
        <v>1125951190</v>
      </c>
      <c r="E626" s="249">
        <v>77558578.079999998</v>
      </c>
      <c r="F626" s="249">
        <v>73037523.069999993</v>
      </c>
      <c r="G626" s="249">
        <v>71791934.559999987</v>
      </c>
    </row>
    <row r="627" spans="3:7" x14ac:dyDescent="0.25">
      <c r="C627" s="272" t="s">
        <v>372</v>
      </c>
      <c r="D627" s="249">
        <v>20000</v>
      </c>
      <c r="E627" s="249">
        <v>0</v>
      </c>
      <c r="F627" s="249">
        <v>0</v>
      </c>
      <c r="G627" s="249">
        <v>0</v>
      </c>
    </row>
    <row r="628" spans="3:7" x14ac:dyDescent="0.25">
      <c r="C628" s="272" t="s">
        <v>363</v>
      </c>
      <c r="D628" s="249">
        <v>103837666</v>
      </c>
      <c r="E628" s="249">
        <v>7275701.2699999996</v>
      </c>
      <c r="F628" s="249">
        <v>14296210.619999999</v>
      </c>
      <c r="G628" s="249">
        <v>7610862.2999999998</v>
      </c>
    </row>
    <row r="629" spans="3:7" x14ac:dyDescent="0.25">
      <c r="C629" s="272" t="s">
        <v>395</v>
      </c>
      <c r="D629" s="249">
        <v>0</v>
      </c>
      <c r="E629" s="249">
        <v>0</v>
      </c>
      <c r="F629" s="249">
        <v>0</v>
      </c>
      <c r="G629" s="249">
        <v>0</v>
      </c>
    </row>
    <row r="630" spans="3:7" x14ac:dyDescent="0.25">
      <c r="C630" s="272" t="s">
        <v>394</v>
      </c>
      <c r="D630" s="249">
        <v>376066292</v>
      </c>
      <c r="E630" s="249">
        <v>21802662.75</v>
      </c>
      <c r="F630" s="249">
        <v>18833005.07</v>
      </c>
      <c r="G630" s="249">
        <v>14875163.310000001</v>
      </c>
    </row>
    <row r="631" spans="3:7" x14ac:dyDescent="0.25">
      <c r="C631" s="272" t="s">
        <v>432</v>
      </c>
      <c r="D631" s="249">
        <v>0</v>
      </c>
      <c r="E631" s="249">
        <v>0</v>
      </c>
      <c r="F631" s="249">
        <v>0</v>
      </c>
      <c r="G631" s="249">
        <v>0</v>
      </c>
    </row>
    <row r="632" spans="3:7" x14ac:dyDescent="0.25">
      <c r="C632" s="272" t="s">
        <v>392</v>
      </c>
      <c r="D632" s="249">
        <v>0</v>
      </c>
      <c r="E632" s="249">
        <v>0</v>
      </c>
      <c r="F632" s="249">
        <v>0</v>
      </c>
      <c r="G632" s="249">
        <v>0</v>
      </c>
    </row>
    <row r="633" spans="3:7" x14ac:dyDescent="0.25">
      <c r="C633" s="272" t="s">
        <v>481</v>
      </c>
      <c r="D633" s="249">
        <v>87562379</v>
      </c>
      <c r="E633" s="249">
        <v>7296864.9199999999</v>
      </c>
      <c r="F633" s="249">
        <v>7296864.9199999999</v>
      </c>
      <c r="G633" s="249">
        <v>7296864.9199999999</v>
      </c>
    </row>
    <row r="634" spans="3:7" x14ac:dyDescent="0.25">
      <c r="C634" s="272" t="s">
        <v>361</v>
      </c>
      <c r="D634" s="249">
        <v>313577003</v>
      </c>
      <c r="E634" s="249">
        <v>43033079.75</v>
      </c>
      <c r="F634" s="249">
        <v>17413079.75</v>
      </c>
      <c r="G634" s="249">
        <v>17313079.75</v>
      </c>
    </row>
    <row r="635" spans="3:7" x14ac:dyDescent="0.25">
      <c r="C635" s="272" t="s">
        <v>360</v>
      </c>
      <c r="D635" s="249">
        <v>762612360</v>
      </c>
      <c r="E635" s="249">
        <v>62024332.710000008</v>
      </c>
      <c r="F635" s="249">
        <v>62024332.710000008</v>
      </c>
      <c r="G635" s="249">
        <v>62024332.710000008</v>
      </c>
    </row>
    <row r="636" spans="3:7" x14ac:dyDescent="0.25">
      <c r="C636" s="250" t="s">
        <v>480</v>
      </c>
      <c r="D636" s="249">
        <v>121184967</v>
      </c>
      <c r="E636" s="249">
        <v>8129195.5200000005</v>
      </c>
      <c r="F636" s="249">
        <v>8129195.5200000005</v>
      </c>
      <c r="G636" s="249">
        <v>14348643.100000001</v>
      </c>
    </row>
    <row r="637" spans="3:7" x14ac:dyDescent="0.25">
      <c r="C637" s="272" t="s">
        <v>394</v>
      </c>
      <c r="D637" s="249">
        <v>121184967</v>
      </c>
      <c r="E637" s="249">
        <v>8129195.5200000005</v>
      </c>
      <c r="F637" s="249">
        <v>8129195.5200000005</v>
      </c>
      <c r="G637" s="249">
        <v>14348643.100000001</v>
      </c>
    </row>
    <row r="638" spans="3:7" x14ac:dyDescent="0.25">
      <c r="C638" s="250" t="s">
        <v>479</v>
      </c>
      <c r="D638" s="249">
        <v>216323501</v>
      </c>
      <c r="E638" s="249">
        <v>13450677.07</v>
      </c>
      <c r="F638" s="249">
        <v>13915173.66</v>
      </c>
      <c r="G638" s="249">
        <v>14117323.950000001</v>
      </c>
    </row>
    <row r="639" spans="3:7" x14ac:dyDescent="0.25">
      <c r="C639" s="272" t="s">
        <v>450</v>
      </c>
      <c r="D639" s="249">
        <v>399000</v>
      </c>
      <c r="E639" s="249">
        <v>204537.74</v>
      </c>
      <c r="F639" s="249">
        <v>204537.74</v>
      </c>
      <c r="G639" s="249">
        <v>204537.74</v>
      </c>
    </row>
    <row r="640" spans="3:7" x14ac:dyDescent="0.25">
      <c r="C640" s="272" t="s">
        <v>396</v>
      </c>
      <c r="D640" s="249">
        <v>215924501</v>
      </c>
      <c r="E640" s="249">
        <v>13246139.33</v>
      </c>
      <c r="F640" s="249">
        <v>13710635.92</v>
      </c>
      <c r="G640" s="249">
        <v>13912786.210000001</v>
      </c>
    </row>
    <row r="641" spans="3:7" x14ac:dyDescent="0.25">
      <c r="C641" s="250" t="s">
        <v>478</v>
      </c>
      <c r="D641" s="249">
        <v>707103172</v>
      </c>
      <c r="E641" s="249">
        <v>52280010.909999996</v>
      </c>
      <c r="F641" s="249">
        <v>90170767.200000003</v>
      </c>
      <c r="G641" s="249">
        <v>88651371.149999991</v>
      </c>
    </row>
    <row r="642" spans="3:7" x14ac:dyDescent="0.25">
      <c r="C642" s="272" t="s">
        <v>395</v>
      </c>
      <c r="D642" s="249">
        <v>0</v>
      </c>
      <c r="E642" s="249">
        <v>0</v>
      </c>
      <c r="F642" s="249">
        <v>0</v>
      </c>
      <c r="G642" s="249">
        <v>0</v>
      </c>
    </row>
    <row r="643" spans="3:7" x14ac:dyDescent="0.25">
      <c r="C643" s="272" t="s">
        <v>394</v>
      </c>
      <c r="D643" s="249">
        <v>707103172</v>
      </c>
      <c r="E643" s="249">
        <v>52219440.419999994</v>
      </c>
      <c r="F643" s="249">
        <v>90120334.090000004</v>
      </c>
      <c r="G643" s="249">
        <v>88628306.959999993</v>
      </c>
    </row>
    <row r="644" spans="3:7" x14ac:dyDescent="0.25">
      <c r="C644" s="272" t="s">
        <v>432</v>
      </c>
      <c r="D644" s="249">
        <v>0</v>
      </c>
      <c r="E644" s="249">
        <v>42126</v>
      </c>
      <c r="F644" s="249">
        <v>14878.62</v>
      </c>
      <c r="G644" s="249">
        <v>4619.7</v>
      </c>
    </row>
    <row r="645" spans="3:7" x14ac:dyDescent="0.25">
      <c r="C645" s="272" t="s">
        <v>393</v>
      </c>
      <c r="D645" s="249">
        <v>0</v>
      </c>
      <c r="E645" s="249">
        <v>0</v>
      </c>
      <c r="F645" s="249">
        <v>0</v>
      </c>
      <c r="G645" s="249">
        <v>0</v>
      </c>
    </row>
    <row r="646" spans="3:7" x14ac:dyDescent="0.25">
      <c r="C646" s="272" t="s">
        <v>392</v>
      </c>
      <c r="D646" s="249">
        <v>0</v>
      </c>
      <c r="E646" s="249">
        <v>18444.490000000002</v>
      </c>
      <c r="F646" s="249">
        <v>35554.490000000005</v>
      </c>
      <c r="G646" s="249">
        <v>18444.490000000002</v>
      </c>
    </row>
    <row r="647" spans="3:7" x14ac:dyDescent="0.25">
      <c r="C647" s="272" t="s">
        <v>391</v>
      </c>
      <c r="D647" s="249">
        <v>0</v>
      </c>
      <c r="E647" s="249">
        <v>0</v>
      </c>
      <c r="F647" s="249">
        <v>0</v>
      </c>
      <c r="G647" s="249">
        <v>0</v>
      </c>
    </row>
    <row r="648" spans="3:7" x14ac:dyDescent="0.25">
      <c r="C648" s="250" t="s">
        <v>477</v>
      </c>
      <c r="D648" s="249">
        <v>348799992</v>
      </c>
      <c r="E648" s="249">
        <v>28265884.52</v>
      </c>
      <c r="F648" s="249">
        <v>26386011.729999997</v>
      </c>
      <c r="G648" s="249">
        <v>24292406.75</v>
      </c>
    </row>
    <row r="649" spans="3:7" x14ac:dyDescent="0.25">
      <c r="C649" s="272" t="s">
        <v>396</v>
      </c>
      <c r="D649" s="249">
        <v>348799992</v>
      </c>
      <c r="E649" s="249">
        <v>28265884.52</v>
      </c>
      <c r="F649" s="249">
        <v>26386011.729999997</v>
      </c>
      <c r="G649" s="249">
        <v>24292406.75</v>
      </c>
    </row>
    <row r="650" spans="3:7" x14ac:dyDescent="0.25">
      <c r="C650" s="240" t="s">
        <v>476</v>
      </c>
      <c r="D650" s="239">
        <v>754735375</v>
      </c>
      <c r="E650" s="239">
        <v>49759538.039999992</v>
      </c>
      <c r="F650" s="240">
        <v>64399569.729999997</v>
      </c>
      <c r="G650" s="239">
        <v>39543814.310000002</v>
      </c>
    </row>
    <row r="651" spans="3:7" x14ac:dyDescent="0.25">
      <c r="C651" s="254" t="s">
        <v>475</v>
      </c>
      <c r="D651" s="253">
        <v>754735375</v>
      </c>
      <c r="E651" s="253">
        <v>49759538.039999992</v>
      </c>
      <c r="F651" s="253">
        <v>64399569.729999997</v>
      </c>
      <c r="G651" s="253">
        <v>39543814.310000002</v>
      </c>
    </row>
    <row r="652" spans="3:7" x14ac:dyDescent="0.25">
      <c r="C652" s="250" t="s">
        <v>474</v>
      </c>
      <c r="D652" s="249">
        <v>754735375</v>
      </c>
      <c r="E652" s="249">
        <v>49759538.039999992</v>
      </c>
      <c r="F652" s="249">
        <v>64399569.729999997</v>
      </c>
      <c r="G652" s="249">
        <v>39543814.310000002</v>
      </c>
    </row>
    <row r="653" spans="3:7" x14ac:dyDescent="0.25">
      <c r="C653" s="272" t="s">
        <v>384</v>
      </c>
      <c r="D653" s="249">
        <v>179835145</v>
      </c>
      <c r="E653" s="249">
        <v>0</v>
      </c>
      <c r="F653" s="249">
        <v>0</v>
      </c>
      <c r="G653" s="249">
        <v>0</v>
      </c>
    </row>
    <row r="654" spans="3:7" x14ac:dyDescent="0.25">
      <c r="C654" s="272" t="s">
        <v>383</v>
      </c>
      <c r="D654" s="249">
        <v>0</v>
      </c>
      <c r="E654" s="249">
        <v>16022068.220000001</v>
      </c>
      <c r="F654" s="249">
        <v>14119315.189999999</v>
      </c>
      <c r="G654" s="249">
        <v>6792583.3700000001</v>
      </c>
    </row>
    <row r="655" spans="3:7" x14ac:dyDescent="0.25">
      <c r="C655" s="272" t="s">
        <v>372</v>
      </c>
      <c r="D655" s="249">
        <v>0</v>
      </c>
      <c r="E655" s="249">
        <v>4429620</v>
      </c>
      <c r="F655" s="249">
        <v>6553620</v>
      </c>
      <c r="G655" s="249">
        <v>3301680</v>
      </c>
    </row>
    <row r="656" spans="3:7" x14ac:dyDescent="0.25">
      <c r="C656" s="272" t="s">
        <v>473</v>
      </c>
      <c r="D656" s="249">
        <v>0</v>
      </c>
      <c r="E656" s="249">
        <v>0</v>
      </c>
      <c r="F656" s="249">
        <v>0</v>
      </c>
      <c r="G656" s="249">
        <v>0</v>
      </c>
    </row>
    <row r="657" spans="3:7" x14ac:dyDescent="0.25">
      <c r="C657" s="272" t="s">
        <v>363</v>
      </c>
      <c r="D657" s="249">
        <v>567320230</v>
      </c>
      <c r="E657" s="249">
        <v>28498683.159999996</v>
      </c>
      <c r="F657" s="249">
        <v>42917467.880000003</v>
      </c>
      <c r="G657" s="249">
        <v>28769550.939999998</v>
      </c>
    </row>
    <row r="658" spans="3:7" x14ac:dyDescent="0.25">
      <c r="C658" s="272" t="s">
        <v>467</v>
      </c>
      <c r="D658" s="249">
        <v>0</v>
      </c>
      <c r="E658" s="249">
        <v>0</v>
      </c>
      <c r="F658" s="249">
        <v>0</v>
      </c>
      <c r="G658" s="249">
        <v>0</v>
      </c>
    </row>
    <row r="659" spans="3:7" x14ac:dyDescent="0.25">
      <c r="C659" s="272" t="s">
        <v>361</v>
      </c>
      <c r="D659" s="249">
        <v>7580000</v>
      </c>
      <c r="E659" s="249">
        <v>809166.66</v>
      </c>
      <c r="F659" s="249">
        <v>809166.66</v>
      </c>
      <c r="G659" s="249">
        <v>680000</v>
      </c>
    </row>
    <row r="660" spans="3:7" x14ac:dyDescent="0.25">
      <c r="C660" s="240" t="s">
        <v>472</v>
      </c>
      <c r="D660" s="239">
        <v>17321712417</v>
      </c>
      <c r="E660" s="239">
        <v>571579384.11000001</v>
      </c>
      <c r="F660" s="240">
        <v>906171055.92999995</v>
      </c>
      <c r="G660" s="239">
        <v>837115415.28999984</v>
      </c>
    </row>
    <row r="661" spans="3:7" x14ac:dyDescent="0.25">
      <c r="C661" s="254" t="s">
        <v>471</v>
      </c>
      <c r="D661" s="253">
        <v>17321712417</v>
      </c>
      <c r="E661" s="253">
        <v>571579384.11000001</v>
      </c>
      <c r="F661" s="253">
        <v>906171055.92999995</v>
      </c>
      <c r="G661" s="253">
        <v>837115415.28999984</v>
      </c>
    </row>
    <row r="662" spans="3:7" x14ac:dyDescent="0.25">
      <c r="C662" s="250" t="s">
        <v>470</v>
      </c>
      <c r="D662" s="249">
        <v>16218212417</v>
      </c>
      <c r="E662" s="249">
        <v>247799474.44</v>
      </c>
      <c r="F662" s="249">
        <v>789837488.13999999</v>
      </c>
      <c r="G662" s="249">
        <v>727072693.1099999</v>
      </c>
    </row>
    <row r="663" spans="3:7" x14ac:dyDescent="0.25">
      <c r="C663" s="272" t="s">
        <v>398</v>
      </c>
      <c r="D663" s="249">
        <v>1684320319</v>
      </c>
      <c r="E663" s="249">
        <v>132415115.81</v>
      </c>
      <c r="F663" s="249">
        <v>229939887.57999998</v>
      </c>
      <c r="G663" s="249">
        <v>152712478.55000001</v>
      </c>
    </row>
    <row r="664" spans="3:7" x14ac:dyDescent="0.25">
      <c r="C664" s="272" t="s">
        <v>469</v>
      </c>
      <c r="D664" s="249">
        <v>0</v>
      </c>
      <c r="E664" s="249">
        <v>6018427.9500000002</v>
      </c>
      <c r="F664" s="249">
        <v>7823963.75</v>
      </c>
      <c r="G664" s="249">
        <v>1416771.99</v>
      </c>
    </row>
    <row r="665" spans="3:7" x14ac:dyDescent="0.25">
      <c r="C665" s="272" t="s">
        <v>468</v>
      </c>
      <c r="D665" s="249">
        <v>186333236</v>
      </c>
      <c r="E665" s="249">
        <v>155712</v>
      </c>
      <c r="F665" s="249">
        <v>11894644.929999998</v>
      </c>
      <c r="G665" s="249">
        <v>11922693.389999999</v>
      </c>
    </row>
    <row r="666" spans="3:7" x14ac:dyDescent="0.25">
      <c r="C666" s="272" t="s">
        <v>384</v>
      </c>
      <c r="D666" s="249">
        <v>0</v>
      </c>
      <c r="E666" s="249">
        <v>200000</v>
      </c>
      <c r="F666" s="249">
        <v>0</v>
      </c>
      <c r="G666" s="249">
        <v>0</v>
      </c>
    </row>
    <row r="667" spans="3:7" x14ac:dyDescent="0.25">
      <c r="C667" s="272" t="s">
        <v>363</v>
      </c>
      <c r="D667" s="249">
        <v>1214895146</v>
      </c>
      <c r="E667" s="249">
        <v>24649218.850000001</v>
      </c>
      <c r="F667" s="249">
        <v>53077176.519999988</v>
      </c>
      <c r="G667" s="249">
        <v>28426820.759999998</v>
      </c>
    </row>
    <row r="668" spans="3:7" x14ac:dyDescent="0.25">
      <c r="C668" s="272" t="s">
        <v>467</v>
      </c>
      <c r="D668" s="249">
        <v>0</v>
      </c>
      <c r="E668" s="249">
        <v>0</v>
      </c>
      <c r="F668" s="249">
        <v>0</v>
      </c>
      <c r="G668" s="249">
        <v>0</v>
      </c>
    </row>
    <row r="669" spans="3:7" x14ac:dyDescent="0.25">
      <c r="C669" s="272" t="s">
        <v>396</v>
      </c>
      <c r="D669" s="249">
        <v>1421443119</v>
      </c>
      <c r="E669" s="249">
        <v>25377662.869999997</v>
      </c>
      <c r="F669" s="249">
        <v>52987896.899999991</v>
      </c>
      <c r="G669" s="249">
        <v>38747367.959999993</v>
      </c>
    </row>
    <row r="670" spans="3:7" x14ac:dyDescent="0.25">
      <c r="C670" s="272" t="s">
        <v>405</v>
      </c>
      <c r="D670" s="249">
        <v>0</v>
      </c>
      <c r="E670" s="249">
        <v>0</v>
      </c>
      <c r="F670" s="249">
        <v>0</v>
      </c>
      <c r="G670" s="249">
        <v>0</v>
      </c>
    </row>
    <row r="671" spans="3:7" x14ac:dyDescent="0.25">
      <c r="C671" s="272" t="s">
        <v>414</v>
      </c>
      <c r="D671" s="249">
        <v>133958904</v>
      </c>
      <c r="E671" s="249">
        <v>0</v>
      </c>
      <c r="F671" s="249">
        <v>0</v>
      </c>
      <c r="G671" s="249">
        <v>0</v>
      </c>
    </row>
    <row r="672" spans="3:7" x14ac:dyDescent="0.25">
      <c r="C672" s="272" t="s">
        <v>395</v>
      </c>
      <c r="D672" s="249">
        <v>0</v>
      </c>
      <c r="E672" s="249">
        <v>0</v>
      </c>
      <c r="F672" s="249">
        <v>0</v>
      </c>
      <c r="G672" s="249">
        <v>0</v>
      </c>
    </row>
    <row r="673" spans="3:7" x14ac:dyDescent="0.25">
      <c r="C673" s="272" t="s">
        <v>394</v>
      </c>
      <c r="D673" s="249">
        <v>603044001</v>
      </c>
      <c r="E673" s="249">
        <v>12569814.9</v>
      </c>
      <c r="F673" s="249">
        <v>28809073.029999994</v>
      </c>
      <c r="G673" s="249">
        <v>7414394.0099999998</v>
      </c>
    </row>
    <row r="674" spans="3:7" x14ac:dyDescent="0.25">
      <c r="C674" s="272" t="s">
        <v>432</v>
      </c>
      <c r="D674" s="249">
        <v>0</v>
      </c>
      <c r="E674" s="249">
        <v>0</v>
      </c>
      <c r="F674" s="249">
        <v>0</v>
      </c>
      <c r="G674" s="249">
        <v>0</v>
      </c>
    </row>
    <row r="675" spans="3:7" x14ac:dyDescent="0.25">
      <c r="C675" s="272" t="s">
        <v>431</v>
      </c>
      <c r="D675" s="249">
        <v>139372140</v>
      </c>
      <c r="E675" s="249">
        <v>1827390.5</v>
      </c>
      <c r="F675" s="249">
        <v>2069900</v>
      </c>
      <c r="G675" s="249">
        <v>2134239.5</v>
      </c>
    </row>
    <row r="676" spans="3:7" x14ac:dyDescent="0.25">
      <c r="C676" s="272" t="s">
        <v>441</v>
      </c>
      <c r="D676" s="249">
        <v>190376081</v>
      </c>
      <c r="E676" s="249">
        <v>4326964.41</v>
      </c>
      <c r="F676" s="249">
        <v>9990871.9800000004</v>
      </c>
      <c r="G676" s="249">
        <v>6284837.6499999994</v>
      </c>
    </row>
    <row r="677" spans="3:7" x14ac:dyDescent="0.25">
      <c r="C677" s="272" t="s">
        <v>466</v>
      </c>
      <c r="D677" s="249">
        <v>0</v>
      </c>
      <c r="E677" s="249">
        <v>0</v>
      </c>
      <c r="F677" s="249">
        <v>0</v>
      </c>
      <c r="G677" s="249">
        <v>0</v>
      </c>
    </row>
    <row r="678" spans="3:7" x14ac:dyDescent="0.25">
      <c r="C678" s="272" t="s">
        <v>465</v>
      </c>
      <c r="D678" s="249">
        <v>0</v>
      </c>
      <c r="E678" s="249">
        <v>1860000</v>
      </c>
      <c r="F678" s="249">
        <v>0</v>
      </c>
      <c r="G678" s="249">
        <v>0</v>
      </c>
    </row>
    <row r="679" spans="3:7" x14ac:dyDescent="0.25">
      <c r="C679" s="272" t="s">
        <v>464</v>
      </c>
      <c r="D679" s="249">
        <v>553727140</v>
      </c>
      <c r="E679" s="249">
        <v>0</v>
      </c>
      <c r="F679" s="249">
        <v>0</v>
      </c>
      <c r="G679" s="249">
        <v>0</v>
      </c>
    </row>
    <row r="680" spans="3:7" x14ac:dyDescent="0.25">
      <c r="C680" s="272" t="s">
        <v>463</v>
      </c>
      <c r="D680" s="249">
        <v>0</v>
      </c>
      <c r="E680" s="249">
        <v>0</v>
      </c>
      <c r="F680" s="249">
        <v>0</v>
      </c>
      <c r="G680" s="249">
        <v>0</v>
      </c>
    </row>
    <row r="681" spans="3:7" x14ac:dyDescent="0.25">
      <c r="C681" s="272" t="s">
        <v>462</v>
      </c>
      <c r="D681" s="249">
        <v>0</v>
      </c>
      <c r="E681" s="249">
        <v>0</v>
      </c>
      <c r="F681" s="249">
        <v>0</v>
      </c>
      <c r="G681" s="249">
        <v>0</v>
      </c>
    </row>
    <row r="682" spans="3:7" x14ac:dyDescent="0.25">
      <c r="C682" s="272" t="s">
        <v>461</v>
      </c>
      <c r="D682" s="249">
        <v>310897275</v>
      </c>
      <c r="E682" s="249">
        <v>9952206.5600000005</v>
      </c>
      <c r="F682" s="249">
        <v>14521816</v>
      </c>
      <c r="G682" s="249">
        <v>11579568.51</v>
      </c>
    </row>
    <row r="683" spans="3:7" x14ac:dyDescent="0.25">
      <c r="C683" s="272" t="s">
        <v>460</v>
      </c>
      <c r="D683" s="249">
        <v>77372860</v>
      </c>
      <c r="E683" s="249">
        <v>0</v>
      </c>
      <c r="F683" s="249">
        <v>0</v>
      </c>
      <c r="G683" s="249">
        <v>0</v>
      </c>
    </row>
    <row r="684" spans="3:7" x14ac:dyDescent="0.25">
      <c r="C684" s="272" t="s">
        <v>459</v>
      </c>
      <c r="D684" s="249">
        <v>0</v>
      </c>
      <c r="E684" s="249">
        <v>0</v>
      </c>
      <c r="F684" s="249">
        <v>0</v>
      </c>
      <c r="G684" s="249">
        <v>0</v>
      </c>
    </row>
    <row r="685" spans="3:7" x14ac:dyDescent="0.25">
      <c r="C685" s="272" t="s">
        <v>458</v>
      </c>
      <c r="D685" s="249">
        <v>0</v>
      </c>
      <c r="E685" s="249">
        <v>0</v>
      </c>
      <c r="F685" s="249">
        <v>0</v>
      </c>
      <c r="G685" s="249">
        <v>0</v>
      </c>
    </row>
    <row r="686" spans="3:7" x14ac:dyDescent="0.25">
      <c r="C686" s="272" t="s">
        <v>425</v>
      </c>
      <c r="D686" s="249">
        <v>53358079</v>
      </c>
      <c r="E686" s="249">
        <v>3097055</v>
      </c>
      <c r="F686" s="249">
        <v>5811023.8700000001</v>
      </c>
      <c r="G686" s="249">
        <v>3889716.2500000005</v>
      </c>
    </row>
    <row r="687" spans="3:7" x14ac:dyDescent="0.25">
      <c r="C687" s="272" t="s">
        <v>457</v>
      </c>
      <c r="D687" s="249">
        <v>0</v>
      </c>
      <c r="E687" s="249">
        <v>0</v>
      </c>
      <c r="F687" s="249">
        <v>0</v>
      </c>
      <c r="G687" s="249">
        <v>0</v>
      </c>
    </row>
    <row r="688" spans="3:7" x14ac:dyDescent="0.25">
      <c r="C688" s="272" t="s">
        <v>361</v>
      </c>
      <c r="D688" s="249">
        <v>671073723</v>
      </c>
      <c r="E688" s="249">
        <v>25349905.59</v>
      </c>
      <c r="F688" s="249">
        <v>94547631.590000004</v>
      </c>
      <c r="G688" s="249">
        <v>85119933.549999997</v>
      </c>
    </row>
    <row r="689" spans="3:7" x14ac:dyDescent="0.25">
      <c r="C689" s="272" t="s">
        <v>360</v>
      </c>
      <c r="D689" s="249">
        <v>8978040394</v>
      </c>
      <c r="E689" s="249">
        <v>0</v>
      </c>
      <c r="F689" s="249">
        <v>278363601.99000001</v>
      </c>
      <c r="G689" s="249">
        <v>377423870.98999995</v>
      </c>
    </row>
    <row r="690" spans="3:7" x14ac:dyDescent="0.25">
      <c r="C690" s="250" t="s">
        <v>456</v>
      </c>
      <c r="D690" s="249">
        <v>1103500000</v>
      </c>
      <c r="E690" s="249">
        <v>323779909.67000002</v>
      </c>
      <c r="F690" s="249">
        <v>116333567.78999999</v>
      </c>
      <c r="G690" s="249">
        <v>110042722.18000001</v>
      </c>
    </row>
    <row r="691" spans="3:7" x14ac:dyDescent="0.25">
      <c r="C691" s="272" t="s">
        <v>394</v>
      </c>
      <c r="D691" s="249">
        <v>53500000</v>
      </c>
      <c r="E691" s="249">
        <v>1788</v>
      </c>
      <c r="F691" s="249">
        <v>50782488.159999996</v>
      </c>
      <c r="G691" s="249">
        <v>50780700.159999996</v>
      </c>
    </row>
    <row r="692" spans="3:7" x14ac:dyDescent="0.25">
      <c r="C692" s="272" t="s">
        <v>431</v>
      </c>
      <c r="D692" s="249">
        <v>1050000000</v>
      </c>
      <c r="E692" s="249">
        <v>323778121.67000002</v>
      </c>
      <c r="F692" s="249">
        <v>65551079.630000003</v>
      </c>
      <c r="G692" s="249">
        <v>59262022.020000003</v>
      </c>
    </row>
    <row r="693" spans="3:7" x14ac:dyDescent="0.25">
      <c r="C693" s="240" t="s">
        <v>455</v>
      </c>
      <c r="D693" s="239">
        <v>22851776170</v>
      </c>
      <c r="E693" s="239">
        <v>1807246288.3800001</v>
      </c>
      <c r="F693" s="240">
        <v>1778164631.8699999</v>
      </c>
      <c r="G693" s="239">
        <v>1818413440.8800001</v>
      </c>
    </row>
    <row r="694" spans="3:7" x14ac:dyDescent="0.25">
      <c r="C694" s="254" t="s">
        <v>454</v>
      </c>
      <c r="D694" s="253">
        <v>22851776170</v>
      </c>
      <c r="E694" s="253">
        <v>1807246288.3800001</v>
      </c>
      <c r="F694" s="253">
        <v>1778164631.8699999</v>
      </c>
      <c r="G694" s="253">
        <v>1818413440.8800001</v>
      </c>
    </row>
    <row r="695" spans="3:7" x14ac:dyDescent="0.25">
      <c r="C695" s="250" t="s">
        <v>453</v>
      </c>
      <c r="D695" s="249">
        <v>20519276070</v>
      </c>
      <c r="E695" s="249">
        <v>1618652809.1300001</v>
      </c>
      <c r="F695" s="249">
        <v>1630033230.73</v>
      </c>
      <c r="G695" s="249">
        <v>1683246450.1500001</v>
      </c>
    </row>
    <row r="696" spans="3:7" x14ac:dyDescent="0.25">
      <c r="C696" s="272" t="s">
        <v>398</v>
      </c>
      <c r="D696" s="249">
        <v>633678274</v>
      </c>
      <c r="E696" s="249">
        <v>33545736.530000001</v>
      </c>
      <c r="F696" s="249">
        <v>41259704.170000002</v>
      </c>
      <c r="G696" s="249">
        <v>37953216.590000004</v>
      </c>
    </row>
    <row r="697" spans="3:7" x14ac:dyDescent="0.25">
      <c r="C697" s="272" t="s">
        <v>384</v>
      </c>
      <c r="D697" s="249">
        <v>2059984978</v>
      </c>
      <c r="E697" s="249">
        <v>0</v>
      </c>
      <c r="F697" s="249">
        <v>0</v>
      </c>
      <c r="G697" s="249">
        <v>0</v>
      </c>
    </row>
    <row r="698" spans="3:7" x14ac:dyDescent="0.25">
      <c r="C698" s="272" t="s">
        <v>383</v>
      </c>
      <c r="D698" s="249">
        <v>0</v>
      </c>
      <c r="E698" s="249">
        <v>161833512.06</v>
      </c>
      <c r="F698" s="249">
        <v>161833512.06</v>
      </c>
      <c r="G698" s="249">
        <v>161833512.06</v>
      </c>
    </row>
    <row r="699" spans="3:7" x14ac:dyDescent="0.25">
      <c r="C699" s="272" t="s">
        <v>363</v>
      </c>
      <c r="D699" s="249">
        <v>932908408</v>
      </c>
      <c r="E699" s="249">
        <v>82002046.409999996</v>
      </c>
      <c r="F699" s="249">
        <v>85668500.370000005</v>
      </c>
      <c r="G699" s="249">
        <v>86703723.810000002</v>
      </c>
    </row>
    <row r="700" spans="3:7" x14ac:dyDescent="0.25">
      <c r="C700" s="272" t="s">
        <v>451</v>
      </c>
      <c r="D700" s="249">
        <v>338767795</v>
      </c>
      <c r="E700" s="249">
        <v>55716572.359999999</v>
      </c>
      <c r="F700" s="249">
        <v>55716572.359999999</v>
      </c>
      <c r="G700" s="249">
        <v>51925664.020000003</v>
      </c>
    </row>
    <row r="701" spans="3:7" x14ac:dyDescent="0.25">
      <c r="C701" s="272" t="s">
        <v>396</v>
      </c>
      <c r="D701" s="249">
        <v>78600569</v>
      </c>
      <c r="E701" s="249">
        <v>2809388.01</v>
      </c>
      <c r="F701" s="249">
        <v>2809388.01</v>
      </c>
      <c r="G701" s="249">
        <v>2786320.01</v>
      </c>
    </row>
    <row r="702" spans="3:7" x14ac:dyDescent="0.25">
      <c r="C702" s="272" t="s">
        <v>361</v>
      </c>
      <c r="D702" s="249">
        <v>855369507</v>
      </c>
      <c r="E702" s="249">
        <v>65876068.289999999</v>
      </c>
      <c r="F702" s="249">
        <v>65876068.289999999</v>
      </c>
      <c r="G702" s="249">
        <v>80449490.879999995</v>
      </c>
    </row>
    <row r="703" spans="3:7" x14ac:dyDescent="0.25">
      <c r="C703" s="272" t="s">
        <v>360</v>
      </c>
      <c r="D703" s="249">
        <v>15619966539</v>
      </c>
      <c r="E703" s="249">
        <v>1216869485.47</v>
      </c>
      <c r="F703" s="249">
        <v>1216869485.47</v>
      </c>
      <c r="G703" s="249">
        <v>1261594522.78</v>
      </c>
    </row>
    <row r="704" spans="3:7" x14ac:dyDescent="0.25">
      <c r="C704" s="250" t="s">
        <v>452</v>
      </c>
      <c r="D704" s="249">
        <v>1141600000</v>
      </c>
      <c r="E704" s="249">
        <v>95606491.670000002</v>
      </c>
      <c r="F704" s="249">
        <v>84844809.519999996</v>
      </c>
      <c r="G704" s="249">
        <v>81229684.430000007</v>
      </c>
    </row>
    <row r="705" spans="3:7" x14ac:dyDescent="0.25">
      <c r="C705" s="272" t="s">
        <v>451</v>
      </c>
      <c r="D705" s="249">
        <v>0</v>
      </c>
      <c r="E705" s="249">
        <v>5000</v>
      </c>
      <c r="F705" s="249">
        <v>5000</v>
      </c>
      <c r="G705" s="249">
        <v>30000</v>
      </c>
    </row>
    <row r="706" spans="3:7" x14ac:dyDescent="0.25">
      <c r="C706" s="272" t="s">
        <v>450</v>
      </c>
      <c r="D706" s="249">
        <v>200000</v>
      </c>
      <c r="E706" s="249">
        <v>0</v>
      </c>
      <c r="F706" s="249">
        <v>0</v>
      </c>
      <c r="G706" s="249">
        <v>0</v>
      </c>
    </row>
    <row r="707" spans="3:7" x14ac:dyDescent="0.25">
      <c r="C707" s="272" t="s">
        <v>449</v>
      </c>
      <c r="D707" s="249">
        <v>0</v>
      </c>
      <c r="E707" s="249">
        <v>0</v>
      </c>
      <c r="F707" s="249">
        <v>0</v>
      </c>
      <c r="G707" s="249">
        <v>0</v>
      </c>
    </row>
    <row r="708" spans="3:7" x14ac:dyDescent="0.25">
      <c r="C708" s="272" t="s">
        <v>396</v>
      </c>
      <c r="D708" s="249">
        <v>1141400000</v>
      </c>
      <c r="E708" s="249">
        <v>95601491.670000002</v>
      </c>
      <c r="F708" s="249">
        <v>84839809.519999996</v>
      </c>
      <c r="G708" s="249">
        <v>81199684.430000007</v>
      </c>
    </row>
    <row r="709" spans="3:7" x14ac:dyDescent="0.25">
      <c r="C709" s="272" t="s">
        <v>405</v>
      </c>
      <c r="D709" s="249">
        <v>0</v>
      </c>
      <c r="E709" s="249">
        <v>0</v>
      </c>
      <c r="F709" s="249">
        <v>0</v>
      </c>
      <c r="G709" s="249">
        <v>0</v>
      </c>
    </row>
    <row r="710" spans="3:7" x14ac:dyDescent="0.25">
      <c r="C710" s="272" t="s">
        <v>448</v>
      </c>
      <c r="D710" s="249">
        <v>0</v>
      </c>
      <c r="E710" s="249">
        <v>0</v>
      </c>
      <c r="F710" s="249">
        <v>0</v>
      </c>
      <c r="G710" s="249">
        <v>0</v>
      </c>
    </row>
    <row r="711" spans="3:7" x14ac:dyDescent="0.25">
      <c r="C711" s="250" t="s">
        <v>447</v>
      </c>
      <c r="D711" s="249">
        <v>1150300100</v>
      </c>
      <c r="E711" s="249">
        <v>92986987.579999998</v>
      </c>
      <c r="F711" s="249">
        <v>63286591.620000005</v>
      </c>
      <c r="G711" s="249">
        <v>53937306.300000004</v>
      </c>
    </row>
    <row r="712" spans="3:7" x14ac:dyDescent="0.25">
      <c r="C712" s="272" t="s">
        <v>384</v>
      </c>
      <c r="D712" s="249">
        <v>500000</v>
      </c>
      <c r="E712" s="249">
        <v>0</v>
      </c>
      <c r="F712" s="249">
        <v>0</v>
      </c>
      <c r="G712" s="249">
        <v>0</v>
      </c>
    </row>
    <row r="713" spans="3:7" x14ac:dyDescent="0.25">
      <c r="C713" s="272" t="s">
        <v>372</v>
      </c>
      <c r="D713" s="249">
        <v>0</v>
      </c>
      <c r="E713" s="249">
        <v>0</v>
      </c>
      <c r="F713" s="249">
        <v>0</v>
      </c>
      <c r="G713" s="249">
        <v>0</v>
      </c>
    </row>
    <row r="714" spans="3:7" x14ac:dyDescent="0.25">
      <c r="C714" s="272" t="s">
        <v>446</v>
      </c>
      <c r="D714" s="249">
        <v>0</v>
      </c>
      <c r="E714" s="249">
        <v>0</v>
      </c>
      <c r="F714" s="249">
        <v>0</v>
      </c>
      <c r="G714" s="249">
        <v>0</v>
      </c>
    </row>
    <row r="715" spans="3:7" x14ac:dyDescent="0.25">
      <c r="C715" s="272" t="s">
        <v>363</v>
      </c>
      <c r="D715" s="249">
        <v>1149800100</v>
      </c>
      <c r="E715" s="249">
        <v>92986987.579999998</v>
      </c>
      <c r="F715" s="249">
        <v>63286591.620000005</v>
      </c>
      <c r="G715" s="249">
        <v>53937306.300000004</v>
      </c>
    </row>
    <row r="716" spans="3:7" x14ac:dyDescent="0.25">
      <c r="C716" s="250" t="s">
        <v>445</v>
      </c>
      <c r="D716" s="249">
        <v>40600000</v>
      </c>
      <c r="E716" s="249">
        <v>0</v>
      </c>
      <c r="F716" s="249">
        <v>0</v>
      </c>
      <c r="G716" s="249">
        <v>0</v>
      </c>
    </row>
    <row r="717" spans="3:7" x14ac:dyDescent="0.25">
      <c r="C717" s="272" t="s">
        <v>396</v>
      </c>
      <c r="D717" s="249">
        <v>40600000</v>
      </c>
      <c r="E717" s="249">
        <v>0</v>
      </c>
      <c r="F717" s="249">
        <v>0</v>
      </c>
      <c r="G717" s="249">
        <v>0</v>
      </c>
    </row>
    <row r="718" spans="3:7" x14ac:dyDescent="0.25">
      <c r="C718" s="240" t="s">
        <v>444</v>
      </c>
      <c r="D718" s="239">
        <v>4007403958</v>
      </c>
      <c r="E718" s="239">
        <v>176527258.20999998</v>
      </c>
      <c r="F718" s="240">
        <v>326280876.03999996</v>
      </c>
      <c r="G718" s="239">
        <v>241865162.47999999</v>
      </c>
    </row>
    <row r="719" spans="3:7" x14ac:dyDescent="0.25">
      <c r="C719" s="254" t="s">
        <v>443</v>
      </c>
      <c r="D719" s="253">
        <v>4007403958</v>
      </c>
      <c r="E719" s="253">
        <v>176527258.20999998</v>
      </c>
      <c r="F719" s="253">
        <v>326280876.03999996</v>
      </c>
      <c r="G719" s="253">
        <v>241865162.47999999</v>
      </c>
    </row>
    <row r="720" spans="3:7" x14ac:dyDescent="0.25">
      <c r="C720" s="250" t="s">
        <v>442</v>
      </c>
      <c r="D720" s="249">
        <v>2598907436</v>
      </c>
      <c r="E720" s="249">
        <v>114897828.10999998</v>
      </c>
      <c r="F720" s="249">
        <v>222855524.75</v>
      </c>
      <c r="G720" s="249">
        <v>133593670.02000001</v>
      </c>
    </row>
    <row r="721" spans="3:7" x14ac:dyDescent="0.25">
      <c r="C721" s="272" t="s">
        <v>398</v>
      </c>
      <c r="D721" s="249">
        <v>1404249239</v>
      </c>
      <c r="E721" s="249">
        <v>12610298</v>
      </c>
      <c r="F721" s="249">
        <v>68105066.290000007</v>
      </c>
      <c r="G721" s="249">
        <v>67374037.300000012</v>
      </c>
    </row>
    <row r="722" spans="3:7" x14ac:dyDescent="0.25">
      <c r="C722" s="272" t="s">
        <v>394</v>
      </c>
      <c r="D722" s="249">
        <v>82070000</v>
      </c>
      <c r="E722" s="249">
        <v>0</v>
      </c>
      <c r="F722" s="249">
        <v>5651232.0199999996</v>
      </c>
      <c r="G722" s="249">
        <v>5625282.8799999999</v>
      </c>
    </row>
    <row r="723" spans="3:7" x14ac:dyDescent="0.25">
      <c r="C723" s="272" t="s">
        <v>441</v>
      </c>
      <c r="D723" s="249">
        <v>184174000</v>
      </c>
      <c r="E723" s="249">
        <v>2800000</v>
      </c>
      <c r="F723" s="249">
        <v>13086614.689999999</v>
      </c>
      <c r="G723" s="249">
        <v>13028541.99</v>
      </c>
    </row>
    <row r="724" spans="3:7" x14ac:dyDescent="0.25">
      <c r="C724" s="272" t="s">
        <v>440</v>
      </c>
      <c r="D724" s="249">
        <v>297930833</v>
      </c>
      <c r="E724" s="249">
        <v>0</v>
      </c>
      <c r="F724" s="249">
        <v>0</v>
      </c>
      <c r="G724" s="249">
        <v>0</v>
      </c>
    </row>
    <row r="725" spans="3:7" x14ac:dyDescent="0.25">
      <c r="C725" s="272" t="s">
        <v>436</v>
      </c>
      <c r="D725" s="249">
        <v>0</v>
      </c>
      <c r="E725" s="249">
        <v>0</v>
      </c>
      <c r="F725" s="249">
        <v>0</v>
      </c>
      <c r="G725" s="249">
        <v>0</v>
      </c>
    </row>
    <row r="726" spans="3:7" x14ac:dyDescent="0.25">
      <c r="C726" s="272" t="s">
        <v>439</v>
      </c>
      <c r="D726" s="249">
        <v>141485000</v>
      </c>
      <c r="E726" s="249">
        <v>0</v>
      </c>
      <c r="F726" s="249">
        <v>8092640.0499999998</v>
      </c>
      <c r="G726" s="249">
        <v>7992400.3899999997</v>
      </c>
    </row>
    <row r="727" spans="3:7" x14ac:dyDescent="0.25">
      <c r="C727" s="272" t="s">
        <v>423</v>
      </c>
      <c r="D727" s="249">
        <v>131545000</v>
      </c>
      <c r="E727" s="249">
        <v>-133508.18</v>
      </c>
      <c r="F727" s="249">
        <v>9418118.370000001</v>
      </c>
      <c r="G727" s="249">
        <v>9346407.5600000005</v>
      </c>
    </row>
    <row r="728" spans="3:7" x14ac:dyDescent="0.25">
      <c r="C728" s="272" t="s">
        <v>438</v>
      </c>
      <c r="D728" s="249">
        <v>19661470</v>
      </c>
      <c r="E728" s="249">
        <v>0</v>
      </c>
      <c r="F728" s="249">
        <v>0</v>
      </c>
      <c r="G728" s="249">
        <v>0</v>
      </c>
    </row>
    <row r="729" spans="3:7" x14ac:dyDescent="0.25">
      <c r="C729" s="272" t="s">
        <v>361</v>
      </c>
      <c r="D729" s="249">
        <v>115053167</v>
      </c>
      <c r="E729" s="249">
        <v>2669000</v>
      </c>
      <c r="F729" s="249">
        <v>4550264.1900000004</v>
      </c>
      <c r="G729" s="249">
        <v>9466282.3900000006</v>
      </c>
    </row>
    <row r="730" spans="3:7" x14ac:dyDescent="0.25">
      <c r="C730" s="272" t="s">
        <v>360</v>
      </c>
      <c r="D730" s="249">
        <v>222738727</v>
      </c>
      <c r="E730" s="249">
        <v>96952038.289999992</v>
      </c>
      <c r="F730" s="249">
        <v>113951589.13999999</v>
      </c>
      <c r="G730" s="249">
        <v>20760717.509999998</v>
      </c>
    </row>
    <row r="731" spans="3:7" x14ac:dyDescent="0.25">
      <c r="C731" s="250" t="s">
        <v>437</v>
      </c>
      <c r="D731" s="249">
        <v>342565315</v>
      </c>
      <c r="E731" s="249">
        <v>0</v>
      </c>
      <c r="F731" s="249">
        <v>0</v>
      </c>
      <c r="G731" s="249">
        <v>0</v>
      </c>
    </row>
    <row r="732" spans="3:7" x14ac:dyDescent="0.25">
      <c r="C732" s="272" t="s">
        <v>436</v>
      </c>
      <c r="D732" s="249">
        <v>342565315</v>
      </c>
      <c r="E732" s="249">
        <v>0</v>
      </c>
      <c r="F732" s="249">
        <v>0</v>
      </c>
      <c r="G732" s="249">
        <v>0</v>
      </c>
    </row>
    <row r="733" spans="3:7" x14ac:dyDescent="0.25">
      <c r="C733" s="250" t="s">
        <v>435</v>
      </c>
      <c r="D733" s="249">
        <v>694496789</v>
      </c>
      <c r="E733" s="249">
        <v>37334784.630000003</v>
      </c>
      <c r="F733" s="249">
        <v>71373699.909999996</v>
      </c>
      <c r="G733" s="249">
        <v>75017102.159999996</v>
      </c>
    </row>
    <row r="734" spans="3:7" x14ac:dyDescent="0.25">
      <c r="C734" s="272" t="s">
        <v>406</v>
      </c>
      <c r="D734" s="249">
        <v>24344265</v>
      </c>
      <c r="E734" s="249">
        <v>1881200</v>
      </c>
      <c r="F734" s="249">
        <v>2852400</v>
      </c>
      <c r="G734" s="249">
        <v>2732138.0100000002</v>
      </c>
    </row>
    <row r="735" spans="3:7" x14ac:dyDescent="0.25">
      <c r="C735" s="272" t="s">
        <v>396</v>
      </c>
      <c r="D735" s="249">
        <v>670152524</v>
      </c>
      <c r="E735" s="249">
        <v>35453584.630000003</v>
      </c>
      <c r="F735" s="249">
        <v>68521299.909999996</v>
      </c>
      <c r="G735" s="249">
        <v>72284964.149999991</v>
      </c>
    </row>
    <row r="736" spans="3:7" x14ac:dyDescent="0.25">
      <c r="C736" s="272" t="s">
        <v>405</v>
      </c>
      <c r="D736" s="249">
        <v>0</v>
      </c>
      <c r="E736" s="249">
        <v>0</v>
      </c>
      <c r="F736" s="249">
        <v>0</v>
      </c>
      <c r="G736" s="249">
        <v>0</v>
      </c>
    </row>
    <row r="737" spans="3:7" x14ac:dyDescent="0.25">
      <c r="C737" s="250" t="s">
        <v>434</v>
      </c>
      <c r="D737" s="249">
        <v>59735141</v>
      </c>
      <c r="E737" s="249">
        <v>5158139.42</v>
      </c>
      <c r="F737" s="249">
        <v>4594951.62</v>
      </c>
      <c r="G737" s="249">
        <v>6190615.5399999991</v>
      </c>
    </row>
    <row r="738" spans="3:7" x14ac:dyDescent="0.25">
      <c r="C738" s="272" t="s">
        <v>398</v>
      </c>
      <c r="D738" s="249">
        <v>59735141</v>
      </c>
      <c r="E738" s="249">
        <v>5158139.42</v>
      </c>
      <c r="F738" s="249">
        <v>4594951.62</v>
      </c>
      <c r="G738" s="249">
        <v>6190615.5399999991</v>
      </c>
    </row>
    <row r="739" spans="3:7" x14ac:dyDescent="0.25">
      <c r="C739" s="250" t="s">
        <v>433</v>
      </c>
      <c r="D739" s="249">
        <v>311699277</v>
      </c>
      <c r="E739" s="249">
        <v>19136506.050000001</v>
      </c>
      <c r="F739" s="249">
        <v>27456699.759999998</v>
      </c>
      <c r="G739" s="249">
        <v>27063774.760000002</v>
      </c>
    </row>
    <row r="740" spans="3:7" x14ac:dyDescent="0.25">
      <c r="C740" s="272" t="s">
        <v>394</v>
      </c>
      <c r="D740" s="249">
        <v>311699277</v>
      </c>
      <c r="E740" s="249">
        <v>19136506.050000001</v>
      </c>
      <c r="F740" s="249">
        <v>27456699.759999998</v>
      </c>
      <c r="G740" s="249">
        <v>27063774.760000002</v>
      </c>
    </row>
    <row r="741" spans="3:7" x14ac:dyDescent="0.25">
      <c r="C741" s="272" t="s">
        <v>432</v>
      </c>
      <c r="D741" s="249">
        <v>0</v>
      </c>
      <c r="E741" s="249">
        <v>0</v>
      </c>
      <c r="F741" s="249">
        <v>0</v>
      </c>
      <c r="G741" s="249">
        <v>0</v>
      </c>
    </row>
    <row r="742" spans="3:7" x14ac:dyDescent="0.25">
      <c r="C742" s="272" t="s">
        <v>431</v>
      </c>
      <c r="D742" s="249">
        <v>0</v>
      </c>
      <c r="E742" s="249">
        <v>0</v>
      </c>
      <c r="F742" s="249">
        <v>0</v>
      </c>
      <c r="G742" s="249">
        <v>0</v>
      </c>
    </row>
    <row r="743" spans="3:7" x14ac:dyDescent="0.25">
      <c r="C743" s="272" t="s">
        <v>391</v>
      </c>
      <c r="D743" s="249">
        <v>0</v>
      </c>
      <c r="E743" s="249">
        <v>0</v>
      </c>
      <c r="F743" s="249">
        <v>0</v>
      </c>
      <c r="G743" s="249">
        <v>0</v>
      </c>
    </row>
    <row r="744" spans="3:7" x14ac:dyDescent="0.25">
      <c r="C744" s="240" t="s">
        <v>430</v>
      </c>
      <c r="D744" s="239">
        <v>2714381603</v>
      </c>
      <c r="E744" s="239">
        <v>83736244.229999989</v>
      </c>
      <c r="F744" s="240">
        <v>163442423.55000001</v>
      </c>
      <c r="G744" s="239">
        <v>186088896.72999999</v>
      </c>
    </row>
    <row r="745" spans="3:7" x14ac:dyDescent="0.25">
      <c r="C745" s="254" t="s">
        <v>429</v>
      </c>
      <c r="D745" s="253">
        <v>2714381603</v>
      </c>
      <c r="E745" s="253">
        <v>83736244.229999989</v>
      </c>
      <c r="F745" s="253">
        <v>163442423.55000001</v>
      </c>
      <c r="G745" s="253">
        <v>186088896.72999999</v>
      </c>
    </row>
    <row r="746" spans="3:7" x14ac:dyDescent="0.25">
      <c r="C746" s="250" t="s">
        <v>428</v>
      </c>
      <c r="D746" s="249">
        <v>1117648720</v>
      </c>
      <c r="E746" s="249">
        <v>34795586.409999996</v>
      </c>
      <c r="F746" s="249">
        <v>63541056.260000005</v>
      </c>
      <c r="G746" s="249">
        <v>76270412.359999999</v>
      </c>
    </row>
    <row r="747" spans="3:7" x14ac:dyDescent="0.25">
      <c r="C747" s="272" t="s">
        <v>398</v>
      </c>
      <c r="D747" s="249">
        <v>757392647</v>
      </c>
      <c r="E747" s="249">
        <v>27152201.419999998</v>
      </c>
      <c r="F747" s="249">
        <v>33704649.329999998</v>
      </c>
      <c r="G747" s="249">
        <v>45927574.729999997</v>
      </c>
    </row>
    <row r="748" spans="3:7" x14ac:dyDescent="0.25">
      <c r="C748" s="272" t="s">
        <v>372</v>
      </c>
      <c r="D748" s="249">
        <v>116371684</v>
      </c>
      <c r="E748" s="249">
        <v>180146.9</v>
      </c>
      <c r="F748" s="249">
        <v>9077223.4300000016</v>
      </c>
      <c r="G748" s="249">
        <v>8903257.0500000007</v>
      </c>
    </row>
    <row r="749" spans="3:7" x14ac:dyDescent="0.25">
      <c r="C749" s="272" t="s">
        <v>363</v>
      </c>
      <c r="D749" s="249">
        <v>222184389</v>
      </c>
      <c r="E749" s="249">
        <v>129666.67</v>
      </c>
      <c r="F749" s="249">
        <v>18378737.080000002</v>
      </c>
      <c r="G749" s="249">
        <v>21267705.579999998</v>
      </c>
    </row>
    <row r="750" spans="3:7" x14ac:dyDescent="0.25">
      <c r="C750" s="272" t="s">
        <v>361</v>
      </c>
      <c r="D750" s="249">
        <v>21700000</v>
      </c>
      <c r="E750" s="249">
        <v>7333571.4199999999</v>
      </c>
      <c r="F750" s="249">
        <v>2380446.42</v>
      </c>
      <c r="G750" s="249">
        <v>171875</v>
      </c>
    </row>
    <row r="751" spans="3:7" x14ac:dyDescent="0.25">
      <c r="C751" s="250" t="s">
        <v>427</v>
      </c>
      <c r="D751" s="249">
        <v>269333095</v>
      </c>
      <c r="E751" s="249">
        <v>6373373.1799999997</v>
      </c>
      <c r="F751" s="249">
        <v>15399559.510000002</v>
      </c>
      <c r="G751" s="249">
        <v>14234062.419999998</v>
      </c>
    </row>
    <row r="752" spans="3:7" x14ac:dyDescent="0.25">
      <c r="C752" s="272" t="s">
        <v>426</v>
      </c>
      <c r="D752" s="249">
        <v>181065275</v>
      </c>
      <c r="E752" s="249">
        <v>6791520.3300000001</v>
      </c>
      <c r="F752" s="249">
        <v>11816870.48</v>
      </c>
      <c r="G752" s="249">
        <v>10594698.649999999</v>
      </c>
    </row>
    <row r="753" spans="3:7" x14ac:dyDescent="0.25">
      <c r="C753" s="272" t="s">
        <v>425</v>
      </c>
      <c r="D753" s="249">
        <v>88267820</v>
      </c>
      <c r="E753" s="249">
        <v>-418147.15</v>
      </c>
      <c r="F753" s="249">
        <v>3582689.0300000003</v>
      </c>
      <c r="G753" s="249">
        <v>3639363.77</v>
      </c>
    </row>
    <row r="754" spans="3:7" x14ac:dyDescent="0.25">
      <c r="C754" s="250" t="s">
        <v>424</v>
      </c>
      <c r="D754" s="249">
        <v>1327399788</v>
      </c>
      <c r="E754" s="249">
        <v>42567284.640000001</v>
      </c>
      <c r="F754" s="249">
        <v>84501807.780000001</v>
      </c>
      <c r="G754" s="249">
        <v>95584421.950000003</v>
      </c>
    </row>
    <row r="755" spans="3:7" x14ac:dyDescent="0.25">
      <c r="C755" s="272" t="s">
        <v>423</v>
      </c>
      <c r="D755" s="249">
        <v>596941677</v>
      </c>
      <c r="E755" s="249">
        <v>24206492.990000002</v>
      </c>
      <c r="F755" s="249">
        <v>33881716.990000002</v>
      </c>
      <c r="G755" s="249">
        <v>31642957.340000004</v>
      </c>
    </row>
    <row r="756" spans="3:7" x14ac:dyDescent="0.25">
      <c r="C756" s="272" t="s">
        <v>422</v>
      </c>
      <c r="D756" s="249">
        <v>730458111</v>
      </c>
      <c r="E756" s="249">
        <v>18360791.649999999</v>
      </c>
      <c r="F756" s="249">
        <v>50620090.789999999</v>
      </c>
      <c r="G756" s="249">
        <v>63941464.609999999</v>
      </c>
    </row>
    <row r="757" spans="3:7" x14ac:dyDescent="0.25">
      <c r="C757" s="240" t="s">
        <v>421</v>
      </c>
      <c r="D757" s="239">
        <v>5749853616</v>
      </c>
      <c r="E757" s="239">
        <v>34791942.690000005</v>
      </c>
      <c r="F757" s="240">
        <v>268888105.40999997</v>
      </c>
      <c r="G757" s="239">
        <v>229995574.47999996</v>
      </c>
    </row>
    <row r="758" spans="3:7" x14ac:dyDescent="0.25">
      <c r="C758" s="254" t="s">
        <v>420</v>
      </c>
      <c r="D758" s="253">
        <v>5749853616</v>
      </c>
      <c r="E758" s="253">
        <v>34791942.690000005</v>
      </c>
      <c r="F758" s="253">
        <v>268888105.40999997</v>
      </c>
      <c r="G758" s="253">
        <v>229995574.47999996</v>
      </c>
    </row>
    <row r="759" spans="3:7" x14ac:dyDescent="0.25">
      <c r="C759" s="250" t="s">
        <v>419</v>
      </c>
      <c r="D759" s="249">
        <v>5560837878</v>
      </c>
      <c r="E759" s="249">
        <v>34229109.060000002</v>
      </c>
      <c r="F759" s="249">
        <v>255198899.13</v>
      </c>
      <c r="G759" s="249">
        <v>216449822.66999996</v>
      </c>
    </row>
    <row r="760" spans="3:7" x14ac:dyDescent="0.25">
      <c r="C760" s="272" t="s">
        <v>398</v>
      </c>
      <c r="D760" s="249">
        <v>2153729702</v>
      </c>
      <c r="E760" s="249">
        <v>19060873.5</v>
      </c>
      <c r="F760" s="249">
        <v>124914359.48</v>
      </c>
      <c r="G760" s="249">
        <v>134568499.60999998</v>
      </c>
    </row>
    <row r="761" spans="3:7" x14ac:dyDescent="0.25">
      <c r="C761" s="272" t="s">
        <v>384</v>
      </c>
      <c r="D761" s="249">
        <v>25372783</v>
      </c>
      <c r="E761" s="249">
        <v>0</v>
      </c>
      <c r="F761" s="249">
        <v>0</v>
      </c>
      <c r="G761" s="249">
        <v>0</v>
      </c>
    </row>
    <row r="762" spans="3:7" x14ac:dyDescent="0.25">
      <c r="C762" s="272" t="s">
        <v>418</v>
      </c>
      <c r="D762" s="249">
        <v>7039322</v>
      </c>
      <c r="E762" s="249">
        <v>0</v>
      </c>
      <c r="F762" s="249">
        <v>0</v>
      </c>
      <c r="G762" s="249">
        <v>14236003.1</v>
      </c>
    </row>
    <row r="763" spans="3:7" x14ac:dyDescent="0.25">
      <c r="C763" s="272" t="s">
        <v>417</v>
      </c>
      <c r="D763" s="249">
        <v>70687896</v>
      </c>
      <c r="E763" s="249">
        <v>4132070.1700000004</v>
      </c>
      <c r="F763" s="249">
        <v>9455657.1500000004</v>
      </c>
      <c r="G763" s="249">
        <v>4485356.7</v>
      </c>
    </row>
    <row r="764" spans="3:7" x14ac:dyDescent="0.25">
      <c r="C764" s="272" t="s">
        <v>363</v>
      </c>
      <c r="D764" s="249">
        <v>56591300</v>
      </c>
      <c r="E764" s="249">
        <v>548644.93999999994</v>
      </c>
      <c r="F764" s="249">
        <v>5110847.0100000007</v>
      </c>
      <c r="G764" s="249">
        <v>5050865.2500000009</v>
      </c>
    </row>
    <row r="765" spans="3:7" x14ac:dyDescent="0.25">
      <c r="C765" s="272" t="s">
        <v>396</v>
      </c>
      <c r="D765" s="249">
        <v>2467519834</v>
      </c>
      <c r="E765" s="249">
        <v>3101262.57</v>
      </c>
      <c r="F765" s="249">
        <v>10092494.409999998</v>
      </c>
      <c r="G765" s="249">
        <v>8154387.7599999998</v>
      </c>
    </row>
    <row r="766" spans="3:7" x14ac:dyDescent="0.25">
      <c r="C766" s="272" t="s">
        <v>416</v>
      </c>
      <c r="D766" s="249">
        <v>0</v>
      </c>
      <c r="E766" s="249">
        <v>0</v>
      </c>
      <c r="F766" s="249">
        <v>0</v>
      </c>
      <c r="G766" s="249">
        <v>0</v>
      </c>
    </row>
    <row r="767" spans="3:7" x14ac:dyDescent="0.25">
      <c r="C767" s="272" t="s">
        <v>405</v>
      </c>
      <c r="D767" s="249">
        <v>0</v>
      </c>
      <c r="E767" s="249">
        <v>0</v>
      </c>
      <c r="F767" s="249">
        <v>0</v>
      </c>
      <c r="G767" s="249">
        <v>0</v>
      </c>
    </row>
    <row r="768" spans="3:7" x14ac:dyDescent="0.25">
      <c r="C768" s="272" t="s">
        <v>415</v>
      </c>
      <c r="D768" s="249">
        <v>0</v>
      </c>
      <c r="E768" s="249">
        <v>-1358344.3900000001</v>
      </c>
      <c r="F768" s="249">
        <v>11652312.399999999</v>
      </c>
      <c r="G768" s="249">
        <v>2064814.57</v>
      </c>
    </row>
    <row r="769" spans="3:7" x14ac:dyDescent="0.25">
      <c r="C769" s="272" t="s">
        <v>414</v>
      </c>
      <c r="D769" s="249">
        <v>100000000</v>
      </c>
      <c r="E769" s="249">
        <v>0</v>
      </c>
      <c r="F769" s="249">
        <v>0</v>
      </c>
      <c r="G769" s="249">
        <v>0</v>
      </c>
    </row>
    <row r="770" spans="3:7" x14ac:dyDescent="0.25">
      <c r="C770" s="272" t="s">
        <v>394</v>
      </c>
      <c r="D770" s="249">
        <v>12519643</v>
      </c>
      <c r="E770" s="249">
        <v>185000</v>
      </c>
      <c r="F770" s="249">
        <v>1059269.78</v>
      </c>
      <c r="G770" s="249">
        <v>1059269.78</v>
      </c>
    </row>
    <row r="771" spans="3:7" x14ac:dyDescent="0.25">
      <c r="C771" s="272" t="s">
        <v>361</v>
      </c>
      <c r="D771" s="249">
        <v>513377398</v>
      </c>
      <c r="E771" s="249">
        <v>8559602.2699999996</v>
      </c>
      <c r="F771" s="249">
        <v>46830625.899999999</v>
      </c>
      <c r="G771" s="249">
        <v>46830625.899999999</v>
      </c>
    </row>
    <row r="772" spans="3:7" x14ac:dyDescent="0.25">
      <c r="C772" s="272" t="s">
        <v>360</v>
      </c>
      <c r="D772" s="249">
        <v>154000000</v>
      </c>
      <c r="E772" s="249">
        <v>0</v>
      </c>
      <c r="F772" s="249">
        <v>46083333</v>
      </c>
      <c r="G772" s="249">
        <v>0</v>
      </c>
    </row>
    <row r="773" spans="3:7" x14ac:dyDescent="0.25">
      <c r="C773" s="250" t="s">
        <v>413</v>
      </c>
      <c r="D773" s="249">
        <v>189015738</v>
      </c>
      <c r="E773" s="249">
        <v>562833.63</v>
      </c>
      <c r="F773" s="249">
        <v>13689206.279999997</v>
      </c>
      <c r="G773" s="249">
        <v>13545751.809999999</v>
      </c>
    </row>
    <row r="774" spans="3:7" x14ac:dyDescent="0.25">
      <c r="C774" s="272" t="s">
        <v>363</v>
      </c>
      <c r="D774" s="249">
        <v>189015738</v>
      </c>
      <c r="E774" s="249">
        <v>562833.63</v>
      </c>
      <c r="F774" s="249">
        <v>13689206.279999997</v>
      </c>
      <c r="G774" s="249">
        <v>13545751.809999999</v>
      </c>
    </row>
    <row r="775" spans="3:7" x14ac:dyDescent="0.25">
      <c r="C775" s="240" t="s">
        <v>412</v>
      </c>
      <c r="D775" s="239">
        <v>17535521617</v>
      </c>
      <c r="E775" s="239">
        <v>3289275632.3299999</v>
      </c>
      <c r="F775" s="240">
        <v>3220961424.29</v>
      </c>
      <c r="G775" s="239">
        <v>1309603956.7100003</v>
      </c>
    </row>
    <row r="776" spans="3:7" x14ac:dyDescent="0.25">
      <c r="C776" s="254" t="s">
        <v>411</v>
      </c>
      <c r="D776" s="253">
        <v>17535521617</v>
      </c>
      <c r="E776" s="253">
        <v>3289275632.3299999</v>
      </c>
      <c r="F776" s="253">
        <v>3220961424.29</v>
      </c>
      <c r="G776" s="253">
        <v>1309603956.7100003</v>
      </c>
    </row>
    <row r="777" spans="3:7" x14ac:dyDescent="0.25">
      <c r="C777" s="250" t="s">
        <v>410</v>
      </c>
      <c r="D777" s="249">
        <v>17535521617</v>
      </c>
      <c r="E777" s="249">
        <v>3289275632.3299999</v>
      </c>
      <c r="F777" s="249">
        <v>3220961424.29</v>
      </c>
      <c r="G777" s="249">
        <v>1309603956.7100003</v>
      </c>
    </row>
    <row r="778" spans="3:7" x14ac:dyDescent="0.25">
      <c r="C778" s="272" t="s">
        <v>398</v>
      </c>
      <c r="D778" s="249">
        <v>3468842116</v>
      </c>
      <c r="E778" s="249">
        <v>95427169</v>
      </c>
      <c r="F778" s="249">
        <v>205951074.89000002</v>
      </c>
      <c r="G778" s="249">
        <v>221146275.17999998</v>
      </c>
    </row>
    <row r="779" spans="3:7" x14ac:dyDescent="0.25">
      <c r="C779" s="272" t="s">
        <v>409</v>
      </c>
      <c r="D779" s="249">
        <v>4586418012</v>
      </c>
      <c r="E779" s="249">
        <v>544207069.08000004</v>
      </c>
      <c r="F779" s="249">
        <v>816122825.39999998</v>
      </c>
      <c r="G779" s="249">
        <v>136292648.62</v>
      </c>
    </row>
    <row r="780" spans="3:7" x14ac:dyDescent="0.25">
      <c r="C780" s="272" t="s">
        <v>408</v>
      </c>
      <c r="D780" s="249">
        <v>8992849409</v>
      </c>
      <c r="E780" s="249">
        <v>2440690256.5099998</v>
      </c>
      <c r="F780" s="249">
        <v>1965019561.5900002</v>
      </c>
      <c r="G780" s="249">
        <v>945939531.94000018</v>
      </c>
    </row>
    <row r="781" spans="3:7" x14ac:dyDescent="0.25">
      <c r="C781" s="272" t="s">
        <v>407</v>
      </c>
      <c r="D781" s="249">
        <v>42754632</v>
      </c>
      <c r="E781" s="249">
        <v>180131717.74000001</v>
      </c>
      <c r="F781" s="249">
        <v>180129719.47999999</v>
      </c>
      <c r="G781" s="249">
        <v>3567434.69</v>
      </c>
    </row>
    <row r="782" spans="3:7" x14ac:dyDescent="0.25">
      <c r="C782" s="272" t="s">
        <v>406</v>
      </c>
      <c r="D782" s="249">
        <v>0</v>
      </c>
      <c r="E782" s="249">
        <v>0</v>
      </c>
      <c r="F782" s="249">
        <v>0</v>
      </c>
      <c r="G782" s="249">
        <v>0</v>
      </c>
    </row>
    <row r="783" spans="3:7" x14ac:dyDescent="0.25">
      <c r="C783" s="272" t="s">
        <v>396</v>
      </c>
      <c r="D783" s="249">
        <v>357476199</v>
      </c>
      <c r="E783" s="249">
        <v>0</v>
      </c>
      <c r="F783" s="249">
        <v>0</v>
      </c>
      <c r="G783" s="249">
        <v>0</v>
      </c>
    </row>
    <row r="784" spans="3:7" x14ac:dyDescent="0.25">
      <c r="C784" s="272" t="s">
        <v>405</v>
      </c>
      <c r="D784" s="249">
        <v>23548249</v>
      </c>
      <c r="E784" s="249">
        <v>20044420</v>
      </c>
      <c r="F784" s="249">
        <v>44963242.93</v>
      </c>
      <c r="G784" s="249">
        <v>633066.28</v>
      </c>
    </row>
    <row r="785" spans="3:7" x14ac:dyDescent="0.25">
      <c r="C785" s="272" t="s">
        <v>361</v>
      </c>
      <c r="D785" s="249">
        <v>58633000</v>
      </c>
      <c r="E785" s="249">
        <v>8775000</v>
      </c>
      <c r="F785" s="249">
        <v>8775000</v>
      </c>
      <c r="G785" s="249">
        <v>2025000</v>
      </c>
    </row>
    <row r="786" spans="3:7" x14ac:dyDescent="0.25">
      <c r="C786" s="272" t="s">
        <v>360</v>
      </c>
      <c r="D786" s="249">
        <v>5000000</v>
      </c>
      <c r="E786" s="249">
        <v>0</v>
      </c>
      <c r="F786" s="249">
        <v>0</v>
      </c>
      <c r="G786" s="249">
        <v>0</v>
      </c>
    </row>
    <row r="787" spans="3:7" x14ac:dyDescent="0.25">
      <c r="C787" s="240" t="s">
        <v>404</v>
      </c>
      <c r="D787" s="239">
        <v>12921593863</v>
      </c>
      <c r="E787" s="239">
        <v>1076799488.5799999</v>
      </c>
      <c r="F787" s="240">
        <v>1076799488.5799999</v>
      </c>
      <c r="G787" s="239">
        <v>1076799488.5799999</v>
      </c>
    </row>
    <row r="788" spans="3:7" x14ac:dyDescent="0.25">
      <c r="C788" s="254" t="s">
        <v>403</v>
      </c>
      <c r="D788" s="253">
        <v>12921593863</v>
      </c>
      <c r="E788" s="253">
        <v>1076799488.5799999</v>
      </c>
      <c r="F788" s="253">
        <v>1076799488.5799999</v>
      </c>
      <c r="G788" s="253">
        <v>1076799488.5799999</v>
      </c>
    </row>
    <row r="789" spans="3:7" x14ac:dyDescent="0.25">
      <c r="C789" s="250" t="s">
        <v>402</v>
      </c>
      <c r="D789" s="249">
        <v>12921593863</v>
      </c>
      <c r="E789" s="249">
        <v>1076799488.5799999</v>
      </c>
      <c r="F789" s="249">
        <v>1076799488.5799999</v>
      </c>
      <c r="G789" s="249">
        <v>1076799488.5799999</v>
      </c>
    </row>
    <row r="790" spans="3:7" x14ac:dyDescent="0.25">
      <c r="C790" s="272" t="s">
        <v>363</v>
      </c>
      <c r="D790" s="249">
        <v>12532866193</v>
      </c>
      <c r="E790" s="249">
        <v>1044405516.0799999</v>
      </c>
      <c r="F790" s="249">
        <v>1044405516.0799999</v>
      </c>
      <c r="G790" s="249">
        <v>1044405516.0799999</v>
      </c>
    </row>
    <row r="791" spans="3:7" x14ac:dyDescent="0.25">
      <c r="C791" s="272" t="s">
        <v>361</v>
      </c>
      <c r="D791" s="249">
        <v>388727670</v>
      </c>
      <c r="E791" s="249">
        <v>32393972.5</v>
      </c>
      <c r="F791" s="249">
        <v>32393972.5</v>
      </c>
      <c r="G791" s="249">
        <v>32393972.5</v>
      </c>
    </row>
    <row r="792" spans="3:7" x14ac:dyDescent="0.25">
      <c r="C792" s="240" t="s">
        <v>401</v>
      </c>
      <c r="D792" s="239">
        <v>6750891737</v>
      </c>
      <c r="E792" s="239">
        <v>825118900</v>
      </c>
      <c r="F792" s="240">
        <v>825118900</v>
      </c>
      <c r="G792" s="239">
        <v>825118900</v>
      </c>
    </row>
    <row r="793" spans="3:7" x14ac:dyDescent="0.25">
      <c r="C793" s="254" t="s">
        <v>400</v>
      </c>
      <c r="D793" s="253">
        <v>6750891737</v>
      </c>
      <c r="E793" s="253">
        <v>825118900</v>
      </c>
      <c r="F793" s="253">
        <v>825118900</v>
      </c>
      <c r="G793" s="253">
        <v>825118900</v>
      </c>
    </row>
    <row r="794" spans="3:7" x14ac:dyDescent="0.25">
      <c r="C794" s="250" t="s">
        <v>399</v>
      </c>
      <c r="D794" s="249">
        <v>6750891737</v>
      </c>
      <c r="E794" s="249">
        <v>825118900</v>
      </c>
      <c r="F794" s="249">
        <v>825118900</v>
      </c>
      <c r="G794" s="249">
        <v>825118900</v>
      </c>
    </row>
    <row r="795" spans="3:7" x14ac:dyDescent="0.25">
      <c r="C795" s="272" t="s">
        <v>398</v>
      </c>
      <c r="D795" s="249">
        <v>3109864137</v>
      </c>
      <c r="E795" s="249">
        <v>414645140</v>
      </c>
      <c r="F795" s="249">
        <v>414645140</v>
      </c>
      <c r="G795" s="249">
        <v>414645140</v>
      </c>
    </row>
    <row r="796" spans="3:7" x14ac:dyDescent="0.25">
      <c r="C796" s="272" t="s">
        <v>397</v>
      </c>
      <c r="D796" s="249">
        <v>0</v>
      </c>
      <c r="E796" s="249">
        <v>0</v>
      </c>
      <c r="F796" s="249">
        <v>0</v>
      </c>
      <c r="G796" s="249">
        <v>0</v>
      </c>
    </row>
    <row r="797" spans="3:7" x14ac:dyDescent="0.25">
      <c r="C797" s="272" t="s">
        <v>396</v>
      </c>
      <c r="D797" s="249">
        <v>1239945600</v>
      </c>
      <c r="E797" s="249">
        <v>165327520</v>
      </c>
      <c r="F797" s="249">
        <v>165327520</v>
      </c>
      <c r="G797" s="249">
        <v>165327520</v>
      </c>
    </row>
    <row r="798" spans="3:7" x14ac:dyDescent="0.25">
      <c r="C798" s="272" t="s">
        <v>395</v>
      </c>
      <c r="D798" s="249">
        <v>0</v>
      </c>
      <c r="E798" s="249">
        <v>0</v>
      </c>
      <c r="F798" s="249">
        <v>0</v>
      </c>
      <c r="G798" s="249">
        <v>0</v>
      </c>
    </row>
    <row r="799" spans="3:7" x14ac:dyDescent="0.25">
      <c r="C799" s="272" t="s">
        <v>394</v>
      </c>
      <c r="D799" s="249">
        <v>899731800</v>
      </c>
      <c r="E799" s="249">
        <v>119890540</v>
      </c>
      <c r="F799" s="249">
        <v>119890540</v>
      </c>
      <c r="G799" s="249">
        <v>119890540</v>
      </c>
    </row>
    <row r="800" spans="3:7" x14ac:dyDescent="0.25">
      <c r="C800" s="272" t="s">
        <v>393</v>
      </c>
      <c r="D800" s="249">
        <v>0</v>
      </c>
      <c r="E800" s="249">
        <v>0</v>
      </c>
      <c r="F800" s="249">
        <v>0</v>
      </c>
      <c r="G800" s="249">
        <v>0</v>
      </c>
    </row>
    <row r="801" spans="3:11" x14ac:dyDescent="0.25">
      <c r="C801" s="272" t="s">
        <v>392</v>
      </c>
      <c r="D801" s="249">
        <v>0</v>
      </c>
      <c r="E801" s="249">
        <v>75660</v>
      </c>
      <c r="F801" s="249">
        <v>75660</v>
      </c>
      <c r="G801" s="249">
        <v>75660</v>
      </c>
    </row>
    <row r="802" spans="3:11" x14ac:dyDescent="0.25">
      <c r="C802" s="272" t="s">
        <v>391</v>
      </c>
      <c r="D802" s="249">
        <v>0</v>
      </c>
      <c r="E802" s="249">
        <v>0</v>
      </c>
      <c r="F802" s="249">
        <v>0</v>
      </c>
      <c r="G802" s="249">
        <v>0</v>
      </c>
    </row>
    <row r="803" spans="3:11" x14ac:dyDescent="0.25">
      <c r="C803" s="272" t="s">
        <v>361</v>
      </c>
      <c r="D803" s="249">
        <v>1501350200</v>
      </c>
      <c r="E803" s="249">
        <v>125180040</v>
      </c>
      <c r="F803" s="249">
        <v>125180040</v>
      </c>
      <c r="G803" s="249">
        <v>125180040</v>
      </c>
    </row>
    <row r="804" spans="3:11" x14ac:dyDescent="0.25">
      <c r="C804" s="240" t="s">
        <v>390</v>
      </c>
      <c r="D804" s="239">
        <v>1524248087</v>
      </c>
      <c r="E804" s="239">
        <v>127020665.00000001</v>
      </c>
      <c r="F804" s="240">
        <v>127020665.00000001</v>
      </c>
      <c r="G804" s="239">
        <v>127020665.00000001</v>
      </c>
    </row>
    <row r="805" spans="3:11" x14ac:dyDescent="0.25">
      <c r="C805" s="254" t="s">
        <v>389</v>
      </c>
      <c r="D805" s="253">
        <v>1524248087</v>
      </c>
      <c r="E805" s="253">
        <v>127020665.00000001</v>
      </c>
      <c r="F805" s="253">
        <v>127020665.00000001</v>
      </c>
      <c r="G805" s="253">
        <v>127020665.00000001</v>
      </c>
    </row>
    <row r="806" spans="3:11" x14ac:dyDescent="0.25">
      <c r="C806" s="250" t="s">
        <v>388</v>
      </c>
      <c r="D806" s="249">
        <v>1524248087</v>
      </c>
      <c r="E806" s="249">
        <v>127020665.00000001</v>
      </c>
      <c r="F806" s="249">
        <v>127020665.00000001</v>
      </c>
      <c r="G806" s="249">
        <v>127020665.00000001</v>
      </c>
    </row>
    <row r="807" spans="3:11" x14ac:dyDescent="0.25">
      <c r="C807" s="272" t="s">
        <v>363</v>
      </c>
      <c r="D807" s="249">
        <v>1521878287</v>
      </c>
      <c r="E807" s="249">
        <v>126870665.00000001</v>
      </c>
      <c r="F807" s="249">
        <v>126870665.00000001</v>
      </c>
      <c r="G807" s="249">
        <v>126870665.00000001</v>
      </c>
    </row>
    <row r="808" spans="3:11" x14ac:dyDescent="0.25">
      <c r="C808" s="272" t="s">
        <v>361</v>
      </c>
      <c r="D808" s="249">
        <v>2369800</v>
      </c>
      <c r="E808" s="249">
        <v>150000</v>
      </c>
      <c r="F808" s="249">
        <v>150000</v>
      </c>
      <c r="G808" s="249">
        <v>150000</v>
      </c>
    </row>
    <row r="809" spans="3:11" x14ac:dyDescent="0.25">
      <c r="C809" s="240" t="s">
        <v>387</v>
      </c>
      <c r="D809" s="239">
        <v>1900371875</v>
      </c>
      <c r="E809" s="239">
        <v>158364313</v>
      </c>
      <c r="F809" s="240">
        <v>158364313</v>
      </c>
      <c r="G809" s="239">
        <v>158364313</v>
      </c>
    </row>
    <row r="810" spans="3:11" x14ac:dyDescent="0.25">
      <c r="C810" s="254" t="s">
        <v>386</v>
      </c>
      <c r="D810" s="253">
        <v>1900371875</v>
      </c>
      <c r="E810" s="253">
        <v>158364313</v>
      </c>
      <c r="F810" s="253">
        <v>158364313</v>
      </c>
      <c r="G810" s="253">
        <v>158364313</v>
      </c>
    </row>
    <row r="811" spans="3:11" x14ac:dyDescent="0.25">
      <c r="C811" s="250" t="s">
        <v>385</v>
      </c>
      <c r="D811" s="249">
        <v>1900371875</v>
      </c>
      <c r="E811" s="249">
        <v>158364313</v>
      </c>
      <c r="F811" s="249">
        <v>158364313</v>
      </c>
      <c r="G811" s="249">
        <v>158364313</v>
      </c>
    </row>
    <row r="812" spans="3:11" x14ac:dyDescent="0.25">
      <c r="C812" s="272" t="s">
        <v>384</v>
      </c>
      <c r="D812" s="249">
        <v>2490000</v>
      </c>
      <c r="E812" s="249">
        <v>0</v>
      </c>
      <c r="F812" s="249">
        <v>0</v>
      </c>
      <c r="G812" s="249">
        <v>0</v>
      </c>
    </row>
    <row r="813" spans="3:11" x14ac:dyDescent="0.25">
      <c r="C813" s="272" t="s">
        <v>383</v>
      </c>
      <c r="D813" s="249">
        <v>0</v>
      </c>
      <c r="E813" s="249">
        <v>354168</v>
      </c>
      <c r="F813" s="249">
        <v>354168</v>
      </c>
      <c r="G813" s="249">
        <v>354168</v>
      </c>
    </row>
    <row r="814" spans="3:11" x14ac:dyDescent="0.25">
      <c r="C814" s="272" t="s">
        <v>363</v>
      </c>
      <c r="D814" s="249">
        <v>1757341875</v>
      </c>
      <c r="E814" s="249">
        <v>145928480</v>
      </c>
      <c r="F814" s="249">
        <v>145928480</v>
      </c>
      <c r="G814" s="249">
        <v>145928480</v>
      </c>
    </row>
    <row r="815" spans="3:11" x14ac:dyDescent="0.25">
      <c r="C815" s="272" t="s">
        <v>361</v>
      </c>
      <c r="D815" s="249">
        <v>140540000</v>
      </c>
      <c r="E815" s="249">
        <v>12081665</v>
      </c>
      <c r="F815" s="249">
        <v>12081665</v>
      </c>
      <c r="G815" s="249">
        <v>12081665</v>
      </c>
    </row>
    <row r="816" spans="3:11" x14ac:dyDescent="0.25">
      <c r="C816" s="240" t="s">
        <v>382</v>
      </c>
      <c r="D816" s="239">
        <v>375000000</v>
      </c>
      <c r="E816" s="239">
        <v>41025777.990000002</v>
      </c>
      <c r="F816" s="240">
        <v>41005477.990000002</v>
      </c>
      <c r="G816" s="239">
        <v>48419186.43</v>
      </c>
      <c r="K816" s="233"/>
    </row>
    <row r="817" spans="3:11" x14ac:dyDescent="0.25">
      <c r="C817" s="254" t="s">
        <v>381</v>
      </c>
      <c r="D817" s="253">
        <v>375000000</v>
      </c>
      <c r="E817" s="253">
        <v>41025777.990000002</v>
      </c>
      <c r="F817" s="253">
        <v>41005477.990000002</v>
      </c>
      <c r="G817" s="253">
        <v>48419186.43</v>
      </c>
      <c r="K817" s="234"/>
    </row>
    <row r="818" spans="3:11" x14ac:dyDescent="0.25">
      <c r="C818" s="250" t="s">
        <v>380</v>
      </c>
      <c r="D818" s="249">
        <v>375000000</v>
      </c>
      <c r="E818" s="249">
        <v>41025777.990000002</v>
      </c>
      <c r="F818" s="249">
        <v>41005477.990000002</v>
      </c>
      <c r="G818" s="249">
        <v>48419186.43</v>
      </c>
      <c r="K818" s="233"/>
    </row>
    <row r="819" spans="3:11" x14ac:dyDescent="0.25">
      <c r="C819" s="272" t="s">
        <v>363</v>
      </c>
      <c r="D819" s="249">
        <v>371485400</v>
      </c>
      <c r="E819" s="249">
        <v>40525777.990000002</v>
      </c>
      <c r="F819" s="249">
        <v>40505477.990000002</v>
      </c>
      <c r="G819" s="249">
        <v>47919186.43</v>
      </c>
    </row>
    <row r="820" spans="3:11" x14ac:dyDescent="0.25">
      <c r="C820" s="272" t="s">
        <v>361</v>
      </c>
      <c r="D820" s="249">
        <v>3514600</v>
      </c>
      <c r="E820" s="249">
        <v>500000</v>
      </c>
      <c r="F820" s="249">
        <v>500000</v>
      </c>
      <c r="G820" s="249">
        <v>500000</v>
      </c>
    </row>
    <row r="821" spans="3:11" x14ac:dyDescent="0.25">
      <c r="C821" s="240" t="s">
        <v>379</v>
      </c>
      <c r="D821" s="239">
        <v>1193399381</v>
      </c>
      <c r="E821" s="239">
        <v>79323354.560000002</v>
      </c>
      <c r="F821" s="240">
        <v>79323354.560000002</v>
      </c>
      <c r="G821" s="239">
        <v>79323354.560000002</v>
      </c>
    </row>
    <row r="822" spans="3:11" x14ac:dyDescent="0.25">
      <c r="C822" s="254" t="s">
        <v>378</v>
      </c>
      <c r="D822" s="253">
        <v>1193399381</v>
      </c>
      <c r="E822" s="253">
        <v>79323354.560000002</v>
      </c>
      <c r="F822" s="253">
        <v>79323354.560000002</v>
      </c>
      <c r="G822" s="253">
        <v>79323354.560000002</v>
      </c>
    </row>
    <row r="823" spans="3:11" x14ac:dyDescent="0.25">
      <c r="C823" s="250" t="s">
        <v>377</v>
      </c>
      <c r="D823" s="249">
        <v>1193399381</v>
      </c>
      <c r="E823" s="249">
        <v>79323354.560000002</v>
      </c>
      <c r="F823" s="249">
        <v>79323354.560000002</v>
      </c>
      <c r="G823" s="249">
        <v>79323354.560000002</v>
      </c>
    </row>
    <row r="824" spans="3:11" x14ac:dyDescent="0.25">
      <c r="C824" s="272" t="s">
        <v>376</v>
      </c>
      <c r="D824" s="249">
        <v>241517712</v>
      </c>
      <c r="E824" s="249">
        <v>0</v>
      </c>
      <c r="F824" s="249">
        <v>0</v>
      </c>
      <c r="G824" s="249">
        <v>0</v>
      </c>
    </row>
    <row r="825" spans="3:11" x14ac:dyDescent="0.25">
      <c r="C825" s="272" t="s">
        <v>363</v>
      </c>
      <c r="D825" s="249">
        <v>945681685</v>
      </c>
      <c r="E825" s="249">
        <v>78806689.230000004</v>
      </c>
      <c r="F825" s="249">
        <v>78806689.230000004</v>
      </c>
      <c r="G825" s="249">
        <v>78806689.230000004</v>
      </c>
    </row>
    <row r="826" spans="3:11" x14ac:dyDescent="0.25">
      <c r="C826" s="272" t="s">
        <v>361</v>
      </c>
      <c r="D826" s="249">
        <v>6199984</v>
      </c>
      <c r="E826" s="249">
        <v>516665.33</v>
      </c>
      <c r="F826" s="249">
        <v>516665.33</v>
      </c>
      <c r="G826" s="249">
        <v>516665.33</v>
      </c>
    </row>
    <row r="827" spans="3:11" x14ac:dyDescent="0.25">
      <c r="C827" s="240" t="s">
        <v>375</v>
      </c>
      <c r="D827" s="239">
        <v>836669483</v>
      </c>
      <c r="E827" s="239">
        <v>61532201.670000002</v>
      </c>
      <c r="F827" s="240">
        <v>63491126.640000008</v>
      </c>
      <c r="G827" s="239">
        <v>60518349.890000001</v>
      </c>
    </row>
    <row r="828" spans="3:11" x14ac:dyDescent="0.25">
      <c r="C828" s="254" t="s">
        <v>374</v>
      </c>
      <c r="D828" s="253">
        <v>836669483</v>
      </c>
      <c r="E828" s="253">
        <v>61532201.670000002</v>
      </c>
      <c r="F828" s="253">
        <v>63491126.640000008</v>
      </c>
      <c r="G828" s="253">
        <v>60518349.890000001</v>
      </c>
    </row>
    <row r="829" spans="3:11" x14ac:dyDescent="0.25">
      <c r="C829" s="250" t="s">
        <v>373</v>
      </c>
      <c r="D829" s="249">
        <v>836669483</v>
      </c>
      <c r="E829" s="249">
        <v>61532201.670000002</v>
      </c>
      <c r="F829" s="249">
        <v>63491126.640000008</v>
      </c>
      <c r="G829" s="249">
        <v>60518349.890000001</v>
      </c>
    </row>
    <row r="830" spans="3:11" x14ac:dyDescent="0.25">
      <c r="C830" s="272" t="s">
        <v>372</v>
      </c>
      <c r="D830" s="249">
        <v>250000</v>
      </c>
      <c r="E830" s="249">
        <v>0</v>
      </c>
      <c r="F830" s="249">
        <v>0</v>
      </c>
      <c r="G830" s="249">
        <v>0</v>
      </c>
    </row>
    <row r="831" spans="3:11" x14ac:dyDescent="0.25">
      <c r="C831" s="272" t="s">
        <v>363</v>
      </c>
      <c r="D831" s="249">
        <v>836419483</v>
      </c>
      <c r="E831" s="249">
        <v>61532201.670000002</v>
      </c>
      <c r="F831" s="249">
        <v>63491126.640000008</v>
      </c>
      <c r="G831" s="249">
        <v>60518349.890000001</v>
      </c>
    </row>
    <row r="832" spans="3:11" x14ac:dyDescent="0.25">
      <c r="C832" s="240" t="s">
        <v>371</v>
      </c>
      <c r="D832" s="239">
        <v>333486471138</v>
      </c>
      <c r="E832" s="239">
        <v>33745965338.739998</v>
      </c>
      <c r="F832" s="240">
        <v>33545092658.239998</v>
      </c>
      <c r="G832" s="239">
        <v>40264739584.739998</v>
      </c>
    </row>
    <row r="833" spans="3:7" x14ac:dyDescent="0.25">
      <c r="C833" s="254" t="s">
        <v>370</v>
      </c>
      <c r="D833" s="253">
        <v>333486471138</v>
      </c>
      <c r="E833" s="253">
        <v>33745965338.739998</v>
      </c>
      <c r="F833" s="253">
        <v>33545092658.239998</v>
      </c>
      <c r="G833" s="253">
        <v>40264739584.739998</v>
      </c>
    </row>
    <row r="834" spans="3:7" x14ac:dyDescent="0.25">
      <c r="C834" s="250" t="s">
        <v>369</v>
      </c>
      <c r="D834" s="249">
        <v>333486471138</v>
      </c>
      <c r="E834" s="249">
        <v>33745965338.739998</v>
      </c>
      <c r="F834" s="249">
        <v>33545092658.239998</v>
      </c>
      <c r="G834" s="249">
        <v>40264739584.739998</v>
      </c>
    </row>
    <row r="835" spans="3:7" x14ac:dyDescent="0.25">
      <c r="C835" s="272" t="s">
        <v>368</v>
      </c>
      <c r="D835" s="249">
        <v>333486471138</v>
      </c>
      <c r="E835" s="249">
        <v>33745965338.739998</v>
      </c>
      <c r="F835" s="249">
        <v>33545092658.239998</v>
      </c>
      <c r="G835" s="249">
        <v>40264739584.739998</v>
      </c>
    </row>
    <row r="836" spans="3:7" x14ac:dyDescent="0.25">
      <c r="C836" s="240" t="s">
        <v>367</v>
      </c>
      <c r="D836" s="239">
        <v>142889944555</v>
      </c>
      <c r="E836" s="239">
        <v>6195032003.8500004</v>
      </c>
      <c r="F836" s="240">
        <v>10129177629.369999</v>
      </c>
      <c r="G836" s="239">
        <v>10155997331.940001</v>
      </c>
    </row>
    <row r="837" spans="3:7" x14ac:dyDescent="0.25">
      <c r="C837" s="254" t="s">
        <v>366</v>
      </c>
      <c r="D837" s="253">
        <v>142889944555</v>
      </c>
      <c r="E837" s="253">
        <v>6195032003.8500004</v>
      </c>
      <c r="F837" s="253">
        <v>10129177629.369999</v>
      </c>
      <c r="G837" s="253">
        <v>10155997331.940001</v>
      </c>
    </row>
    <row r="838" spans="3:7" x14ac:dyDescent="0.25">
      <c r="C838" s="250" t="s">
        <v>365</v>
      </c>
      <c r="D838" s="249">
        <v>142889944555</v>
      </c>
      <c r="E838" s="249">
        <v>6195032003.8500004</v>
      </c>
      <c r="F838" s="249">
        <v>10129177629.369999</v>
      </c>
      <c r="G838" s="249">
        <v>10155997331.940001</v>
      </c>
    </row>
    <row r="839" spans="3:7" x14ac:dyDescent="0.25">
      <c r="C839" s="272" t="s">
        <v>364</v>
      </c>
      <c r="D839" s="249">
        <v>0</v>
      </c>
      <c r="E839" s="249">
        <v>0</v>
      </c>
      <c r="F839" s="249">
        <v>0</v>
      </c>
      <c r="G839" s="249">
        <v>0</v>
      </c>
    </row>
    <row r="840" spans="3:7" x14ac:dyDescent="0.25">
      <c r="C840" s="272" t="s">
        <v>363</v>
      </c>
      <c r="D840" s="249">
        <v>3701712</v>
      </c>
      <c r="E840" s="249">
        <v>279526.61</v>
      </c>
      <c r="F840" s="249">
        <v>279526.61</v>
      </c>
      <c r="G840" s="249">
        <v>279526.61</v>
      </c>
    </row>
    <row r="841" spans="3:7" x14ac:dyDescent="0.25">
      <c r="C841" s="272" t="s">
        <v>362</v>
      </c>
      <c r="D841" s="249">
        <v>83000000000</v>
      </c>
      <c r="E841" s="249">
        <v>6195227647.5200005</v>
      </c>
      <c r="F841" s="249">
        <v>6195227647.5200005</v>
      </c>
      <c r="G841" s="249">
        <v>6195227647.5200005</v>
      </c>
    </row>
    <row r="842" spans="3:7" x14ac:dyDescent="0.25">
      <c r="C842" s="272" t="s">
        <v>361</v>
      </c>
      <c r="D842" s="249">
        <v>55541667521</v>
      </c>
      <c r="E842" s="249">
        <v>-475170.28</v>
      </c>
      <c r="F842" s="249">
        <v>3933670455.2399998</v>
      </c>
      <c r="G842" s="249">
        <v>3960490157.8099999</v>
      </c>
    </row>
    <row r="843" spans="3:7" x14ac:dyDescent="0.25">
      <c r="C843" s="272" t="s">
        <v>360</v>
      </c>
      <c r="D843" s="249">
        <v>4344575322</v>
      </c>
      <c r="E843" s="249">
        <v>0</v>
      </c>
      <c r="F843" s="249">
        <v>0</v>
      </c>
      <c r="G843" s="249">
        <v>0</v>
      </c>
    </row>
    <row r="844" spans="3:7" ht="15.75" thickBot="1" x14ac:dyDescent="0.3">
      <c r="C844" s="236" t="s">
        <v>212</v>
      </c>
      <c r="D844" s="235">
        <v>1484234610959</v>
      </c>
      <c r="E844" s="235">
        <v>96796815171.640015</v>
      </c>
      <c r="F844" s="235">
        <v>128595676645.68993</v>
      </c>
      <c r="G844" s="235">
        <v>130656986366.54993</v>
      </c>
    </row>
    <row r="847" spans="3:7" x14ac:dyDescent="0.25">
      <c r="C847" s="233" t="s">
        <v>167</v>
      </c>
    </row>
    <row r="848" spans="3:7" x14ac:dyDescent="0.25">
      <c r="C848" s="234" t="s">
        <v>211</v>
      </c>
    </row>
    <row r="849" spans="3:3" x14ac:dyDescent="0.25">
      <c r="C849" s="233" t="s">
        <v>99</v>
      </c>
    </row>
  </sheetData>
  <mergeCells count="11">
    <mergeCell ref="C11:C12"/>
    <mergeCell ref="D11:D12"/>
    <mergeCell ref="E11:E13"/>
    <mergeCell ref="F11:F13"/>
    <mergeCell ref="G11:G13"/>
    <mergeCell ref="C8:G8"/>
    <mergeCell ref="C2:G2"/>
    <mergeCell ref="C3:G3"/>
    <mergeCell ref="C4:G4"/>
    <mergeCell ref="C6:G6"/>
    <mergeCell ref="C7:G7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E7036-D6E4-4B20-B0BF-967F21C0BAC2}">
  <dimension ref="C1:G157"/>
  <sheetViews>
    <sheetView showGridLines="0" topLeftCell="B1" zoomScale="91" zoomScaleNormal="91" workbookViewId="0">
      <selection activeCell="K28" sqref="K28"/>
    </sheetView>
  </sheetViews>
  <sheetFormatPr baseColWidth="10" defaultColWidth="11.42578125" defaultRowHeight="15" x14ac:dyDescent="0.25"/>
  <cols>
    <col min="1" max="1" width="11.42578125" style="85"/>
    <col min="2" max="2" width="9.42578125" style="85" customWidth="1"/>
    <col min="3" max="3" width="105.5703125" style="85" customWidth="1"/>
    <col min="4" max="4" width="23.28515625" style="85" customWidth="1"/>
    <col min="5" max="5" width="19.28515625" style="85" customWidth="1"/>
    <col min="6" max="6" width="18.85546875" style="85" customWidth="1"/>
    <col min="7" max="7" width="15.28515625" style="85" customWidth="1"/>
    <col min="8" max="10" width="11.42578125" style="85"/>
    <col min="11" max="11" width="23.7109375" style="85" bestFit="1" customWidth="1"/>
    <col min="12" max="16384" width="11.42578125" style="85"/>
  </cols>
  <sheetData>
    <row r="1" spans="3:7" x14ac:dyDescent="0.25">
      <c r="C1" s="243"/>
      <c r="D1" s="243"/>
      <c r="E1" s="243"/>
      <c r="F1" s="243"/>
      <c r="G1" s="243"/>
    </row>
    <row r="2" spans="3:7" x14ac:dyDescent="0.25">
      <c r="C2" s="453" t="s">
        <v>0</v>
      </c>
      <c r="D2" s="453"/>
      <c r="E2" s="453"/>
      <c r="F2" s="453"/>
      <c r="G2" s="453"/>
    </row>
    <row r="3" spans="3:7" x14ac:dyDescent="0.25">
      <c r="C3" s="453" t="s">
        <v>1</v>
      </c>
      <c r="D3" s="453"/>
      <c r="E3" s="453"/>
      <c r="F3" s="453"/>
      <c r="G3" s="453"/>
    </row>
    <row r="4" spans="3:7" x14ac:dyDescent="0.25">
      <c r="C4" s="454" t="s">
        <v>2</v>
      </c>
      <c r="D4" s="454"/>
      <c r="E4" s="454"/>
      <c r="F4" s="454"/>
      <c r="G4" s="454"/>
    </row>
    <row r="5" spans="3:7" x14ac:dyDescent="0.25">
      <c r="C5" s="243"/>
      <c r="D5" s="243"/>
      <c r="E5" s="243"/>
      <c r="F5" s="243"/>
      <c r="G5" s="243"/>
    </row>
    <row r="6" spans="3:7" ht="15.75" x14ac:dyDescent="0.25">
      <c r="C6" s="470" t="s">
        <v>359</v>
      </c>
      <c r="D6" s="470"/>
      <c r="E6" s="470"/>
      <c r="F6" s="470"/>
      <c r="G6" s="470"/>
    </row>
    <row r="7" spans="3:7" ht="15.75" x14ac:dyDescent="0.25">
      <c r="C7" s="470" t="s">
        <v>358</v>
      </c>
      <c r="D7" s="470"/>
      <c r="E7" s="470"/>
      <c r="F7" s="470"/>
      <c r="G7" s="470"/>
    </row>
    <row r="8" spans="3:7" ht="16.5" thickBot="1" x14ac:dyDescent="0.3">
      <c r="C8" s="469" t="s">
        <v>357</v>
      </c>
      <c r="D8" s="469"/>
      <c r="E8" s="469"/>
      <c r="F8" s="469"/>
      <c r="G8" s="469"/>
    </row>
    <row r="9" spans="3:7" x14ac:dyDescent="0.25">
      <c r="C9" s="243"/>
      <c r="D9" s="243"/>
      <c r="E9" s="243"/>
      <c r="F9" s="243"/>
      <c r="G9" s="243"/>
    </row>
    <row r="10" spans="3:7" ht="15.75" thickBot="1" x14ac:dyDescent="0.3"/>
    <row r="11" spans="3:7" x14ac:dyDescent="0.25">
      <c r="C11" s="471" t="s">
        <v>7</v>
      </c>
      <c r="D11" s="473" t="s">
        <v>11</v>
      </c>
      <c r="E11" s="473" t="s">
        <v>356</v>
      </c>
      <c r="F11" s="473" t="s">
        <v>355</v>
      </c>
      <c r="G11" s="473" t="s">
        <v>354</v>
      </c>
    </row>
    <row r="12" spans="3:7" x14ac:dyDescent="0.25">
      <c r="C12" s="472"/>
      <c r="D12" s="474"/>
      <c r="E12" s="475"/>
      <c r="F12" s="477"/>
      <c r="G12" s="477"/>
    </row>
    <row r="13" spans="3:7" ht="15.75" thickBot="1" x14ac:dyDescent="0.3">
      <c r="C13" s="242" t="s">
        <v>353</v>
      </c>
      <c r="D13" s="241" t="s">
        <v>352</v>
      </c>
      <c r="E13" s="476"/>
      <c r="F13" s="478"/>
      <c r="G13" s="478"/>
    </row>
    <row r="14" spans="3:7" x14ac:dyDescent="0.25">
      <c r="C14" s="240" t="s">
        <v>351</v>
      </c>
      <c r="D14" s="239">
        <v>239464288875</v>
      </c>
      <c r="E14" s="239">
        <v>11664517338.800001</v>
      </c>
      <c r="F14" s="240">
        <v>18812474240.66</v>
      </c>
      <c r="G14" s="239">
        <v>18865591205.349998</v>
      </c>
    </row>
    <row r="15" spans="3:7" x14ac:dyDescent="0.25">
      <c r="C15" s="254" t="s">
        <v>350</v>
      </c>
      <c r="D15" s="253">
        <v>92986411967</v>
      </c>
      <c r="E15" s="253">
        <v>5877463753.21</v>
      </c>
      <c r="F15" s="253">
        <v>7197772356.3300018</v>
      </c>
      <c r="G15" s="253">
        <v>7253925601.6499987</v>
      </c>
    </row>
    <row r="16" spans="3:7" x14ac:dyDescent="0.25">
      <c r="C16" s="250" t="s">
        <v>349</v>
      </c>
      <c r="D16" s="249">
        <v>7957691218</v>
      </c>
      <c r="E16" s="249">
        <v>673092007.24000001</v>
      </c>
      <c r="F16" s="249">
        <v>673092007.24000001</v>
      </c>
      <c r="G16" s="249">
        <v>673092007.24000001</v>
      </c>
    </row>
    <row r="17" spans="3:7" x14ac:dyDescent="0.25">
      <c r="C17" s="250" t="s">
        <v>348</v>
      </c>
      <c r="D17" s="249">
        <v>50979967939</v>
      </c>
      <c r="E17" s="249">
        <v>2121168349.4900002</v>
      </c>
      <c r="F17" s="249">
        <v>3415666187.6000023</v>
      </c>
      <c r="G17" s="249">
        <v>3403342126.0699997</v>
      </c>
    </row>
    <row r="18" spans="3:7" x14ac:dyDescent="0.25">
      <c r="C18" s="250" t="s">
        <v>347</v>
      </c>
      <c r="D18" s="249">
        <v>26405736634</v>
      </c>
      <c r="E18" s="249">
        <v>2219158094.0699997</v>
      </c>
      <c r="F18" s="249">
        <v>2219158094.0699997</v>
      </c>
      <c r="G18" s="249">
        <v>2283715454.5299997</v>
      </c>
    </row>
    <row r="19" spans="3:7" x14ac:dyDescent="0.25">
      <c r="C19" s="250" t="s">
        <v>346</v>
      </c>
      <c r="D19" s="249">
        <v>6738756737</v>
      </c>
      <c r="E19" s="249">
        <v>823500700</v>
      </c>
      <c r="F19" s="249">
        <v>823500700</v>
      </c>
      <c r="G19" s="249">
        <v>823500700</v>
      </c>
    </row>
    <row r="20" spans="3:7" x14ac:dyDescent="0.25">
      <c r="C20" s="250" t="s">
        <v>345</v>
      </c>
      <c r="D20" s="249">
        <v>813154551</v>
      </c>
      <c r="E20" s="249">
        <v>30069528.800000001</v>
      </c>
      <c r="F20" s="249">
        <v>55880293.810000002</v>
      </c>
      <c r="G20" s="249">
        <v>59758573.530000001</v>
      </c>
    </row>
    <row r="21" spans="3:7" x14ac:dyDescent="0.25">
      <c r="C21" s="250" t="s">
        <v>344</v>
      </c>
      <c r="D21" s="249">
        <v>91104888</v>
      </c>
      <c r="E21" s="249">
        <v>10475073.609999999</v>
      </c>
      <c r="F21" s="249">
        <v>10475073.609999999</v>
      </c>
      <c r="G21" s="249">
        <v>10516740.279999999</v>
      </c>
    </row>
    <row r="22" spans="3:7" x14ac:dyDescent="0.25">
      <c r="C22" s="254" t="s">
        <v>343</v>
      </c>
      <c r="D22" s="253">
        <v>15166993749</v>
      </c>
      <c r="E22" s="253">
        <v>-706112851.55999994</v>
      </c>
      <c r="F22" s="253">
        <v>991215142.70000005</v>
      </c>
      <c r="G22" s="253">
        <v>922365318.50999999</v>
      </c>
    </row>
    <row r="23" spans="3:7" x14ac:dyDescent="0.25">
      <c r="C23" s="250" t="s">
        <v>342</v>
      </c>
      <c r="D23" s="249">
        <v>5679916947</v>
      </c>
      <c r="E23" s="249">
        <v>130298157.40000001</v>
      </c>
      <c r="F23" s="249">
        <v>256191923.25000003</v>
      </c>
      <c r="G23" s="249">
        <v>223970204.27000001</v>
      </c>
    </row>
    <row r="24" spans="3:7" x14ac:dyDescent="0.25">
      <c r="C24" s="250" t="s">
        <v>341</v>
      </c>
      <c r="D24" s="249">
        <v>9487076802</v>
      </c>
      <c r="E24" s="249">
        <v>-836411008.95999992</v>
      </c>
      <c r="F24" s="249">
        <v>735023219.45000005</v>
      </c>
      <c r="G24" s="249">
        <v>698395114.24000001</v>
      </c>
    </row>
    <row r="25" spans="3:7" x14ac:dyDescent="0.25">
      <c r="C25" s="254" t="s">
        <v>340</v>
      </c>
      <c r="D25" s="253">
        <v>53706951427</v>
      </c>
      <c r="E25" s="253">
        <v>1770696183.8900001</v>
      </c>
      <c r="F25" s="253">
        <v>4051010963.3799996</v>
      </c>
      <c r="G25" s="253">
        <v>3845607788.8999987</v>
      </c>
    </row>
    <row r="26" spans="3:7" x14ac:dyDescent="0.25">
      <c r="C26" s="250" t="s">
        <v>339</v>
      </c>
      <c r="D26" s="249">
        <v>49289055265</v>
      </c>
      <c r="E26" s="249">
        <v>1535143758.3399999</v>
      </c>
      <c r="F26" s="249">
        <v>3848362206.0300002</v>
      </c>
      <c r="G26" s="249">
        <v>3637279026.8899984</v>
      </c>
    </row>
    <row r="27" spans="3:7" x14ac:dyDescent="0.25">
      <c r="C27" s="250" t="s">
        <v>338</v>
      </c>
      <c r="D27" s="249">
        <v>4065026483</v>
      </c>
      <c r="E27" s="249">
        <v>102308691.63000001</v>
      </c>
      <c r="F27" s="249">
        <v>176527066.13999999</v>
      </c>
      <c r="G27" s="249">
        <v>180712733.71000001</v>
      </c>
    </row>
    <row r="28" spans="3:7" x14ac:dyDescent="0.25">
      <c r="C28" s="250" t="s">
        <v>337</v>
      </c>
      <c r="D28" s="249">
        <v>280480234</v>
      </c>
      <c r="E28" s="249">
        <v>131634162.92</v>
      </c>
      <c r="F28" s="249">
        <v>20668688.990000002</v>
      </c>
      <c r="G28" s="249">
        <v>21935270</v>
      </c>
    </row>
    <row r="29" spans="3:7" x14ac:dyDescent="0.25">
      <c r="C29" s="250" t="s">
        <v>336</v>
      </c>
      <c r="D29" s="249">
        <v>72389445</v>
      </c>
      <c r="E29" s="249">
        <v>1609571</v>
      </c>
      <c r="F29" s="249">
        <v>5453002.2199999997</v>
      </c>
      <c r="G29" s="249">
        <v>5680758.2999999998</v>
      </c>
    </row>
    <row r="30" spans="3:7" x14ac:dyDescent="0.25">
      <c r="C30" s="254" t="s">
        <v>335</v>
      </c>
      <c r="D30" s="253">
        <v>77603931732</v>
      </c>
      <c r="E30" s="253">
        <v>4722470253.2600002</v>
      </c>
      <c r="F30" s="253">
        <v>6572475778.25</v>
      </c>
      <c r="G30" s="253">
        <v>6843692496.29</v>
      </c>
    </row>
    <row r="31" spans="3:7" x14ac:dyDescent="0.25">
      <c r="C31" s="250" t="s">
        <v>334</v>
      </c>
      <c r="D31" s="249">
        <v>38088754745</v>
      </c>
      <c r="E31" s="249">
        <v>1423615603.3900003</v>
      </c>
      <c r="F31" s="249">
        <v>2851861715.8399987</v>
      </c>
      <c r="G31" s="249">
        <v>3028050601.3600006</v>
      </c>
    </row>
    <row r="32" spans="3:7" x14ac:dyDescent="0.25">
      <c r="C32" s="250" t="s">
        <v>333</v>
      </c>
      <c r="D32" s="249">
        <v>1400429350</v>
      </c>
      <c r="E32" s="249">
        <v>73210521.850000009</v>
      </c>
      <c r="F32" s="249">
        <v>81616676.040000007</v>
      </c>
      <c r="G32" s="249">
        <v>78382515.38000001</v>
      </c>
    </row>
    <row r="33" spans="3:7" x14ac:dyDescent="0.25">
      <c r="C33" s="250" t="s">
        <v>332</v>
      </c>
      <c r="D33" s="249">
        <v>26646094384</v>
      </c>
      <c r="E33" s="249">
        <v>2150526348.5300002</v>
      </c>
      <c r="F33" s="249">
        <v>2152464973.5000005</v>
      </c>
      <c r="G33" s="249">
        <v>2231983902.2499995</v>
      </c>
    </row>
    <row r="34" spans="3:7" x14ac:dyDescent="0.25">
      <c r="C34" s="250" t="s">
        <v>331</v>
      </c>
      <c r="D34" s="249">
        <v>2809356496</v>
      </c>
      <c r="E34" s="249">
        <v>300453688.99000001</v>
      </c>
      <c r="F34" s="249">
        <v>153399640</v>
      </c>
      <c r="G34" s="249">
        <v>180927361</v>
      </c>
    </row>
    <row r="35" spans="3:7" x14ac:dyDescent="0.25">
      <c r="C35" s="250" t="s">
        <v>330</v>
      </c>
      <c r="D35" s="249">
        <v>4003984382</v>
      </c>
      <c r="E35" s="249">
        <v>-63330791.160000019</v>
      </c>
      <c r="F35" s="249">
        <v>495019870.84999996</v>
      </c>
      <c r="G35" s="249">
        <v>614332572.73999989</v>
      </c>
    </row>
    <row r="36" spans="3:7" x14ac:dyDescent="0.25">
      <c r="C36" s="250" t="s">
        <v>329</v>
      </c>
      <c r="D36" s="249">
        <v>69484140</v>
      </c>
      <c r="E36" s="249">
        <v>5790345</v>
      </c>
      <c r="F36" s="249">
        <v>5790345</v>
      </c>
      <c r="G36" s="249">
        <v>5790345</v>
      </c>
    </row>
    <row r="37" spans="3:7" x14ac:dyDescent="0.25">
      <c r="C37" s="250" t="s">
        <v>328</v>
      </c>
      <c r="D37" s="249">
        <v>4585828235</v>
      </c>
      <c r="E37" s="249">
        <v>832204536.66000009</v>
      </c>
      <c r="F37" s="249">
        <v>832322557.0200001</v>
      </c>
      <c r="G37" s="249">
        <v>704225198.56000006</v>
      </c>
    </row>
    <row r="38" spans="3:7" x14ac:dyDescent="0.25">
      <c r="C38" s="240" t="s">
        <v>327</v>
      </c>
      <c r="D38" s="239">
        <v>230637101483</v>
      </c>
      <c r="E38" s="239">
        <v>17354294350.560001</v>
      </c>
      <c r="F38" s="240">
        <v>18202654670.890003</v>
      </c>
      <c r="G38" s="239">
        <v>18121371451.73</v>
      </c>
    </row>
    <row r="39" spans="3:7" x14ac:dyDescent="0.25">
      <c r="C39" s="254" t="s">
        <v>326</v>
      </c>
      <c r="D39" s="253">
        <v>23281068771</v>
      </c>
      <c r="E39" s="253">
        <v>1072008657.2599999</v>
      </c>
      <c r="F39" s="253">
        <v>1116266138.5599999</v>
      </c>
      <c r="G39" s="253">
        <v>1286681899.7700002</v>
      </c>
    </row>
    <row r="40" spans="3:7" x14ac:dyDescent="0.25">
      <c r="C40" s="250" t="s">
        <v>325</v>
      </c>
      <c r="D40" s="249">
        <v>21343196201</v>
      </c>
      <c r="E40" s="249">
        <v>914484276.65999985</v>
      </c>
      <c r="F40" s="249">
        <v>958063144.27999985</v>
      </c>
      <c r="G40" s="249">
        <v>1126763196.2100003</v>
      </c>
    </row>
    <row r="41" spans="3:7" x14ac:dyDescent="0.25">
      <c r="C41" s="250" t="s">
        <v>324</v>
      </c>
      <c r="D41" s="249">
        <v>1694583465</v>
      </c>
      <c r="E41" s="249">
        <v>147091703.69</v>
      </c>
      <c r="F41" s="249">
        <v>138382486.24000001</v>
      </c>
      <c r="G41" s="249">
        <v>142027004.11000001</v>
      </c>
    </row>
    <row r="42" spans="3:7" x14ac:dyDescent="0.25">
      <c r="C42" s="250" t="s">
        <v>323</v>
      </c>
      <c r="D42" s="249">
        <v>243289105</v>
      </c>
      <c r="E42" s="249">
        <v>10432676.91</v>
      </c>
      <c r="F42" s="249">
        <v>19820508.039999999</v>
      </c>
      <c r="G42" s="249">
        <v>17891699.450000003</v>
      </c>
    </row>
    <row r="43" spans="3:7" x14ac:dyDescent="0.25">
      <c r="C43" s="254" t="s">
        <v>322</v>
      </c>
      <c r="D43" s="253">
        <v>18069727753</v>
      </c>
      <c r="E43" s="253">
        <v>1336701595.52</v>
      </c>
      <c r="F43" s="253">
        <v>1204192603.23</v>
      </c>
      <c r="G43" s="253">
        <v>1279406017.76</v>
      </c>
    </row>
    <row r="44" spans="3:7" x14ac:dyDescent="0.25">
      <c r="C44" s="250" t="s">
        <v>321</v>
      </c>
      <c r="D44" s="249">
        <v>12036003957</v>
      </c>
      <c r="E44" s="249">
        <v>965029787.13</v>
      </c>
      <c r="F44" s="249">
        <v>825042775.63</v>
      </c>
      <c r="G44" s="249">
        <v>873555562.02999997</v>
      </c>
    </row>
    <row r="45" spans="3:7" x14ac:dyDescent="0.25">
      <c r="C45" s="250" t="s">
        <v>320</v>
      </c>
      <c r="D45" s="249">
        <v>178780957</v>
      </c>
      <c r="E45" s="249">
        <v>10181803.17</v>
      </c>
      <c r="F45" s="249">
        <v>10181803.17</v>
      </c>
      <c r="G45" s="249">
        <v>10181803.17</v>
      </c>
    </row>
    <row r="46" spans="3:7" x14ac:dyDescent="0.25">
      <c r="C46" s="250" t="s">
        <v>319</v>
      </c>
      <c r="D46" s="249">
        <v>252440000</v>
      </c>
      <c r="E46" s="249"/>
      <c r="F46" s="249"/>
      <c r="G46" s="249"/>
    </row>
    <row r="47" spans="3:7" x14ac:dyDescent="0.25">
      <c r="C47" s="250" t="s">
        <v>318</v>
      </c>
      <c r="D47" s="249">
        <v>281636753</v>
      </c>
      <c r="E47" s="249">
        <v>15373675.460000001</v>
      </c>
      <c r="F47" s="249">
        <v>11642312.039999999</v>
      </c>
      <c r="G47" s="249">
        <v>3240282.01</v>
      </c>
    </row>
    <row r="48" spans="3:7" x14ac:dyDescent="0.25">
      <c r="C48" s="250" t="s">
        <v>317</v>
      </c>
      <c r="D48" s="249">
        <v>5320866086</v>
      </c>
      <c r="E48" s="249">
        <v>346116329.75999999</v>
      </c>
      <c r="F48" s="249">
        <v>357325712.38999999</v>
      </c>
      <c r="G48" s="249">
        <v>392428370.55000007</v>
      </c>
    </row>
    <row r="49" spans="3:7" x14ac:dyDescent="0.25">
      <c r="C49" s="254" t="s">
        <v>316</v>
      </c>
      <c r="D49" s="253">
        <v>8478676742</v>
      </c>
      <c r="E49" s="253">
        <v>105330681.25999999</v>
      </c>
      <c r="F49" s="253">
        <v>334905481.51999998</v>
      </c>
      <c r="G49" s="253">
        <v>333469827.66999996</v>
      </c>
    </row>
    <row r="50" spans="3:7" x14ac:dyDescent="0.25">
      <c r="C50" s="250" t="s">
        <v>315</v>
      </c>
      <c r="D50" s="249">
        <v>8478676742</v>
      </c>
      <c r="E50" s="249">
        <v>105330681.25999999</v>
      </c>
      <c r="F50" s="249">
        <v>334905481.51999998</v>
      </c>
      <c r="G50" s="249">
        <v>333469827.66999996</v>
      </c>
    </row>
    <row r="51" spans="3:7" x14ac:dyDescent="0.25">
      <c r="C51" s="254" t="s">
        <v>314</v>
      </c>
      <c r="D51" s="253">
        <v>90444999546</v>
      </c>
      <c r="E51" s="253">
        <v>6241202143.2600002</v>
      </c>
      <c r="F51" s="253">
        <v>6436394585.9300003</v>
      </c>
      <c r="G51" s="253">
        <v>6415545944.0900011</v>
      </c>
    </row>
    <row r="52" spans="3:7" x14ac:dyDescent="0.25">
      <c r="C52" s="250" t="s">
        <v>313</v>
      </c>
      <c r="D52" s="249">
        <v>670854956</v>
      </c>
      <c r="E52" s="249">
        <v>16611101.789999999</v>
      </c>
      <c r="F52" s="249">
        <v>39143813.220000006</v>
      </c>
      <c r="G52" s="249">
        <v>42022250.410000004</v>
      </c>
    </row>
    <row r="53" spans="3:7" x14ac:dyDescent="0.25">
      <c r="C53" s="250" t="s">
        <v>312</v>
      </c>
      <c r="D53" s="249">
        <v>84996417664</v>
      </c>
      <c r="E53" s="249">
        <v>6195227647.5200005</v>
      </c>
      <c r="F53" s="249">
        <v>6249155329.9400005</v>
      </c>
      <c r="G53" s="249">
        <v>6213063712.1600008</v>
      </c>
    </row>
    <row r="54" spans="3:7" x14ac:dyDescent="0.25">
      <c r="C54" s="250" t="s">
        <v>311</v>
      </c>
      <c r="D54" s="249">
        <v>51500001</v>
      </c>
      <c r="E54" s="249">
        <v>103800</v>
      </c>
      <c r="F54" s="249">
        <v>103800</v>
      </c>
      <c r="G54" s="249">
        <v>14339803.1</v>
      </c>
    </row>
    <row r="55" spans="3:7" x14ac:dyDescent="0.25">
      <c r="C55" s="250" t="s">
        <v>310</v>
      </c>
      <c r="D55" s="249">
        <v>4726226925</v>
      </c>
      <c r="E55" s="249">
        <v>29259593.949999999</v>
      </c>
      <c r="F55" s="249">
        <v>147991642.76999995</v>
      </c>
      <c r="G55" s="249">
        <v>146120178.41999999</v>
      </c>
    </row>
    <row r="56" spans="3:7" x14ac:dyDescent="0.25">
      <c r="C56" s="254" t="s">
        <v>309</v>
      </c>
      <c r="D56" s="253">
        <v>879261823</v>
      </c>
      <c r="E56" s="253">
        <v>5271278.74</v>
      </c>
      <c r="F56" s="253">
        <v>65755710.439999998</v>
      </c>
      <c r="G56" s="253">
        <v>60581973.759999998</v>
      </c>
    </row>
    <row r="57" spans="3:7" x14ac:dyDescent="0.25">
      <c r="C57" s="250" t="s">
        <v>308</v>
      </c>
      <c r="D57" s="249">
        <v>868707038</v>
      </c>
      <c r="E57" s="249">
        <v>5271278.74</v>
      </c>
      <c r="F57" s="249">
        <v>65755710.439999998</v>
      </c>
      <c r="G57" s="249">
        <v>60581973.759999998</v>
      </c>
    </row>
    <row r="58" spans="3:7" x14ac:dyDescent="0.25">
      <c r="C58" s="250" t="s">
        <v>307</v>
      </c>
      <c r="D58" s="249">
        <v>10554785</v>
      </c>
      <c r="E58" s="249"/>
      <c r="F58" s="249"/>
      <c r="G58" s="249"/>
    </row>
    <row r="59" spans="3:7" x14ac:dyDescent="0.25">
      <c r="C59" s="254" t="s">
        <v>306</v>
      </c>
      <c r="D59" s="253">
        <v>77465525556</v>
      </c>
      <c r="E59" s="253">
        <v>7809733878.8600006</v>
      </c>
      <c r="F59" s="253">
        <v>8289374368.4100018</v>
      </c>
      <c r="G59" s="253">
        <v>8072463620.6500015</v>
      </c>
    </row>
    <row r="60" spans="3:7" x14ac:dyDescent="0.25">
      <c r="C60" s="250" t="s">
        <v>305</v>
      </c>
      <c r="D60" s="249">
        <v>37110140373</v>
      </c>
      <c r="E60" s="249">
        <v>3447539886.3200006</v>
      </c>
      <c r="F60" s="249">
        <v>3921355464.4900012</v>
      </c>
      <c r="G60" s="249">
        <v>3501227221.0400004</v>
      </c>
    </row>
    <row r="61" spans="3:7" x14ac:dyDescent="0.25">
      <c r="C61" s="250" t="s">
        <v>304</v>
      </c>
      <c r="D61" s="249">
        <v>21182604</v>
      </c>
      <c r="E61" s="249"/>
      <c r="F61" s="249"/>
      <c r="G61" s="249"/>
    </row>
    <row r="62" spans="3:7" x14ac:dyDescent="0.25">
      <c r="C62" s="250" t="s">
        <v>303</v>
      </c>
      <c r="D62" s="249">
        <v>35218491997</v>
      </c>
      <c r="E62" s="249">
        <v>4225878810.3000007</v>
      </c>
      <c r="F62" s="249">
        <v>4180714710.0099998</v>
      </c>
      <c r="G62" s="249">
        <v>4360128063.9200001</v>
      </c>
    </row>
    <row r="63" spans="3:7" x14ac:dyDescent="0.25">
      <c r="C63" s="250" t="s">
        <v>302</v>
      </c>
      <c r="D63" s="249">
        <v>1202510594</v>
      </c>
      <c r="E63" s="249">
        <v>31151232.190000001</v>
      </c>
      <c r="F63" s="249">
        <v>32190006.640000001</v>
      </c>
      <c r="G63" s="249">
        <v>34759610.019999996</v>
      </c>
    </row>
    <row r="64" spans="3:7" x14ac:dyDescent="0.25">
      <c r="C64" s="250" t="s">
        <v>301</v>
      </c>
      <c r="D64" s="249">
        <v>3913199988</v>
      </c>
      <c r="E64" s="249">
        <v>105163950.05</v>
      </c>
      <c r="F64" s="249">
        <v>155114187.26999998</v>
      </c>
      <c r="G64" s="249">
        <v>176348725.66999999</v>
      </c>
    </row>
    <row r="65" spans="3:7" x14ac:dyDescent="0.25">
      <c r="C65" s="254" t="s">
        <v>300</v>
      </c>
      <c r="D65" s="253">
        <v>3805308248</v>
      </c>
      <c r="E65" s="253">
        <v>73556066.560000002</v>
      </c>
      <c r="F65" s="253">
        <v>115490589.7</v>
      </c>
      <c r="G65" s="253">
        <v>128955568.17</v>
      </c>
    </row>
    <row r="66" spans="3:7" x14ac:dyDescent="0.25">
      <c r="C66" s="250" t="s">
        <v>299</v>
      </c>
      <c r="D66" s="249">
        <v>3805308248</v>
      </c>
      <c r="E66" s="249">
        <v>73556066.560000002</v>
      </c>
      <c r="F66" s="249">
        <v>115490589.7</v>
      </c>
      <c r="G66" s="249">
        <v>128955568.17</v>
      </c>
    </row>
    <row r="67" spans="3:7" x14ac:dyDescent="0.25">
      <c r="C67" s="254" t="s">
        <v>298</v>
      </c>
      <c r="D67" s="253">
        <v>149703020</v>
      </c>
      <c r="E67" s="253">
        <v>6237625.8300000001</v>
      </c>
      <c r="F67" s="253">
        <v>6237625.8300000001</v>
      </c>
      <c r="G67" s="253">
        <v>6237625.8300000001</v>
      </c>
    </row>
    <row r="68" spans="3:7" x14ac:dyDescent="0.25">
      <c r="C68" s="250" t="s">
        <v>297</v>
      </c>
      <c r="D68" s="249">
        <v>149703020</v>
      </c>
      <c r="E68" s="249">
        <v>6237625.8300000001</v>
      </c>
      <c r="F68" s="249">
        <v>6237625.8300000001</v>
      </c>
      <c r="G68" s="249">
        <v>6237625.8300000001</v>
      </c>
    </row>
    <row r="69" spans="3:7" x14ac:dyDescent="0.25">
      <c r="C69" s="254" t="s">
        <v>296</v>
      </c>
      <c r="D69" s="253">
        <v>8062830024</v>
      </c>
      <c r="E69" s="253">
        <v>704252423.26999974</v>
      </c>
      <c r="F69" s="253">
        <v>634037567.26999974</v>
      </c>
      <c r="G69" s="253">
        <v>538028974.02999997</v>
      </c>
    </row>
    <row r="70" spans="3:7" x14ac:dyDescent="0.25">
      <c r="C70" s="250" t="s">
        <v>295</v>
      </c>
      <c r="D70" s="249">
        <v>146511280</v>
      </c>
      <c r="E70" s="249">
        <v>40875067.689999998</v>
      </c>
      <c r="F70" s="249">
        <v>40875067.689999998</v>
      </c>
      <c r="G70" s="249">
        <v>40875067.689999998</v>
      </c>
    </row>
    <row r="71" spans="3:7" x14ac:dyDescent="0.25">
      <c r="C71" s="250" t="s">
        <v>294</v>
      </c>
      <c r="D71" s="249">
        <v>3922569</v>
      </c>
      <c r="E71" s="249"/>
      <c r="F71" s="249"/>
      <c r="G71" s="249"/>
    </row>
    <row r="72" spans="3:7" x14ac:dyDescent="0.25">
      <c r="C72" s="250" t="s">
        <v>293</v>
      </c>
      <c r="D72" s="249">
        <v>7738724918</v>
      </c>
      <c r="E72" s="249">
        <v>648904750.8299998</v>
      </c>
      <c r="F72" s="249">
        <v>578689894.8299998</v>
      </c>
      <c r="G72" s="249">
        <v>482681301.58999997</v>
      </c>
    </row>
    <row r="73" spans="3:7" x14ac:dyDescent="0.25">
      <c r="C73" s="250" t="s">
        <v>292</v>
      </c>
      <c r="D73" s="249">
        <v>173671257</v>
      </c>
      <c r="E73" s="249">
        <v>14472604.75</v>
      </c>
      <c r="F73" s="249">
        <v>14472604.75</v>
      </c>
      <c r="G73" s="249">
        <v>14472604.75</v>
      </c>
    </row>
    <row r="74" spans="3:7" x14ac:dyDescent="0.25">
      <c r="C74" s="240" t="s">
        <v>291</v>
      </c>
      <c r="D74" s="239">
        <v>14788243644</v>
      </c>
      <c r="E74" s="239">
        <v>718265611.2299999</v>
      </c>
      <c r="F74" s="240">
        <v>842762575.47000003</v>
      </c>
      <c r="G74" s="239">
        <v>718365490.25999999</v>
      </c>
    </row>
    <row r="75" spans="3:7" x14ac:dyDescent="0.25">
      <c r="C75" s="254" t="s">
        <v>290</v>
      </c>
      <c r="D75" s="253">
        <v>1069403568</v>
      </c>
      <c r="E75" s="253">
        <v>11317084.9</v>
      </c>
      <c r="F75" s="253">
        <v>53847712.700000003</v>
      </c>
      <c r="G75" s="253">
        <v>32003033.68</v>
      </c>
    </row>
    <row r="76" spans="3:7" x14ac:dyDescent="0.25">
      <c r="C76" s="250" t="s">
        <v>289</v>
      </c>
      <c r="D76" s="249">
        <v>225042000</v>
      </c>
      <c r="E76" s="249">
        <v>0</v>
      </c>
      <c r="F76" s="249">
        <v>26242416.670000002</v>
      </c>
      <c r="G76" s="249">
        <v>25792416.670000002</v>
      </c>
    </row>
    <row r="77" spans="3:7" x14ac:dyDescent="0.25">
      <c r="C77" s="250" t="s">
        <v>288</v>
      </c>
      <c r="D77" s="249">
        <v>736634979</v>
      </c>
      <c r="E77" s="249">
        <v>1787979</v>
      </c>
      <c r="F77" s="249">
        <v>22840810.939999998</v>
      </c>
      <c r="G77" s="249">
        <v>1674327.38</v>
      </c>
    </row>
    <row r="78" spans="3:7" x14ac:dyDescent="0.25">
      <c r="C78" s="250" t="s">
        <v>287</v>
      </c>
      <c r="D78" s="249">
        <v>18204464</v>
      </c>
      <c r="E78" s="249">
        <v>0</v>
      </c>
      <c r="F78" s="249">
        <v>0</v>
      </c>
      <c r="G78" s="249">
        <v>0</v>
      </c>
    </row>
    <row r="79" spans="3:7" x14ac:dyDescent="0.25">
      <c r="C79" s="250" t="s">
        <v>286</v>
      </c>
      <c r="D79" s="249">
        <v>89522125</v>
      </c>
      <c r="E79" s="249">
        <v>9529105.9000000004</v>
      </c>
      <c r="F79" s="249">
        <v>4764485.09</v>
      </c>
      <c r="G79" s="249">
        <v>4536289.63</v>
      </c>
    </row>
    <row r="80" spans="3:7" x14ac:dyDescent="0.25">
      <c r="C80" s="254" t="s">
        <v>285</v>
      </c>
      <c r="D80" s="253">
        <v>8369852296</v>
      </c>
      <c r="E80" s="253">
        <v>539696485.74000001</v>
      </c>
      <c r="F80" s="253">
        <v>607932437.69000006</v>
      </c>
      <c r="G80" s="253">
        <v>474486741.58000004</v>
      </c>
    </row>
    <row r="81" spans="3:7" x14ac:dyDescent="0.25">
      <c r="C81" s="250" t="s">
        <v>284</v>
      </c>
      <c r="D81" s="249">
        <v>1130049719</v>
      </c>
      <c r="E81" s="249">
        <v>3934314.3600000003</v>
      </c>
      <c r="F81" s="249">
        <v>14568153.740000002</v>
      </c>
      <c r="G81" s="249">
        <v>8705577.879999999</v>
      </c>
    </row>
    <row r="82" spans="3:7" x14ac:dyDescent="0.25">
      <c r="C82" s="250" t="s">
        <v>283</v>
      </c>
      <c r="D82" s="249">
        <v>31467776</v>
      </c>
      <c r="E82" s="249">
        <v>900000</v>
      </c>
      <c r="F82" s="249">
        <v>396603.9</v>
      </c>
      <c r="G82" s="249">
        <v>396603.9</v>
      </c>
    </row>
    <row r="83" spans="3:7" x14ac:dyDescent="0.25">
      <c r="C83" s="250" t="s">
        <v>282</v>
      </c>
      <c r="D83" s="249">
        <v>320091495</v>
      </c>
      <c r="E83" s="249">
        <v>4627944.87</v>
      </c>
      <c r="F83" s="249">
        <v>13193040.629999999</v>
      </c>
      <c r="G83" s="249">
        <v>13189291.66</v>
      </c>
    </row>
    <row r="84" spans="3:7" x14ac:dyDescent="0.25">
      <c r="C84" s="250" t="s">
        <v>281</v>
      </c>
      <c r="D84" s="249">
        <v>35000000</v>
      </c>
      <c r="E84" s="249">
        <v>0</v>
      </c>
      <c r="F84" s="249">
        <v>1479150.64</v>
      </c>
      <c r="G84" s="249">
        <v>0</v>
      </c>
    </row>
    <row r="85" spans="3:7" x14ac:dyDescent="0.25">
      <c r="C85" s="250" t="s">
        <v>280</v>
      </c>
      <c r="D85" s="249">
        <v>8409716</v>
      </c>
      <c r="E85" s="249">
        <v>582250</v>
      </c>
      <c r="F85" s="249">
        <v>365631.54</v>
      </c>
      <c r="G85" s="249">
        <v>544384.04</v>
      </c>
    </row>
    <row r="86" spans="3:7" x14ac:dyDescent="0.25">
      <c r="C86" s="250" t="s">
        <v>279</v>
      </c>
      <c r="D86" s="249">
        <v>166300000</v>
      </c>
      <c r="E86" s="249">
        <v>0</v>
      </c>
      <c r="F86" s="249">
        <v>11705833.33</v>
      </c>
      <c r="G86" s="249">
        <v>11705833.33</v>
      </c>
    </row>
    <row r="87" spans="3:7" x14ac:dyDescent="0.25">
      <c r="C87" s="250" t="s">
        <v>278</v>
      </c>
      <c r="D87" s="249">
        <v>121855463</v>
      </c>
      <c r="E87" s="249">
        <v>6914887.7599999998</v>
      </c>
      <c r="F87" s="249">
        <v>5071100.09</v>
      </c>
      <c r="G87" s="249">
        <v>3387898.3400000003</v>
      </c>
    </row>
    <row r="88" spans="3:7" x14ac:dyDescent="0.25">
      <c r="C88" s="250" t="s">
        <v>277</v>
      </c>
      <c r="D88" s="249">
        <v>1338168834</v>
      </c>
      <c r="E88" s="249">
        <v>27583602.750000004</v>
      </c>
      <c r="F88" s="249">
        <v>67723076.100000009</v>
      </c>
      <c r="G88" s="249">
        <v>38687925.229999997</v>
      </c>
    </row>
    <row r="89" spans="3:7" x14ac:dyDescent="0.25">
      <c r="C89" s="250" t="s">
        <v>276</v>
      </c>
      <c r="D89" s="249">
        <v>2031451113</v>
      </c>
      <c r="E89" s="249">
        <v>334973371.57999998</v>
      </c>
      <c r="F89" s="249">
        <v>104673582.50000001</v>
      </c>
      <c r="G89" s="249">
        <v>93650662.160000011</v>
      </c>
    </row>
    <row r="90" spans="3:7" x14ac:dyDescent="0.25">
      <c r="C90" s="250" t="s">
        <v>275</v>
      </c>
      <c r="D90" s="249">
        <v>101411794</v>
      </c>
      <c r="E90" s="249">
        <v>622340.63</v>
      </c>
      <c r="F90" s="249">
        <v>5532942.3099999996</v>
      </c>
      <c r="G90" s="249">
        <v>6716730.9900000002</v>
      </c>
    </row>
    <row r="91" spans="3:7" x14ac:dyDescent="0.25">
      <c r="C91" s="250" t="s">
        <v>274</v>
      </c>
      <c r="D91" s="249">
        <v>1000000</v>
      </c>
      <c r="E91" s="249"/>
      <c r="F91" s="249"/>
      <c r="G91" s="249"/>
    </row>
    <row r="92" spans="3:7" x14ac:dyDescent="0.25">
      <c r="C92" s="250" t="s">
        <v>273</v>
      </c>
      <c r="D92" s="249">
        <v>30547779</v>
      </c>
      <c r="E92" s="249">
        <v>400000</v>
      </c>
      <c r="F92" s="249">
        <v>945674.12</v>
      </c>
      <c r="G92" s="249">
        <v>945674.12</v>
      </c>
    </row>
    <row r="93" spans="3:7" x14ac:dyDescent="0.25">
      <c r="C93" s="250" t="s">
        <v>272</v>
      </c>
      <c r="D93" s="249">
        <v>12000000</v>
      </c>
      <c r="E93" s="249">
        <v>189905.59</v>
      </c>
      <c r="F93" s="249">
        <v>189905.59</v>
      </c>
      <c r="G93" s="249">
        <v>0</v>
      </c>
    </row>
    <row r="94" spans="3:7" x14ac:dyDescent="0.25">
      <c r="C94" s="250" t="s">
        <v>271</v>
      </c>
      <c r="D94" s="249">
        <v>3042098607</v>
      </c>
      <c r="E94" s="249">
        <v>158967868.19999999</v>
      </c>
      <c r="F94" s="249">
        <v>382087743.19999999</v>
      </c>
      <c r="G94" s="249">
        <v>296556159.93000001</v>
      </c>
    </row>
    <row r="95" spans="3:7" x14ac:dyDescent="0.25">
      <c r="C95" s="254" t="s">
        <v>270</v>
      </c>
      <c r="D95" s="253">
        <v>5348987780</v>
      </c>
      <c r="E95" s="253">
        <v>167252040.58999997</v>
      </c>
      <c r="F95" s="253">
        <v>180982425.08000004</v>
      </c>
      <c r="G95" s="253">
        <v>211875715.00000003</v>
      </c>
    </row>
    <row r="96" spans="3:7" x14ac:dyDescent="0.25">
      <c r="C96" s="250" t="s">
        <v>269</v>
      </c>
      <c r="D96" s="249">
        <v>260177938</v>
      </c>
      <c r="E96" s="249">
        <v>24766067.989999998</v>
      </c>
      <c r="F96" s="249">
        <v>25175166.649999999</v>
      </c>
      <c r="G96" s="249">
        <v>23299995.029999997</v>
      </c>
    </row>
    <row r="97" spans="3:7" x14ac:dyDescent="0.25">
      <c r="C97" s="250" t="s">
        <v>268</v>
      </c>
      <c r="D97" s="249">
        <v>5548543</v>
      </c>
      <c r="E97" s="249">
        <v>0</v>
      </c>
      <c r="F97" s="249">
        <v>379980.69</v>
      </c>
      <c r="G97" s="249">
        <v>379980.69</v>
      </c>
    </row>
    <row r="98" spans="3:7" x14ac:dyDescent="0.25">
      <c r="C98" s="250" t="s">
        <v>267</v>
      </c>
      <c r="D98" s="249">
        <v>153296868</v>
      </c>
      <c r="E98" s="249">
        <v>5821134.7400000002</v>
      </c>
      <c r="F98" s="249">
        <v>6261207.7400000002</v>
      </c>
      <c r="G98" s="249">
        <v>8620197.3100000005</v>
      </c>
    </row>
    <row r="99" spans="3:7" x14ac:dyDescent="0.25">
      <c r="C99" s="250" t="s">
        <v>266</v>
      </c>
      <c r="D99" s="249">
        <v>17300000</v>
      </c>
      <c r="E99" s="249">
        <v>412528.75</v>
      </c>
      <c r="F99" s="249">
        <v>412528.75</v>
      </c>
      <c r="G99" s="249">
        <v>774517.11</v>
      </c>
    </row>
    <row r="100" spans="3:7" x14ac:dyDescent="0.25">
      <c r="C100" s="250" t="s">
        <v>265</v>
      </c>
      <c r="D100" s="249">
        <v>4740902179</v>
      </c>
      <c r="E100" s="249">
        <v>124508153.69</v>
      </c>
      <c r="F100" s="249">
        <v>126913482.89000002</v>
      </c>
      <c r="G100" s="249">
        <v>154601842.65000001</v>
      </c>
    </row>
    <row r="101" spans="3:7" x14ac:dyDescent="0.25">
      <c r="C101" s="250" t="s">
        <v>264</v>
      </c>
      <c r="D101" s="249">
        <v>6044676</v>
      </c>
      <c r="E101" s="249">
        <v>8243400</v>
      </c>
      <c r="F101" s="249">
        <v>4500000</v>
      </c>
      <c r="G101" s="249">
        <v>4500000</v>
      </c>
    </row>
    <row r="102" spans="3:7" x14ac:dyDescent="0.25">
      <c r="C102" s="250" t="s">
        <v>263</v>
      </c>
      <c r="D102" s="249">
        <v>6553009</v>
      </c>
      <c r="E102" s="249">
        <v>0</v>
      </c>
      <c r="F102" s="249">
        <v>310806.69</v>
      </c>
      <c r="G102" s="249">
        <v>310806.69</v>
      </c>
    </row>
    <row r="103" spans="3:7" x14ac:dyDescent="0.25">
      <c r="C103" s="250" t="s">
        <v>262</v>
      </c>
      <c r="D103" s="249">
        <v>159164567</v>
      </c>
      <c r="E103" s="249">
        <v>3500755.42</v>
      </c>
      <c r="F103" s="249">
        <v>17029251.670000002</v>
      </c>
      <c r="G103" s="249">
        <v>19388375.520000003</v>
      </c>
    </row>
    <row r="104" spans="3:7" x14ac:dyDescent="0.25">
      <c r="C104" s="240" t="s">
        <v>261</v>
      </c>
      <c r="D104" s="239">
        <v>665858505819</v>
      </c>
      <c r="E104" s="239">
        <v>33313772532.309994</v>
      </c>
      <c r="F104" s="240">
        <v>57192692500.429985</v>
      </c>
      <c r="G104" s="239">
        <v>52686918634.470009</v>
      </c>
    </row>
    <row r="105" spans="3:7" x14ac:dyDescent="0.25">
      <c r="C105" s="254" t="s">
        <v>260</v>
      </c>
      <c r="D105" s="253">
        <v>30826676151</v>
      </c>
      <c r="E105" s="253">
        <v>2543144562.27</v>
      </c>
      <c r="F105" s="253">
        <v>2798005867.1300001</v>
      </c>
      <c r="G105" s="253">
        <v>1672337837.6499999</v>
      </c>
    </row>
    <row r="106" spans="3:7" x14ac:dyDescent="0.25">
      <c r="C106" s="250" t="s">
        <v>259</v>
      </c>
      <c r="D106" s="249">
        <v>8210060178</v>
      </c>
      <c r="E106" s="249">
        <v>599809340.45000005</v>
      </c>
      <c r="F106" s="249">
        <v>835480927.99000001</v>
      </c>
      <c r="G106" s="249">
        <v>154897817.09999999</v>
      </c>
    </row>
    <row r="107" spans="3:7" x14ac:dyDescent="0.25">
      <c r="C107" s="250" t="s">
        <v>258</v>
      </c>
      <c r="D107" s="249">
        <v>761513094</v>
      </c>
      <c r="E107" s="249">
        <v>135215822.44999999</v>
      </c>
      <c r="F107" s="249">
        <v>156905539.76999998</v>
      </c>
      <c r="G107" s="249">
        <v>24269221.16</v>
      </c>
    </row>
    <row r="108" spans="3:7" x14ac:dyDescent="0.25">
      <c r="C108" s="250" t="s">
        <v>257</v>
      </c>
      <c r="D108" s="249">
        <v>21833102879</v>
      </c>
      <c r="E108" s="249">
        <v>1805619399.3699999</v>
      </c>
      <c r="F108" s="249">
        <v>1805619399.3699999</v>
      </c>
      <c r="G108" s="249">
        <v>1493170799.3899999</v>
      </c>
    </row>
    <row r="109" spans="3:7" x14ac:dyDescent="0.25">
      <c r="C109" s="250" t="s">
        <v>256</v>
      </c>
      <c r="D109" s="249">
        <v>22000000</v>
      </c>
      <c r="E109" s="249">
        <v>2500000</v>
      </c>
      <c r="F109" s="249">
        <v>0</v>
      </c>
      <c r="G109" s="249">
        <v>0</v>
      </c>
    </row>
    <row r="110" spans="3:7" x14ac:dyDescent="0.25">
      <c r="C110" s="254" t="s">
        <v>255</v>
      </c>
      <c r="D110" s="253">
        <v>137362566364</v>
      </c>
      <c r="E110" s="253">
        <v>11129804080.199999</v>
      </c>
      <c r="F110" s="253">
        <v>12185485192.709999</v>
      </c>
      <c r="G110" s="253">
        <v>11549722634.440001</v>
      </c>
    </row>
    <row r="111" spans="3:7" x14ac:dyDescent="0.25">
      <c r="C111" s="250" t="s">
        <v>254</v>
      </c>
      <c r="D111" s="249">
        <v>212504665</v>
      </c>
      <c r="E111" s="249">
        <v>19903833.52</v>
      </c>
      <c r="F111" s="249">
        <v>19903833.52</v>
      </c>
      <c r="G111" s="249">
        <v>19903833.52</v>
      </c>
    </row>
    <row r="112" spans="3:7" x14ac:dyDescent="0.25">
      <c r="C112" s="250" t="s">
        <v>253</v>
      </c>
      <c r="D112" s="249">
        <v>13920343099</v>
      </c>
      <c r="E112" s="249">
        <v>807671467.06000006</v>
      </c>
      <c r="F112" s="249">
        <v>1000675421.8500001</v>
      </c>
      <c r="G112" s="249">
        <v>1253597909.0400002</v>
      </c>
    </row>
    <row r="113" spans="3:7" x14ac:dyDescent="0.25">
      <c r="C113" s="250" t="s">
        <v>252</v>
      </c>
      <c r="D113" s="249">
        <v>11014637150</v>
      </c>
      <c r="E113" s="249">
        <v>1522931050.8499999</v>
      </c>
      <c r="F113" s="249">
        <v>1286921407.0699999</v>
      </c>
      <c r="G113" s="249">
        <v>1145571215.1699998</v>
      </c>
    </row>
    <row r="114" spans="3:7" x14ac:dyDescent="0.25">
      <c r="C114" s="250" t="s">
        <v>251</v>
      </c>
      <c r="D114" s="249">
        <v>35070000</v>
      </c>
      <c r="E114" s="249">
        <v>15475</v>
      </c>
      <c r="F114" s="249">
        <v>1046939.96</v>
      </c>
      <c r="G114" s="249">
        <v>274737.45</v>
      </c>
    </row>
    <row r="115" spans="3:7" x14ac:dyDescent="0.25">
      <c r="C115" s="250" t="s">
        <v>250</v>
      </c>
      <c r="D115" s="249">
        <v>91010414</v>
      </c>
      <c r="E115" s="249">
        <v>6427758.7400000002</v>
      </c>
      <c r="F115" s="249">
        <v>6335831.7400000002</v>
      </c>
      <c r="G115" s="249">
        <v>6266627.7400000002</v>
      </c>
    </row>
    <row r="116" spans="3:7" x14ac:dyDescent="0.25">
      <c r="C116" s="250" t="s">
        <v>249</v>
      </c>
      <c r="D116" s="249">
        <v>112089001036</v>
      </c>
      <c r="E116" s="249">
        <v>8772854495.0299988</v>
      </c>
      <c r="F116" s="249">
        <v>9870601758.5699997</v>
      </c>
      <c r="G116" s="249">
        <v>9124108311.5200005</v>
      </c>
    </row>
    <row r="117" spans="3:7" x14ac:dyDescent="0.25">
      <c r="C117" s="254" t="s">
        <v>248</v>
      </c>
      <c r="D117" s="253">
        <v>12302416115</v>
      </c>
      <c r="E117" s="253">
        <v>2907477606.1800008</v>
      </c>
      <c r="F117" s="253">
        <v>2972270543.8000002</v>
      </c>
      <c r="G117" s="253">
        <v>1383805093.3100002</v>
      </c>
    </row>
    <row r="118" spans="3:7" x14ac:dyDescent="0.25">
      <c r="C118" s="250" t="s">
        <v>247</v>
      </c>
      <c r="D118" s="249">
        <v>2555010000</v>
      </c>
      <c r="E118" s="249">
        <v>1439943352.7600002</v>
      </c>
      <c r="F118" s="249">
        <v>1423508392.9300001</v>
      </c>
      <c r="G118" s="249">
        <v>288897936.59000003</v>
      </c>
    </row>
    <row r="119" spans="3:7" x14ac:dyDescent="0.25">
      <c r="C119" s="250" t="s">
        <v>246</v>
      </c>
      <c r="D119" s="249">
        <v>2345722436</v>
      </c>
      <c r="E119" s="249">
        <v>957781685.97000003</v>
      </c>
      <c r="F119" s="249">
        <v>971545135.95000005</v>
      </c>
      <c r="G119" s="249">
        <v>490554748.75</v>
      </c>
    </row>
    <row r="120" spans="3:7" x14ac:dyDescent="0.25">
      <c r="C120" s="250" t="s">
        <v>245</v>
      </c>
      <c r="D120" s="249">
        <v>4302636691</v>
      </c>
      <c r="E120" s="249">
        <v>337439410.23000002</v>
      </c>
      <c r="F120" s="249">
        <v>372946164.82999992</v>
      </c>
      <c r="G120" s="249">
        <v>394123518.80000007</v>
      </c>
    </row>
    <row r="121" spans="3:7" x14ac:dyDescent="0.25">
      <c r="C121" s="250" t="s">
        <v>244</v>
      </c>
      <c r="D121" s="249">
        <v>1301843</v>
      </c>
      <c r="E121" s="249"/>
      <c r="F121" s="249"/>
      <c r="G121" s="249"/>
    </row>
    <row r="122" spans="3:7" x14ac:dyDescent="0.25">
      <c r="C122" s="250" t="s">
        <v>243</v>
      </c>
      <c r="D122" s="249">
        <v>209429511</v>
      </c>
      <c r="E122" s="249">
        <v>70512324.420000002</v>
      </c>
      <c r="F122" s="249">
        <v>59314610.920000002</v>
      </c>
      <c r="G122" s="249">
        <v>63223204.519999996</v>
      </c>
    </row>
    <row r="123" spans="3:7" x14ac:dyDescent="0.25">
      <c r="C123" s="250" t="s">
        <v>242</v>
      </c>
      <c r="D123" s="249">
        <v>2888315634</v>
      </c>
      <c r="E123" s="249">
        <v>101800832.8</v>
      </c>
      <c r="F123" s="249">
        <v>144956239.16999999</v>
      </c>
      <c r="G123" s="249">
        <v>147005684.65000001</v>
      </c>
    </row>
    <row r="124" spans="3:7" x14ac:dyDescent="0.25">
      <c r="C124" s="254" t="s">
        <v>241</v>
      </c>
      <c r="D124" s="253">
        <v>309600274351</v>
      </c>
      <c r="E124" s="253">
        <v>9693658517.5700016</v>
      </c>
      <c r="F124" s="253">
        <v>26218110013.379997</v>
      </c>
      <c r="G124" s="253">
        <v>25299023905.840004</v>
      </c>
    </row>
    <row r="125" spans="3:7" x14ac:dyDescent="0.25">
      <c r="C125" s="250" t="s">
        <v>240</v>
      </c>
      <c r="D125" s="249">
        <v>15790264521</v>
      </c>
      <c r="E125" s="249">
        <v>1189040814.1099999</v>
      </c>
      <c r="F125" s="249">
        <v>1241105299.6499994</v>
      </c>
      <c r="G125" s="249">
        <v>1097925344.22</v>
      </c>
    </row>
    <row r="126" spans="3:7" x14ac:dyDescent="0.25">
      <c r="C126" s="250" t="s">
        <v>239</v>
      </c>
      <c r="D126" s="249">
        <v>110523979362</v>
      </c>
      <c r="E126" s="249">
        <v>859348985.56999981</v>
      </c>
      <c r="F126" s="249">
        <v>9105577467.3600025</v>
      </c>
      <c r="G126" s="249">
        <v>8741684891.5300026</v>
      </c>
    </row>
    <row r="127" spans="3:7" x14ac:dyDescent="0.25">
      <c r="C127" s="250" t="s">
        <v>238</v>
      </c>
      <c r="D127" s="249">
        <v>33349383498</v>
      </c>
      <c r="E127" s="249">
        <v>756102945.82999992</v>
      </c>
      <c r="F127" s="249">
        <v>2841697837.1900001</v>
      </c>
      <c r="G127" s="249">
        <v>2349660762.1600003</v>
      </c>
    </row>
    <row r="128" spans="3:7" x14ac:dyDescent="0.25">
      <c r="C128" s="250" t="s">
        <v>237</v>
      </c>
      <c r="D128" s="249">
        <v>25693434943</v>
      </c>
      <c r="E128" s="249">
        <v>1987688406.4499998</v>
      </c>
      <c r="F128" s="249">
        <v>2009053215.29</v>
      </c>
      <c r="G128" s="249">
        <v>2107799168.9400001</v>
      </c>
    </row>
    <row r="129" spans="3:7" x14ac:dyDescent="0.25">
      <c r="C129" s="250" t="s">
        <v>236</v>
      </c>
      <c r="D129" s="249">
        <v>4244581789</v>
      </c>
      <c r="E129" s="249">
        <v>47743533.009999998</v>
      </c>
      <c r="F129" s="249">
        <v>208519574.06999999</v>
      </c>
      <c r="G129" s="249">
        <v>164477727.28</v>
      </c>
    </row>
    <row r="130" spans="3:7" x14ac:dyDescent="0.25">
      <c r="C130" s="250" t="s">
        <v>235</v>
      </c>
      <c r="D130" s="249">
        <v>12539267332</v>
      </c>
      <c r="E130" s="249">
        <v>217906340.39000002</v>
      </c>
      <c r="F130" s="249">
        <v>1072968075.73</v>
      </c>
      <c r="G130" s="249">
        <v>971915921.5799998</v>
      </c>
    </row>
    <row r="131" spans="3:7" x14ac:dyDescent="0.25">
      <c r="C131" s="250" t="s">
        <v>234</v>
      </c>
      <c r="D131" s="249">
        <v>1607713676</v>
      </c>
      <c r="E131" s="249">
        <v>101427255.44000001</v>
      </c>
      <c r="F131" s="249">
        <v>118175006.42</v>
      </c>
      <c r="G131" s="249">
        <v>87262571.829999983</v>
      </c>
    </row>
    <row r="132" spans="3:7" x14ac:dyDescent="0.25">
      <c r="C132" s="250" t="s">
        <v>233</v>
      </c>
      <c r="D132" s="249">
        <v>718994467</v>
      </c>
      <c r="E132" s="249">
        <v>35428781.010000005</v>
      </c>
      <c r="F132" s="249">
        <v>52515002.070000008</v>
      </c>
      <c r="G132" s="249">
        <v>53991648.760000005</v>
      </c>
    </row>
    <row r="133" spans="3:7" x14ac:dyDescent="0.25">
      <c r="C133" s="250" t="s">
        <v>232</v>
      </c>
      <c r="D133" s="249">
        <v>839652468</v>
      </c>
      <c r="E133" s="249">
        <v>34462636.769999996</v>
      </c>
      <c r="F133" s="249">
        <v>25545918.600000001</v>
      </c>
      <c r="G133" s="249">
        <v>23300093.890000001</v>
      </c>
    </row>
    <row r="134" spans="3:7" x14ac:dyDescent="0.25">
      <c r="C134" s="250" t="s">
        <v>231</v>
      </c>
      <c r="D134" s="249">
        <v>973196386</v>
      </c>
      <c r="E134" s="249">
        <v>275233516.81000006</v>
      </c>
      <c r="F134" s="249">
        <v>208179503.60000002</v>
      </c>
      <c r="G134" s="249">
        <v>183145986.90000001</v>
      </c>
    </row>
    <row r="135" spans="3:7" x14ac:dyDescent="0.25">
      <c r="C135" s="250" t="s">
        <v>230</v>
      </c>
      <c r="D135" s="249">
        <v>103319805909</v>
      </c>
      <c r="E135" s="249">
        <v>4189275302.1800013</v>
      </c>
      <c r="F135" s="249">
        <v>9334773113.3999958</v>
      </c>
      <c r="G135" s="249">
        <v>9517859788.75</v>
      </c>
    </row>
    <row r="136" spans="3:7" x14ac:dyDescent="0.25">
      <c r="C136" s="254" t="s">
        <v>229</v>
      </c>
      <c r="D136" s="253">
        <v>174781847098</v>
      </c>
      <c r="E136" s="253">
        <v>6985572633.8499985</v>
      </c>
      <c r="F136" s="253">
        <v>12951342176.289999</v>
      </c>
      <c r="G136" s="253">
        <v>12722896268.52</v>
      </c>
    </row>
    <row r="137" spans="3:7" x14ac:dyDescent="0.25">
      <c r="C137" s="250" t="s">
        <v>228</v>
      </c>
      <c r="D137" s="249">
        <v>91290753302</v>
      </c>
      <c r="E137" s="249">
        <v>1598838973.8199999</v>
      </c>
      <c r="F137" s="249">
        <v>6782427634.1699991</v>
      </c>
      <c r="G137" s="249">
        <v>6810169712.6500006</v>
      </c>
    </row>
    <row r="138" spans="3:7" x14ac:dyDescent="0.25">
      <c r="C138" s="250" t="s">
        <v>227</v>
      </c>
      <c r="D138" s="249">
        <v>6692496</v>
      </c>
      <c r="E138" s="249">
        <v>17999990.989999998</v>
      </c>
      <c r="F138" s="249">
        <v>0</v>
      </c>
      <c r="G138" s="249">
        <v>0</v>
      </c>
    </row>
    <row r="139" spans="3:7" x14ac:dyDescent="0.25">
      <c r="C139" s="250" t="s">
        <v>226</v>
      </c>
      <c r="D139" s="249">
        <v>1147105000</v>
      </c>
      <c r="E139" s="249">
        <v>34278367.509999998</v>
      </c>
      <c r="F139" s="249">
        <v>34278367.509999998</v>
      </c>
      <c r="G139" s="249">
        <v>10738600.939999999</v>
      </c>
    </row>
    <row r="140" spans="3:7" x14ac:dyDescent="0.25">
      <c r="C140" s="250" t="s">
        <v>225</v>
      </c>
      <c r="D140" s="249">
        <v>3530385764</v>
      </c>
      <c r="E140" s="249">
        <v>104202169</v>
      </c>
      <c r="F140" s="249">
        <v>214726074.89000002</v>
      </c>
      <c r="G140" s="249">
        <v>223171275.17999998</v>
      </c>
    </row>
    <row r="141" spans="3:7" x14ac:dyDescent="0.25">
      <c r="C141" s="250" t="s">
        <v>224</v>
      </c>
      <c r="D141" s="249">
        <v>1578403695</v>
      </c>
      <c r="E141" s="249">
        <v>102879716.13999999</v>
      </c>
      <c r="F141" s="249">
        <v>113383941.44999999</v>
      </c>
      <c r="G141" s="249">
        <v>79182703.460000008</v>
      </c>
    </row>
    <row r="142" spans="3:7" x14ac:dyDescent="0.25">
      <c r="C142" s="250" t="s">
        <v>223</v>
      </c>
      <c r="D142" s="249">
        <v>73145556675</v>
      </c>
      <c r="E142" s="249">
        <v>5047704884.1099987</v>
      </c>
      <c r="F142" s="249">
        <v>5726857625.9899998</v>
      </c>
      <c r="G142" s="249">
        <v>5513359338.9299994</v>
      </c>
    </row>
    <row r="143" spans="3:7" x14ac:dyDescent="0.25">
      <c r="C143" s="250" t="s">
        <v>222</v>
      </c>
      <c r="D143" s="249">
        <v>1600000</v>
      </c>
      <c r="E143" s="249">
        <v>301250</v>
      </c>
      <c r="F143" s="249">
        <v>301250</v>
      </c>
      <c r="G143" s="249">
        <v>220660</v>
      </c>
    </row>
    <row r="144" spans="3:7" x14ac:dyDescent="0.25">
      <c r="C144" s="250" t="s">
        <v>221</v>
      </c>
      <c r="D144" s="249">
        <v>4081350166</v>
      </c>
      <c r="E144" s="249">
        <v>79367282.280000001</v>
      </c>
      <c r="F144" s="249">
        <v>79367282.280000001</v>
      </c>
      <c r="G144" s="249">
        <v>86053977.359999999</v>
      </c>
    </row>
    <row r="145" spans="3:7" x14ac:dyDescent="0.25">
      <c r="C145" s="254" t="s">
        <v>220</v>
      </c>
      <c r="D145" s="253">
        <v>984725740</v>
      </c>
      <c r="E145" s="253">
        <v>54115132.239999995</v>
      </c>
      <c r="F145" s="253">
        <v>67478707.120000005</v>
      </c>
      <c r="G145" s="253">
        <v>59132894.710000008</v>
      </c>
    </row>
    <row r="146" spans="3:7" x14ac:dyDescent="0.25">
      <c r="C146" s="250" t="s">
        <v>219</v>
      </c>
      <c r="D146" s="249">
        <v>224073001</v>
      </c>
      <c r="E146" s="249">
        <v>20939357.899999999</v>
      </c>
      <c r="F146" s="249">
        <v>20514233.129999999</v>
      </c>
      <c r="G146" s="249">
        <v>10149698.460000001</v>
      </c>
    </row>
    <row r="147" spans="3:7" x14ac:dyDescent="0.25">
      <c r="C147" s="250" t="s">
        <v>218</v>
      </c>
      <c r="D147" s="249">
        <v>112471764</v>
      </c>
      <c r="E147" s="249">
        <v>67082.210000000006</v>
      </c>
      <c r="F147" s="249">
        <v>3971606.7500000005</v>
      </c>
      <c r="G147" s="249">
        <v>3911731.0500000003</v>
      </c>
    </row>
    <row r="148" spans="3:7" x14ac:dyDescent="0.25">
      <c r="C148" s="250" t="s">
        <v>217</v>
      </c>
      <c r="D148" s="249">
        <v>253359525</v>
      </c>
      <c r="E148" s="249">
        <v>2940267.66</v>
      </c>
      <c r="F148" s="249">
        <v>14247445.440000001</v>
      </c>
      <c r="G148" s="249">
        <v>14794671.690000001</v>
      </c>
    </row>
    <row r="149" spans="3:7" x14ac:dyDescent="0.25">
      <c r="C149" s="250" t="s">
        <v>216</v>
      </c>
      <c r="D149" s="249">
        <v>394821450</v>
      </c>
      <c r="E149" s="249">
        <v>30168424.469999999</v>
      </c>
      <c r="F149" s="249">
        <v>28745421.800000001</v>
      </c>
      <c r="G149" s="249">
        <v>30276793.510000002</v>
      </c>
    </row>
    <row r="150" spans="3:7" x14ac:dyDescent="0.25">
      <c r="C150" s="240" t="s">
        <v>215</v>
      </c>
      <c r="D150" s="239">
        <v>333486471138</v>
      </c>
      <c r="E150" s="239">
        <v>33745965338.739998</v>
      </c>
      <c r="F150" s="240">
        <v>33545092658.239998</v>
      </c>
      <c r="G150" s="239">
        <v>40264739584.739998</v>
      </c>
    </row>
    <row r="151" spans="3:7" x14ac:dyDescent="0.25">
      <c r="C151" s="254" t="s">
        <v>214</v>
      </c>
      <c r="D151" s="253">
        <v>333486471138</v>
      </c>
      <c r="E151" s="253">
        <v>33745965338.739998</v>
      </c>
      <c r="F151" s="253">
        <v>33545092658.239998</v>
      </c>
      <c r="G151" s="253">
        <v>40264739584.739998</v>
      </c>
    </row>
    <row r="152" spans="3:7" x14ac:dyDescent="0.25">
      <c r="C152" s="250" t="s">
        <v>213</v>
      </c>
      <c r="D152" s="249">
        <v>333486471138</v>
      </c>
      <c r="E152" s="249">
        <v>33745965338.739998</v>
      </c>
      <c r="F152" s="249">
        <v>33545092658.239998</v>
      </c>
      <c r="G152" s="249">
        <v>40264739584.739998</v>
      </c>
    </row>
    <row r="153" spans="3:7" ht="15.75" thickBot="1" x14ac:dyDescent="0.3">
      <c r="C153" s="236" t="s">
        <v>212</v>
      </c>
      <c r="D153" s="235">
        <v>1484234610959</v>
      </c>
      <c r="E153" s="235">
        <v>96796815171.640015</v>
      </c>
      <c r="F153" s="235">
        <v>128595676645.68997</v>
      </c>
      <c r="G153" s="235">
        <v>130656986366.54999</v>
      </c>
    </row>
    <row r="155" spans="3:7" x14ac:dyDescent="0.25">
      <c r="C155" s="233" t="s">
        <v>167</v>
      </c>
    </row>
    <row r="156" spans="3:7" x14ac:dyDescent="0.25">
      <c r="C156" s="234" t="s">
        <v>211</v>
      </c>
    </row>
    <row r="157" spans="3:7" x14ac:dyDescent="0.25">
      <c r="C157" s="233" t="s">
        <v>99</v>
      </c>
    </row>
  </sheetData>
  <mergeCells count="11">
    <mergeCell ref="C11:C12"/>
    <mergeCell ref="D11:D12"/>
    <mergeCell ref="E11:E13"/>
    <mergeCell ref="F11:F13"/>
    <mergeCell ref="G11:G13"/>
    <mergeCell ref="C8:G8"/>
    <mergeCell ref="C2:G2"/>
    <mergeCell ref="C3:G3"/>
    <mergeCell ref="C4:G4"/>
    <mergeCell ref="C6:G6"/>
    <mergeCell ref="C7:G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FF473-60B8-411C-84D7-2175F9DD04F2}">
  <dimension ref="A2:N323"/>
  <sheetViews>
    <sheetView showGridLines="0" zoomScale="60" zoomScaleNormal="60" workbookViewId="0">
      <selection activeCell="K27" sqref="K27"/>
    </sheetView>
  </sheetViews>
  <sheetFormatPr baseColWidth="10" defaultColWidth="9.140625" defaultRowHeight="15" x14ac:dyDescent="0.25"/>
  <cols>
    <col min="1" max="1" width="9.140625" style="1"/>
    <col min="2" max="2" width="130.85546875" style="1" customWidth="1"/>
    <col min="3" max="3" width="25.7109375" style="1" customWidth="1"/>
    <col min="4" max="4" width="29.140625" style="1" customWidth="1"/>
    <col min="5" max="5" width="24.5703125" style="1" customWidth="1"/>
    <col min="6" max="6" width="25" style="1" customWidth="1"/>
    <col min="7" max="7" width="19.7109375" style="1" customWidth="1"/>
    <col min="8" max="8" width="20.7109375" style="71" customWidth="1"/>
    <col min="9" max="9" width="17.85546875" style="71" customWidth="1"/>
    <col min="10" max="10" width="28.5703125" style="1" customWidth="1"/>
    <col min="11" max="11" width="42.28515625" style="1" customWidth="1"/>
    <col min="12" max="12" width="18.42578125" style="1" bestFit="1" customWidth="1"/>
    <col min="13" max="13" width="24.28515625" style="1" customWidth="1"/>
    <col min="14" max="14" width="15.7109375" style="1" customWidth="1"/>
    <col min="15" max="16384" width="9.140625" style="1"/>
  </cols>
  <sheetData>
    <row r="2" spans="2:14" ht="18.75" x14ac:dyDescent="0.25">
      <c r="B2" s="356" t="s">
        <v>0</v>
      </c>
      <c r="C2" s="356"/>
      <c r="D2" s="356"/>
      <c r="E2" s="356"/>
      <c r="F2" s="356"/>
      <c r="G2" s="356"/>
      <c r="H2" s="356"/>
      <c r="I2" s="356"/>
    </row>
    <row r="3" spans="2:14" ht="18.75" x14ac:dyDescent="0.25">
      <c r="B3" s="356" t="s">
        <v>1</v>
      </c>
      <c r="C3" s="356"/>
      <c r="D3" s="356"/>
      <c r="E3" s="356"/>
      <c r="F3" s="356"/>
      <c r="G3" s="356"/>
      <c r="H3" s="356"/>
      <c r="I3" s="356"/>
    </row>
    <row r="4" spans="2:14" ht="21" customHeight="1" x14ac:dyDescent="0.25">
      <c r="B4" s="357" t="s">
        <v>2</v>
      </c>
      <c r="C4" s="357"/>
      <c r="D4" s="357"/>
      <c r="E4" s="357"/>
      <c r="F4" s="357"/>
      <c r="G4" s="357"/>
      <c r="H4" s="357"/>
      <c r="I4" s="357"/>
    </row>
    <row r="5" spans="2:14" ht="18.75" x14ac:dyDescent="0.3">
      <c r="B5" s="2"/>
      <c r="C5" s="2"/>
      <c r="D5" s="2"/>
      <c r="E5" s="2"/>
      <c r="F5" s="2"/>
      <c r="G5" s="2"/>
      <c r="H5" s="3"/>
      <c r="I5" s="3"/>
    </row>
    <row r="6" spans="2:14" ht="18.75" x14ac:dyDescent="0.25">
      <c r="B6" s="358" t="s">
        <v>3</v>
      </c>
      <c r="C6" s="358"/>
      <c r="D6" s="358"/>
      <c r="E6" s="358"/>
      <c r="F6" s="358"/>
      <c r="G6" s="358"/>
      <c r="H6" s="358"/>
      <c r="I6" s="358"/>
    </row>
    <row r="7" spans="2:14" ht="18.75" x14ac:dyDescent="0.3">
      <c r="B7" s="359" t="s">
        <v>4</v>
      </c>
      <c r="C7" s="359"/>
      <c r="D7" s="359"/>
      <c r="E7" s="359"/>
      <c r="F7" s="359"/>
      <c r="G7" s="359"/>
      <c r="H7" s="359"/>
      <c r="I7" s="359"/>
    </row>
    <row r="8" spans="2:14" ht="18.75" x14ac:dyDescent="0.3">
      <c r="B8" s="360" t="s">
        <v>5</v>
      </c>
      <c r="C8" s="360"/>
      <c r="D8" s="360"/>
      <c r="E8" s="360"/>
      <c r="F8" s="360"/>
      <c r="G8" s="360"/>
      <c r="H8" s="360"/>
      <c r="I8" s="360"/>
      <c r="K8" s="4" t="s">
        <v>6</v>
      </c>
      <c r="L8" s="5">
        <f>6143649538425/1000000</f>
        <v>6143649.5384250004</v>
      </c>
    </row>
    <row r="9" spans="2:14" ht="15.75" thickBot="1" x14ac:dyDescent="0.3">
      <c r="B9" s="6"/>
      <c r="C9" s="6"/>
      <c r="D9" s="6"/>
      <c r="E9" s="6"/>
      <c r="F9" s="6"/>
      <c r="G9" s="6"/>
      <c r="H9" s="7"/>
      <c r="I9" s="7"/>
    </row>
    <row r="10" spans="2:14" ht="19.5" customHeight="1" thickBot="1" x14ac:dyDescent="0.3">
      <c r="B10" s="361" t="s">
        <v>7</v>
      </c>
      <c r="C10" s="8">
        <v>2024</v>
      </c>
      <c r="D10" s="364">
        <v>2025</v>
      </c>
      <c r="E10" s="365"/>
      <c r="F10" s="366"/>
      <c r="G10" s="367" t="s">
        <v>8</v>
      </c>
      <c r="H10" s="368"/>
      <c r="I10" s="367" t="s">
        <v>9</v>
      </c>
    </row>
    <row r="11" spans="2:14" ht="19.5" customHeight="1" thickBot="1" x14ac:dyDescent="0.3">
      <c r="B11" s="361"/>
      <c r="C11" s="373" t="s">
        <v>10</v>
      </c>
      <c r="D11" s="373" t="s">
        <v>11</v>
      </c>
      <c r="E11" s="373" t="s">
        <v>12</v>
      </c>
      <c r="F11" s="376" t="s">
        <v>13</v>
      </c>
      <c r="G11" s="369"/>
      <c r="H11" s="370"/>
      <c r="I11" s="369"/>
      <c r="K11" s="9" t="s">
        <v>6</v>
      </c>
      <c r="L11" s="10">
        <v>7976131161317.9795</v>
      </c>
      <c r="N11" s="11"/>
    </row>
    <row r="12" spans="2:14" ht="30" customHeight="1" x14ac:dyDescent="0.25">
      <c r="B12" s="362"/>
      <c r="C12" s="374"/>
      <c r="D12" s="374"/>
      <c r="E12" s="374"/>
      <c r="F12" s="370"/>
      <c r="G12" s="371"/>
      <c r="H12" s="372"/>
      <c r="I12" s="369"/>
    </row>
    <row r="13" spans="2:14" ht="30" customHeight="1" x14ac:dyDescent="0.25">
      <c r="B13" s="362"/>
      <c r="C13" s="375"/>
      <c r="D13" s="375"/>
      <c r="E13" s="375"/>
      <c r="F13" s="372"/>
      <c r="G13" s="12" t="s">
        <v>14</v>
      </c>
      <c r="H13" s="12" t="s">
        <v>15</v>
      </c>
      <c r="I13" s="371"/>
      <c r="L13" s="11"/>
      <c r="M13" s="13"/>
    </row>
    <row r="14" spans="2:14" ht="30.6" customHeight="1" thickBot="1" x14ac:dyDescent="0.3">
      <c r="B14" s="363"/>
      <c r="C14" s="14">
        <v>1</v>
      </c>
      <c r="D14" s="14">
        <v>2</v>
      </c>
      <c r="E14" s="14">
        <v>3</v>
      </c>
      <c r="F14" s="14" t="s">
        <v>16</v>
      </c>
      <c r="G14" s="15" t="s">
        <v>17</v>
      </c>
      <c r="H14" s="15" t="s">
        <v>18</v>
      </c>
      <c r="I14" s="16" t="s">
        <v>19</v>
      </c>
      <c r="K14" s="11"/>
      <c r="L14" s="11"/>
    </row>
    <row r="15" spans="2:14" ht="23.25" x14ac:dyDescent="0.35">
      <c r="B15" s="17" t="s">
        <v>20</v>
      </c>
      <c r="C15" s="18">
        <f>C16+C23+C26+C29+C32+C34+C33</f>
        <v>85764361369.639999</v>
      </c>
      <c r="D15" s="18">
        <f>D16+D23+D26+D29+D32+D34+D33</f>
        <v>1240428372056</v>
      </c>
      <c r="E15" s="18">
        <f>E16+E23+E26+E29+E32+E34+E33</f>
        <v>94662767091.89003</v>
      </c>
      <c r="F15" s="19">
        <f>IFERROR(E15/D15,"0.0%")</f>
        <v>7.6314577467288383E-2</v>
      </c>
      <c r="G15" s="18">
        <f t="shared" ref="G15:G36" si="0">E15-C15</f>
        <v>8898405722.2500305</v>
      </c>
      <c r="H15" s="19">
        <f t="shared" ref="H15:H35" si="1">IFERROR(G15/C15,"0.0%")</f>
        <v>0.10375411861225618</v>
      </c>
      <c r="I15" s="19">
        <f>E15/$L$11</f>
        <v>1.186825607269075E-2</v>
      </c>
      <c r="J15" s="20"/>
      <c r="K15" s="21"/>
      <c r="M15" s="13"/>
    </row>
    <row r="16" spans="2:14" ht="23.25" x14ac:dyDescent="0.35">
      <c r="B16" s="22" t="s">
        <v>21</v>
      </c>
      <c r="C16" s="23">
        <f>SUM(C17:C22)</f>
        <v>80860371125.429993</v>
      </c>
      <c r="D16" s="23">
        <f>SUM(D17:D22)</f>
        <v>1159747493169</v>
      </c>
      <c r="E16" s="23">
        <f>SUM(E17:E22)</f>
        <v>88148197446.680023</v>
      </c>
      <c r="F16" s="24">
        <f t="shared" ref="F16:F42" si="2">IFERROR(E16/D16,"0.0%")</f>
        <v>7.6006370322746583E-2</v>
      </c>
      <c r="G16" s="25">
        <f t="shared" si="0"/>
        <v>7287826321.2500305</v>
      </c>
      <c r="H16" s="26">
        <f t="shared" si="1"/>
        <v>9.012852921420815E-2</v>
      </c>
      <c r="I16" s="26">
        <f t="shared" ref="I16:I42" si="3">E16/$L$11</f>
        <v>1.1051497983655822E-2</v>
      </c>
      <c r="J16" s="11"/>
      <c r="K16" s="21"/>
    </row>
    <row r="17" spans="2:13" ht="23.25" x14ac:dyDescent="0.35">
      <c r="B17" s="27" t="s">
        <v>22</v>
      </c>
      <c r="C17" s="28">
        <v>26678822142.73</v>
      </c>
      <c r="D17" s="29">
        <v>382142018494</v>
      </c>
      <c r="E17" s="29">
        <v>32118076176.490002</v>
      </c>
      <c r="F17" s="30">
        <f t="shared" si="2"/>
        <v>8.4047486594291607E-2</v>
      </c>
      <c r="G17" s="28">
        <f t="shared" si="0"/>
        <v>5439254033.7600021</v>
      </c>
      <c r="H17" s="31">
        <f t="shared" si="1"/>
        <v>0.20387909198765747</v>
      </c>
      <c r="I17" s="31">
        <f t="shared" si="3"/>
        <v>4.0267738239127444E-3</v>
      </c>
      <c r="J17" s="32"/>
      <c r="K17" s="33"/>
    </row>
    <row r="18" spans="2:13" ht="23.25" x14ac:dyDescent="0.35">
      <c r="B18" s="34" t="s">
        <v>23</v>
      </c>
      <c r="C18" s="28">
        <v>3534307411.6499996</v>
      </c>
      <c r="D18" s="29">
        <v>62392105744</v>
      </c>
      <c r="E18" s="29">
        <v>3962231995.0599999</v>
      </c>
      <c r="F18" s="30">
        <f t="shared" si="2"/>
        <v>6.3505341706487153E-2</v>
      </c>
      <c r="G18" s="28">
        <f t="shared" si="0"/>
        <v>427924583.41000032</v>
      </c>
      <c r="H18" s="31">
        <f t="shared" si="1"/>
        <v>0.1210773522414743</v>
      </c>
      <c r="I18" s="31">
        <f t="shared" si="3"/>
        <v>4.9676113831674746E-4</v>
      </c>
      <c r="J18" s="32"/>
      <c r="K18" s="33"/>
    </row>
    <row r="19" spans="2:13" ht="23.25" x14ac:dyDescent="0.35">
      <c r="B19" s="34" t="s">
        <v>24</v>
      </c>
      <c r="C19" s="28">
        <v>44876844800.620003</v>
      </c>
      <c r="D19" s="29">
        <v>636997769768</v>
      </c>
      <c r="E19" s="29">
        <v>46525457890.190002</v>
      </c>
      <c r="F19" s="30">
        <f t="shared" si="2"/>
        <v>7.3038651151219838E-2</v>
      </c>
      <c r="G19" s="28">
        <f t="shared" si="0"/>
        <v>1648613089.5699997</v>
      </c>
      <c r="H19" s="31">
        <f t="shared" si="1"/>
        <v>3.6736385922283538E-2</v>
      </c>
      <c r="I19" s="31">
        <f t="shared" si="3"/>
        <v>5.8330858594484438E-3</v>
      </c>
      <c r="J19" s="32"/>
      <c r="K19" s="33"/>
    </row>
    <row r="20" spans="2:13" ht="47.45" customHeight="1" x14ac:dyDescent="0.35">
      <c r="B20" s="27" t="s">
        <v>25</v>
      </c>
      <c r="C20" s="28">
        <v>5641137594.8699999</v>
      </c>
      <c r="D20" s="29">
        <v>76451309662</v>
      </c>
      <c r="E20" s="29">
        <v>5424643579.4300003</v>
      </c>
      <c r="F20" s="30">
        <f t="shared" si="2"/>
        <v>7.0955535011930748E-2</v>
      </c>
      <c r="G20" s="28">
        <f t="shared" si="0"/>
        <v>-216494015.43999958</v>
      </c>
      <c r="H20" s="31">
        <f t="shared" si="1"/>
        <v>-3.8377722897040716E-2</v>
      </c>
      <c r="I20" s="31">
        <f t="shared" si="3"/>
        <v>6.8010962579677912E-4</v>
      </c>
      <c r="J20" s="35"/>
      <c r="K20" s="33"/>
      <c r="L20" s="11"/>
    </row>
    <row r="21" spans="2:13" ht="23.25" x14ac:dyDescent="0.35">
      <c r="B21" s="34" t="s">
        <v>26</v>
      </c>
      <c r="C21" s="28">
        <v>129099543.7</v>
      </c>
      <c r="D21" s="29">
        <v>1761383820</v>
      </c>
      <c r="E21" s="29">
        <v>117391365.34999999</v>
      </c>
      <c r="F21" s="30">
        <f t="shared" si="2"/>
        <v>6.6647237255761771E-2</v>
      </c>
      <c r="G21" s="28">
        <f t="shared" si="0"/>
        <v>-11708178.350000009</v>
      </c>
      <c r="H21" s="31">
        <f t="shared" si="1"/>
        <v>-9.0691090103365013E-2</v>
      </c>
      <c r="I21" s="31">
        <f t="shared" si="3"/>
        <v>1.4717832866053596E-5</v>
      </c>
      <c r="J21" s="11"/>
      <c r="K21" s="33"/>
      <c r="L21" s="13"/>
    </row>
    <row r="22" spans="2:13" ht="23.25" x14ac:dyDescent="0.35">
      <c r="B22" s="34" t="s">
        <v>27</v>
      </c>
      <c r="C22" s="28">
        <v>159631.85999999999</v>
      </c>
      <c r="D22" s="29">
        <v>2905681</v>
      </c>
      <c r="E22" s="28">
        <v>396440.16</v>
      </c>
      <c r="F22" s="30">
        <f t="shared" si="2"/>
        <v>0.13643622957922771</v>
      </c>
      <c r="G22" s="28">
        <f t="shared" si="0"/>
        <v>236808.3</v>
      </c>
      <c r="H22" s="31">
        <f t="shared" si="1"/>
        <v>1.4834651428605794</v>
      </c>
      <c r="I22" s="31">
        <f t="shared" si="3"/>
        <v>4.9703315051114583E-8</v>
      </c>
      <c r="J22" s="11"/>
      <c r="K22" s="33"/>
      <c r="L22" s="36"/>
    </row>
    <row r="23" spans="2:13" ht="23.25" x14ac:dyDescent="0.35">
      <c r="B23" s="22" t="s">
        <v>28</v>
      </c>
      <c r="C23" s="23">
        <f>SUM(C24:C25)</f>
        <v>302965028.44</v>
      </c>
      <c r="D23" s="23">
        <f>SUM(D24:D25)</f>
        <v>4445524135</v>
      </c>
      <c r="E23" s="23">
        <f>SUM(E24:E25)</f>
        <v>1196108957.46</v>
      </c>
      <c r="F23" s="24">
        <f t="shared" si="2"/>
        <v>0.26905915278761611</v>
      </c>
      <c r="G23" s="23">
        <f t="shared" si="0"/>
        <v>893143929.01999998</v>
      </c>
      <c r="H23" s="26">
        <f t="shared" si="1"/>
        <v>2.9480099852411863</v>
      </c>
      <c r="I23" s="26">
        <f t="shared" si="3"/>
        <v>1.4996104417901203E-4</v>
      </c>
      <c r="J23" s="32"/>
      <c r="K23" s="33"/>
      <c r="L23" s="11"/>
      <c r="M23" s="13"/>
    </row>
    <row r="24" spans="2:13" ht="23.25" x14ac:dyDescent="0.35">
      <c r="B24" s="34" t="s">
        <v>29</v>
      </c>
      <c r="C24" s="28">
        <v>196632624.53999999</v>
      </c>
      <c r="D24" s="29">
        <v>2604134807</v>
      </c>
      <c r="E24" s="29">
        <v>217536563.66999999</v>
      </c>
      <c r="F24" s="30">
        <f t="shared" si="2"/>
        <v>8.3535062426589646E-2</v>
      </c>
      <c r="G24" s="28">
        <f t="shared" si="0"/>
        <v>20903939.129999995</v>
      </c>
      <c r="H24" s="31">
        <f t="shared" si="1"/>
        <v>0.10630961763798058</v>
      </c>
      <c r="I24" s="31">
        <f t="shared" si="3"/>
        <v>2.7273443637059517E-5</v>
      </c>
      <c r="J24" s="11"/>
      <c r="K24" s="33"/>
      <c r="L24" s="13"/>
    </row>
    <row r="25" spans="2:13" ht="23.25" x14ac:dyDescent="0.35">
      <c r="B25" s="34" t="s">
        <v>30</v>
      </c>
      <c r="C25" s="28">
        <v>106332403.90000001</v>
      </c>
      <c r="D25" s="29">
        <v>1841389328</v>
      </c>
      <c r="E25" s="29">
        <v>978572393.78999996</v>
      </c>
      <c r="F25" s="30">
        <f t="shared" si="2"/>
        <v>0.53143155491884109</v>
      </c>
      <c r="G25" s="28">
        <f t="shared" si="0"/>
        <v>872239989.88999999</v>
      </c>
      <c r="H25" s="31">
        <f t="shared" si="1"/>
        <v>8.2029556174644132</v>
      </c>
      <c r="I25" s="31">
        <f t="shared" si="3"/>
        <v>1.226876005419525E-4</v>
      </c>
      <c r="J25" s="11"/>
      <c r="K25" s="33"/>
    </row>
    <row r="26" spans="2:13" ht="23.25" x14ac:dyDescent="0.35">
      <c r="B26" s="22" t="s">
        <v>31</v>
      </c>
      <c r="C26" s="23">
        <f>SUM(C27:C28)</f>
        <v>2555739885.3300004</v>
      </c>
      <c r="D26" s="23">
        <f>SUM(D27:D28)</f>
        <v>42094309583</v>
      </c>
      <c r="E26" s="23">
        <f>SUM(E27:E28)</f>
        <v>4035708643.96</v>
      </c>
      <c r="F26" s="24">
        <f t="shared" si="2"/>
        <v>9.5873021411659917E-2</v>
      </c>
      <c r="G26" s="23">
        <f t="shared" si="0"/>
        <v>1479968758.6299996</v>
      </c>
      <c r="H26" s="26">
        <f t="shared" si="1"/>
        <v>0.57907644166961236</v>
      </c>
      <c r="I26" s="26">
        <f t="shared" si="3"/>
        <v>5.0597320459473715E-4</v>
      </c>
      <c r="J26" s="11"/>
      <c r="K26" s="33"/>
      <c r="M26" s="37"/>
    </row>
    <row r="27" spans="2:13" ht="23.25" x14ac:dyDescent="0.35">
      <c r="B27" s="34" t="s">
        <v>32</v>
      </c>
      <c r="C27" s="28">
        <v>1916099335.6700003</v>
      </c>
      <c r="D27" s="29">
        <v>34403370023</v>
      </c>
      <c r="E27" s="29">
        <v>3347887123.5599999</v>
      </c>
      <c r="F27" s="30">
        <f t="shared" si="2"/>
        <v>9.7312766781911378E-2</v>
      </c>
      <c r="G27" s="28">
        <f t="shared" si="0"/>
        <v>1431787787.8899996</v>
      </c>
      <c r="H27" s="31">
        <f t="shared" si="1"/>
        <v>0.74724089781563852</v>
      </c>
      <c r="I27" s="31">
        <f t="shared" si="3"/>
        <v>4.1973822343798991E-4</v>
      </c>
      <c r="J27" s="11"/>
      <c r="K27" s="33"/>
    </row>
    <row r="28" spans="2:13" ht="23.25" x14ac:dyDescent="0.35">
      <c r="B28" s="34" t="s">
        <v>33</v>
      </c>
      <c r="C28" s="28">
        <v>639640549.66000009</v>
      </c>
      <c r="D28" s="29">
        <v>7690939560</v>
      </c>
      <c r="E28" s="29">
        <v>687821520.39999998</v>
      </c>
      <c r="F28" s="30">
        <f t="shared" si="2"/>
        <v>8.9432703902304483E-2</v>
      </c>
      <c r="G28" s="28">
        <f t="shared" si="0"/>
        <v>48180970.73999989</v>
      </c>
      <c r="H28" s="31">
        <f t="shared" si="1"/>
        <v>7.532507244203078E-2</v>
      </c>
      <c r="I28" s="31">
        <f t="shared" si="3"/>
        <v>8.6234981156747186E-5</v>
      </c>
      <c r="J28" s="11"/>
      <c r="K28" s="38"/>
      <c r="L28" s="37"/>
      <c r="M28" s="11"/>
    </row>
    <row r="29" spans="2:13" ht="23.25" x14ac:dyDescent="0.35">
      <c r="B29" s="22" t="s">
        <v>34</v>
      </c>
      <c r="C29" s="23">
        <f>SUM(C30:C31)</f>
        <v>77992060.949999988</v>
      </c>
      <c r="D29" s="23">
        <f>SUM(D30:D31)</f>
        <v>21158472346</v>
      </c>
      <c r="E29" s="23">
        <f>SUM(E30:E31)</f>
        <v>424156661.58999997</v>
      </c>
      <c r="F29" s="24">
        <f t="shared" si="2"/>
        <v>2.0046658126062045E-2</v>
      </c>
      <c r="G29" s="23">
        <f t="shared" si="0"/>
        <v>346164600.63999999</v>
      </c>
      <c r="H29" s="26">
        <f t="shared" si="1"/>
        <v>4.4384594588662427</v>
      </c>
      <c r="I29" s="26">
        <f t="shared" si="3"/>
        <v>5.3178245569360993E-5</v>
      </c>
      <c r="J29" s="11"/>
      <c r="K29" s="38"/>
      <c r="L29" s="37"/>
      <c r="M29" s="13"/>
    </row>
    <row r="30" spans="2:13" ht="23.25" x14ac:dyDescent="0.35">
      <c r="B30" s="34" t="s">
        <v>35</v>
      </c>
      <c r="C30" s="28">
        <v>77979625.879999995</v>
      </c>
      <c r="D30" s="28">
        <v>0</v>
      </c>
      <c r="E30" s="28">
        <v>12835420.4</v>
      </c>
      <c r="F30" s="30" t="str">
        <f t="shared" si="2"/>
        <v>0.0%</v>
      </c>
      <c r="G30" s="28">
        <f t="shared" si="0"/>
        <v>-65144205.479999997</v>
      </c>
      <c r="H30" s="31">
        <f t="shared" si="1"/>
        <v>-0.83540033367495303</v>
      </c>
      <c r="I30" s="31">
        <f t="shared" si="3"/>
        <v>1.6092288529867993E-6</v>
      </c>
      <c r="J30" s="32"/>
      <c r="K30" s="33"/>
      <c r="L30" s="37"/>
      <c r="M30" s="13"/>
    </row>
    <row r="31" spans="2:13" ht="23.25" x14ac:dyDescent="0.35">
      <c r="B31" s="34" t="s">
        <v>36</v>
      </c>
      <c r="C31" s="28">
        <v>12435.07</v>
      </c>
      <c r="D31" s="29">
        <v>21158472346</v>
      </c>
      <c r="E31" s="28">
        <v>411321241.19</v>
      </c>
      <c r="F31" s="30">
        <f t="shared" si="2"/>
        <v>1.9440025464208907E-2</v>
      </c>
      <c r="G31" s="28">
        <f t="shared" si="0"/>
        <v>411308806.12</v>
      </c>
      <c r="H31" s="31" t="s">
        <v>37</v>
      </c>
      <c r="I31" s="31">
        <f t="shared" si="3"/>
        <v>5.1569016716374196E-5</v>
      </c>
      <c r="J31" s="11"/>
      <c r="K31" s="33"/>
      <c r="M31" s="13"/>
    </row>
    <row r="32" spans="2:13" ht="23.25" x14ac:dyDescent="0.35">
      <c r="B32" s="22" t="s">
        <v>38</v>
      </c>
      <c r="C32" s="23">
        <v>1086358408.3600001</v>
      </c>
      <c r="D32" s="39">
        <v>1343331371</v>
      </c>
      <c r="E32" s="23">
        <v>1666410.51</v>
      </c>
      <c r="F32" s="24">
        <f t="shared" si="2"/>
        <v>1.2405059138606241E-3</v>
      </c>
      <c r="G32" s="23">
        <f t="shared" si="0"/>
        <v>-1084691997.8500001</v>
      </c>
      <c r="H32" s="26">
        <f t="shared" si="1"/>
        <v>-0.99846605825740731</v>
      </c>
      <c r="I32" s="26">
        <f t="shared" si="3"/>
        <v>2.0892466238288909E-7</v>
      </c>
      <c r="J32" s="11"/>
      <c r="K32" s="33"/>
    </row>
    <row r="33" spans="1:12" ht="23.25" x14ac:dyDescent="0.35">
      <c r="B33" s="22" t="s">
        <v>39</v>
      </c>
      <c r="C33" s="23">
        <v>80201796</v>
      </c>
      <c r="D33" s="39">
        <v>358342268</v>
      </c>
      <c r="E33" s="39">
        <v>100115515.19</v>
      </c>
      <c r="F33" s="24">
        <f t="shared" si="2"/>
        <v>0.27938516923713841</v>
      </c>
      <c r="G33" s="23">
        <f t="shared" si="0"/>
        <v>19913719.189999998</v>
      </c>
      <c r="H33" s="26">
        <f t="shared" si="1"/>
        <v>0.2482951777040005</v>
      </c>
      <c r="I33" s="26">
        <f t="shared" si="3"/>
        <v>1.2551889276286282E-5</v>
      </c>
      <c r="J33" s="11"/>
      <c r="K33" s="33"/>
    </row>
    <row r="34" spans="1:12" ht="23.25" x14ac:dyDescent="0.35">
      <c r="B34" s="22" t="s">
        <v>40</v>
      </c>
      <c r="C34" s="23">
        <v>800733065.13</v>
      </c>
      <c r="D34" s="39">
        <v>11280899184</v>
      </c>
      <c r="E34" s="39">
        <v>756813456.5</v>
      </c>
      <c r="F34" s="24">
        <f t="shared" si="2"/>
        <v>6.7088043617428011E-2</v>
      </c>
      <c r="G34" s="25">
        <f t="shared" si="0"/>
        <v>-43919608.629999995</v>
      </c>
      <c r="H34" s="26">
        <f t="shared" si="1"/>
        <v>-5.4849250696135041E-2</v>
      </c>
      <c r="I34" s="26">
        <f t="shared" si="3"/>
        <v>9.488478075314697E-5</v>
      </c>
      <c r="J34" s="11"/>
      <c r="K34" s="33"/>
      <c r="L34" s="37"/>
    </row>
    <row r="35" spans="1:12" ht="23.25" x14ac:dyDescent="0.35">
      <c r="B35" s="17" t="s">
        <v>41</v>
      </c>
      <c r="C35" s="18">
        <f>SUM(C36:C38)</f>
        <v>0</v>
      </c>
      <c r="D35" s="18">
        <f>SUM(D36:D38)</f>
        <v>0</v>
      </c>
      <c r="E35" s="18">
        <f>SUM(E36:E38)</f>
        <v>161698087.77000001</v>
      </c>
      <c r="F35" s="19" t="str">
        <f t="shared" si="2"/>
        <v>0.0%</v>
      </c>
      <c r="G35" s="18">
        <f t="shared" si="0"/>
        <v>161698087.77000001</v>
      </c>
      <c r="H35" s="19" t="str">
        <f t="shared" si="1"/>
        <v>0.0%</v>
      </c>
      <c r="I35" s="19">
        <f>E35/$L$11</f>
        <v>2.0272746836735939E-5</v>
      </c>
      <c r="J35" s="20"/>
      <c r="K35" s="33"/>
    </row>
    <row r="36" spans="1:12" ht="23.25" x14ac:dyDescent="0.35">
      <c r="B36" s="41" t="s">
        <v>42</v>
      </c>
      <c r="C36" s="42">
        <v>0</v>
      </c>
      <c r="D36" s="23">
        <v>0</v>
      </c>
      <c r="E36" s="23">
        <v>26462739.489999998</v>
      </c>
      <c r="F36" s="43" t="str">
        <f t="shared" si="2"/>
        <v>0.0%</v>
      </c>
      <c r="G36" s="44">
        <f t="shared" si="0"/>
        <v>26462739.489999998</v>
      </c>
      <c r="H36" s="45" t="s">
        <v>37</v>
      </c>
      <c r="I36" s="45">
        <f t="shared" si="3"/>
        <v>3.3177412651307608E-6</v>
      </c>
      <c r="J36" s="32"/>
      <c r="K36" s="33"/>
    </row>
    <row r="37" spans="1:12" ht="23.25" x14ac:dyDescent="0.35">
      <c r="B37" s="46" t="s">
        <v>43</v>
      </c>
      <c r="C37" s="23">
        <v>0</v>
      </c>
      <c r="D37" s="23">
        <v>0</v>
      </c>
      <c r="E37" s="23">
        <v>0</v>
      </c>
      <c r="F37" s="47" t="str">
        <f t="shared" si="2"/>
        <v>0.0%</v>
      </c>
      <c r="G37" s="48">
        <v>0</v>
      </c>
      <c r="H37" s="47">
        <v>0</v>
      </c>
      <c r="I37" s="47">
        <v>0</v>
      </c>
      <c r="K37" s="33"/>
    </row>
    <row r="38" spans="1:12" ht="23.25" x14ac:dyDescent="0.35">
      <c r="B38" s="46" t="s">
        <v>44</v>
      </c>
      <c r="C38" s="23">
        <v>0</v>
      </c>
      <c r="D38" s="48">
        <v>0</v>
      </c>
      <c r="E38" s="23">
        <v>135235348.28</v>
      </c>
      <c r="F38" s="47" t="str">
        <f t="shared" si="2"/>
        <v>0.0%</v>
      </c>
      <c r="G38" s="48">
        <f t="shared" ref="G38:G43" si="4">E38-C38</f>
        <v>135235348.28</v>
      </c>
      <c r="H38" s="47" t="str">
        <f t="shared" ref="H38:H43" si="5">IFERROR(G38/C38,"0.0%")</f>
        <v>0.0%</v>
      </c>
      <c r="I38" s="47">
        <f t="shared" si="3"/>
        <v>1.6955005571605175E-5</v>
      </c>
      <c r="K38" s="33"/>
    </row>
    <row r="39" spans="1:12" ht="23.25" x14ac:dyDescent="0.25">
      <c r="B39" s="49" t="s">
        <v>45</v>
      </c>
      <c r="C39" s="50">
        <f>C15+C35</f>
        <v>85764361369.639999</v>
      </c>
      <c r="D39" s="50">
        <f>D15+D35</f>
        <v>1240428372056</v>
      </c>
      <c r="E39" s="50">
        <f>E35+E15</f>
        <v>94824465179.660034</v>
      </c>
      <c r="F39" s="51">
        <f t="shared" si="2"/>
        <v>7.6444934117791297E-2</v>
      </c>
      <c r="G39" s="50">
        <f t="shared" si="4"/>
        <v>9060103810.0200348</v>
      </c>
      <c r="H39" s="52">
        <f t="shared" si="5"/>
        <v>0.10563949483598965</v>
      </c>
      <c r="I39" s="53">
        <f t="shared" si="3"/>
        <v>1.1888528819527486E-2</v>
      </c>
      <c r="J39" s="54"/>
      <c r="K39" s="33"/>
    </row>
    <row r="40" spans="1:12" ht="23.25" x14ac:dyDescent="0.35">
      <c r="B40" s="17" t="s">
        <v>46</v>
      </c>
      <c r="C40" s="18">
        <f>C41+C42</f>
        <v>102860673.46000001</v>
      </c>
      <c r="D40" s="18">
        <f>D41+D42</f>
        <v>1471517547</v>
      </c>
      <c r="E40" s="18">
        <f>E41+E42</f>
        <v>24875603.829999998</v>
      </c>
      <c r="F40" s="19">
        <f t="shared" si="2"/>
        <v>1.6904727966522846E-2</v>
      </c>
      <c r="G40" s="18">
        <f t="shared" si="4"/>
        <v>-77985069.63000001</v>
      </c>
      <c r="H40" s="19">
        <f t="shared" si="5"/>
        <v>-0.75816215281077748</v>
      </c>
      <c r="I40" s="19">
        <f t="shared" si="3"/>
        <v>3.1187556130771477E-6</v>
      </c>
      <c r="K40" s="33"/>
    </row>
    <row r="41" spans="1:12" ht="23.25" customHeight="1" x14ac:dyDescent="0.35">
      <c r="B41" s="55" t="str">
        <f>"- Corrientes"</f>
        <v>- Corrientes</v>
      </c>
      <c r="C41" s="28">
        <v>102212808.24000001</v>
      </c>
      <c r="D41" s="29">
        <v>535158109</v>
      </c>
      <c r="E41" s="28">
        <v>0</v>
      </c>
      <c r="F41" s="30">
        <f t="shared" si="2"/>
        <v>0</v>
      </c>
      <c r="G41" s="28">
        <f t="shared" si="4"/>
        <v>-102212808.24000001</v>
      </c>
      <c r="H41" s="30">
        <f t="shared" si="5"/>
        <v>-1</v>
      </c>
      <c r="I41" s="30">
        <f t="shared" si="3"/>
        <v>0</v>
      </c>
      <c r="J41" s="40"/>
      <c r="K41" s="33"/>
    </row>
    <row r="42" spans="1:12" ht="23.25" customHeight="1" x14ac:dyDescent="0.35">
      <c r="B42" s="55" t="str">
        <f>"- Capital"</f>
        <v>- Capital</v>
      </c>
      <c r="C42" s="28">
        <v>647865.22</v>
      </c>
      <c r="D42" s="29">
        <v>936359438</v>
      </c>
      <c r="E42" s="28">
        <v>24875603.829999998</v>
      </c>
      <c r="F42" s="30">
        <f t="shared" si="2"/>
        <v>2.656629796259927E-2</v>
      </c>
      <c r="G42" s="28">
        <f t="shared" si="4"/>
        <v>24227738.609999999</v>
      </c>
      <c r="H42" s="30">
        <f t="shared" si="5"/>
        <v>37.396263701267991</v>
      </c>
      <c r="I42" s="30">
        <f t="shared" si="3"/>
        <v>3.1187556130771477E-6</v>
      </c>
      <c r="J42" s="32"/>
      <c r="K42" s="33"/>
    </row>
    <row r="43" spans="1:12" ht="24" thickBot="1" x14ac:dyDescent="0.3">
      <c r="B43" s="56" t="s">
        <v>47</v>
      </c>
      <c r="C43" s="57">
        <f>C39+C40</f>
        <v>85867222043.100006</v>
      </c>
      <c r="D43" s="57">
        <f>D39+D40</f>
        <v>1241899889603</v>
      </c>
      <c r="E43" s="57">
        <f>E39+E40</f>
        <v>94849340783.490036</v>
      </c>
      <c r="F43" s="58">
        <f>IFERROR(E43/D43,"0.0%")</f>
        <v>7.637438538931722E-2</v>
      </c>
      <c r="G43" s="57">
        <f t="shared" si="4"/>
        <v>8982118740.3900299</v>
      </c>
      <c r="H43" s="59">
        <f t="shared" si="5"/>
        <v>0.10460474354092374</v>
      </c>
      <c r="I43" s="60">
        <f>E43/$L$11</f>
        <v>1.1891647575140564E-2</v>
      </c>
      <c r="J43" s="32"/>
      <c r="K43" s="33"/>
    </row>
    <row r="44" spans="1:12" x14ac:dyDescent="0.25">
      <c r="B44" s="61"/>
      <c r="C44" s="62"/>
      <c r="D44" s="62"/>
      <c r="F44" s="63"/>
      <c r="G44" s="62"/>
      <c r="H44" s="64"/>
      <c r="I44" s="64"/>
    </row>
    <row r="45" spans="1:12" ht="15.75" x14ac:dyDescent="0.25">
      <c r="B45" s="65" t="s">
        <v>48</v>
      </c>
      <c r="C45" s="62"/>
      <c r="D45" s="62"/>
      <c r="E45" s="66"/>
      <c r="F45" s="63"/>
      <c r="G45" s="62"/>
      <c r="H45" s="64"/>
      <c r="I45" s="64"/>
    </row>
    <row r="46" spans="1:12" ht="15.75" x14ac:dyDescent="0.25">
      <c r="B46" s="67" t="s">
        <v>49</v>
      </c>
      <c r="C46" s="68"/>
      <c r="D46" s="68"/>
      <c r="E46" s="69"/>
      <c r="F46" s="68"/>
      <c r="H46" s="70"/>
    </row>
    <row r="47" spans="1:12" s="71" customFormat="1" ht="15.75" x14ac:dyDescent="0.25">
      <c r="A47" s="1"/>
      <c r="B47" s="72" t="s">
        <v>50</v>
      </c>
      <c r="C47" s="1"/>
      <c r="D47" s="1"/>
      <c r="E47" s="73"/>
      <c r="F47" s="1"/>
      <c r="G47" s="1"/>
      <c r="H47" s="70"/>
      <c r="J47" s="1"/>
      <c r="K47" s="1"/>
      <c r="L47" s="1"/>
    </row>
    <row r="48" spans="1:12" s="71" customFormat="1" ht="15.75" x14ac:dyDescent="0.25">
      <c r="A48" s="1"/>
      <c r="B48" s="74" t="s">
        <v>51</v>
      </c>
      <c r="C48" s="1"/>
      <c r="D48" s="1"/>
      <c r="E48" s="1"/>
      <c r="F48" s="1"/>
      <c r="G48" s="1"/>
      <c r="H48" s="70"/>
      <c r="J48" s="1"/>
      <c r="K48" s="1"/>
      <c r="L48" s="1"/>
    </row>
    <row r="49" spans="1:12" s="71" customFormat="1" ht="15.75" x14ac:dyDescent="0.25">
      <c r="A49" s="1"/>
      <c r="B49" s="65" t="s">
        <v>52</v>
      </c>
      <c r="C49" s="1"/>
      <c r="D49" s="1"/>
      <c r="E49" s="75"/>
      <c r="F49" s="1"/>
      <c r="G49" s="1"/>
      <c r="H49" s="70"/>
      <c r="J49" s="1"/>
      <c r="K49" s="1"/>
      <c r="L49" s="1"/>
    </row>
    <row r="50" spans="1:12" x14ac:dyDescent="0.25">
      <c r="E50" s="76"/>
    </row>
    <row r="52" spans="1:12" s="71" customFormat="1" x14ac:dyDescent="0.25">
      <c r="A52" s="1"/>
      <c r="B52" s="1"/>
      <c r="C52" s="1"/>
      <c r="D52" s="1"/>
      <c r="E52" s="1"/>
      <c r="F52" s="1"/>
      <c r="G52" s="1"/>
      <c r="J52" s="1"/>
      <c r="K52" s="1"/>
      <c r="L52" s="1"/>
    </row>
    <row r="54" spans="1:12" x14ac:dyDescent="0.25">
      <c r="F54" s="71"/>
      <c r="G54" s="71"/>
      <c r="H54" s="1"/>
      <c r="I54" s="1"/>
    </row>
    <row r="55" spans="1:12" x14ac:dyDescent="0.25">
      <c r="F55" s="71"/>
      <c r="G55" s="71"/>
      <c r="H55" s="1"/>
      <c r="I55" s="1"/>
    </row>
    <row r="61" spans="1:12" x14ac:dyDescent="0.25">
      <c r="C61" s="77"/>
      <c r="D61" s="77"/>
    </row>
    <row r="323" spans="2:2" x14ac:dyDescent="0.25">
      <c r="B323" s="1" t="s">
        <v>53</v>
      </c>
    </row>
  </sheetData>
  <mergeCells count="14">
    <mergeCell ref="B10:B14"/>
    <mergeCell ref="D10:F10"/>
    <mergeCell ref="G10:H12"/>
    <mergeCell ref="I10:I13"/>
    <mergeCell ref="C11:C13"/>
    <mergeCell ref="D11:D13"/>
    <mergeCell ref="E11:E13"/>
    <mergeCell ref="F11:F13"/>
    <mergeCell ref="B8:I8"/>
    <mergeCell ref="B2:I2"/>
    <mergeCell ref="B3:I3"/>
    <mergeCell ref="B4:I4"/>
    <mergeCell ref="B6:I6"/>
    <mergeCell ref="B7:I7"/>
  </mergeCells>
  <pageMargins left="0.7" right="0.7" top="0.75" bottom="0.75" header="0.3" footer="0.3"/>
  <pageSetup orientation="portrait" r:id="rId1"/>
  <ignoredErrors>
    <ignoredError sqref="C29:F29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355D4-8738-4D42-A821-C16FE385702C}">
  <dimension ref="A2:P33"/>
  <sheetViews>
    <sheetView showGridLines="0" workbookViewId="0">
      <selection activeCell="N24" sqref="N24"/>
    </sheetView>
  </sheetViews>
  <sheetFormatPr baseColWidth="10" defaultColWidth="11.5703125" defaultRowHeight="15" x14ac:dyDescent="0.25"/>
  <cols>
    <col min="4" max="4" width="18" customWidth="1"/>
    <col min="5" max="5" width="5.85546875" customWidth="1"/>
    <col min="6" max="6" width="16.7109375" customWidth="1"/>
    <col min="7" max="7" width="6.140625" customWidth="1"/>
    <col min="8" max="8" width="18.7109375" customWidth="1"/>
    <col min="9" max="9" width="4.28515625" customWidth="1"/>
    <col min="10" max="10" width="21.7109375" customWidth="1"/>
    <col min="11" max="11" width="1.85546875" customWidth="1"/>
    <col min="12" max="12" width="16.7109375" customWidth="1"/>
    <col min="13" max="13" width="5.28515625" customWidth="1"/>
    <col min="15" max="15" width="80.7109375" bestFit="1" customWidth="1"/>
  </cols>
  <sheetData>
    <row r="2" spans="1:16" x14ac:dyDescent="0.25">
      <c r="B2" s="78"/>
      <c r="C2" s="78"/>
      <c r="D2" s="78"/>
      <c r="E2" s="78"/>
      <c r="F2" s="78"/>
      <c r="G2" s="78"/>
      <c r="H2" s="78"/>
      <c r="I2" s="78"/>
      <c r="J2" s="78"/>
    </row>
    <row r="3" spans="1:16" x14ac:dyDescent="0.25">
      <c r="A3" s="378" t="s">
        <v>0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</row>
    <row r="4" spans="1:16" x14ac:dyDescent="0.25">
      <c r="A4" s="378" t="s">
        <v>1</v>
      </c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</row>
    <row r="5" spans="1:16" x14ac:dyDescent="0.25">
      <c r="A5" s="379" t="s">
        <v>2</v>
      </c>
      <c r="B5" s="379"/>
      <c r="C5" s="379"/>
      <c r="D5" s="379"/>
      <c r="E5" s="379"/>
      <c r="F5" s="379"/>
      <c r="G5" s="379"/>
      <c r="H5" s="379"/>
      <c r="I5" s="379"/>
      <c r="J5" s="379"/>
      <c r="K5" s="379"/>
      <c r="L5" s="379"/>
      <c r="M5" s="379"/>
    </row>
    <row r="6" spans="1:16" x14ac:dyDescent="0.25">
      <c r="B6" s="78"/>
      <c r="C6" s="78"/>
      <c r="D6" s="78"/>
      <c r="E6" s="78"/>
      <c r="F6" s="78"/>
      <c r="G6" s="78"/>
      <c r="H6" s="78"/>
      <c r="I6" s="78"/>
      <c r="J6" s="78"/>
    </row>
    <row r="7" spans="1:16" x14ac:dyDescent="0.25">
      <c r="A7" s="380" t="s">
        <v>54</v>
      </c>
      <c r="B7" s="380"/>
      <c r="C7" s="380"/>
      <c r="D7" s="380"/>
      <c r="E7" s="380"/>
      <c r="F7" s="380"/>
      <c r="G7" s="380"/>
      <c r="H7" s="380"/>
      <c r="I7" s="380"/>
      <c r="J7" s="380"/>
      <c r="K7" s="380"/>
      <c r="L7" s="380"/>
      <c r="M7" s="380"/>
    </row>
    <row r="8" spans="1:16" x14ac:dyDescent="0.25">
      <c r="A8" s="381" t="s">
        <v>1007</v>
      </c>
      <c r="B8" s="381"/>
      <c r="C8" s="381"/>
      <c r="D8" s="381"/>
      <c r="E8" s="381"/>
      <c r="F8" s="381"/>
      <c r="G8" s="381"/>
      <c r="H8" s="381"/>
      <c r="I8" s="381"/>
      <c r="J8" s="381"/>
      <c r="K8" s="381"/>
      <c r="L8" s="381"/>
      <c r="M8" s="381"/>
    </row>
    <row r="9" spans="1:16" x14ac:dyDescent="0.25">
      <c r="A9" s="377" t="s">
        <v>55</v>
      </c>
      <c r="B9" s="377"/>
      <c r="C9" s="377"/>
      <c r="D9" s="377"/>
      <c r="E9" s="377"/>
      <c r="F9" s="377"/>
      <c r="G9" s="377"/>
      <c r="H9" s="377"/>
      <c r="I9" s="377"/>
      <c r="J9" s="377"/>
      <c r="K9" s="377"/>
      <c r="L9" s="377"/>
      <c r="M9" s="377"/>
    </row>
    <row r="10" spans="1:16" x14ac:dyDescent="0.25">
      <c r="O10" s="79"/>
      <c r="P10" s="80"/>
    </row>
    <row r="11" spans="1:16" x14ac:dyDescent="0.25">
      <c r="O11" s="79"/>
      <c r="P11" s="80"/>
    </row>
    <row r="12" spans="1:16" x14ac:dyDescent="0.25">
      <c r="O12" s="79"/>
      <c r="P12" s="80"/>
    </row>
    <row r="13" spans="1:16" x14ac:dyDescent="0.25">
      <c r="O13" s="79"/>
      <c r="P13" s="80"/>
    </row>
    <row r="14" spans="1:16" x14ac:dyDescent="0.25">
      <c r="O14" s="79"/>
      <c r="P14" s="80"/>
    </row>
    <row r="18" spans="4:12" ht="73.5" customHeight="1" x14ac:dyDescent="0.25">
      <c r="D18" s="349" t="s">
        <v>999</v>
      </c>
      <c r="E18" s="348"/>
      <c r="F18" s="346" t="s">
        <v>1001</v>
      </c>
      <c r="G18" s="348"/>
      <c r="H18" s="346" t="s">
        <v>1003</v>
      </c>
      <c r="I18" s="348"/>
      <c r="J18" s="349" t="s">
        <v>1005</v>
      </c>
      <c r="K18" s="348"/>
      <c r="L18" s="346" t="s">
        <v>1009</v>
      </c>
    </row>
    <row r="19" spans="4:12" ht="32.25" customHeight="1" x14ac:dyDescent="0.25">
      <c r="D19" s="347" t="s">
        <v>1000</v>
      </c>
      <c r="F19" s="347" t="s">
        <v>1002</v>
      </c>
      <c r="H19" s="347" t="s">
        <v>1004</v>
      </c>
      <c r="J19" s="347" t="s">
        <v>1006</v>
      </c>
      <c r="L19" s="347" t="s">
        <v>1008</v>
      </c>
    </row>
    <row r="22" spans="4:12" x14ac:dyDescent="0.25">
      <c r="D22" s="81" t="s">
        <v>56</v>
      </c>
    </row>
    <row r="23" spans="4:12" x14ac:dyDescent="0.25">
      <c r="D23" s="82" t="s">
        <v>57</v>
      </c>
    </row>
    <row r="24" spans="4:12" x14ac:dyDescent="0.25">
      <c r="D24" s="83" t="s">
        <v>58</v>
      </c>
      <c r="E24" s="83"/>
      <c r="F24" s="83"/>
    </row>
    <row r="33" spans="8:9" x14ac:dyDescent="0.25">
      <c r="H33" s="83"/>
      <c r="I33" s="83"/>
    </row>
  </sheetData>
  <mergeCells count="6">
    <mergeCell ref="A9:M9"/>
    <mergeCell ref="A3:M3"/>
    <mergeCell ref="A4:M4"/>
    <mergeCell ref="A5:M5"/>
    <mergeCell ref="A7:M7"/>
    <mergeCell ref="A8:M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74ECA-F5A7-464C-9216-99138225F09C}">
  <dimension ref="B2:O52"/>
  <sheetViews>
    <sheetView showGridLines="0" zoomScale="80" zoomScaleNormal="80" workbookViewId="0">
      <selection activeCell="N24" sqref="N24"/>
    </sheetView>
  </sheetViews>
  <sheetFormatPr baseColWidth="10" defaultColWidth="11.42578125" defaultRowHeight="15" x14ac:dyDescent="0.25"/>
  <cols>
    <col min="1" max="1" width="11.42578125" style="91"/>
    <col min="2" max="2" width="82.5703125" style="91" customWidth="1"/>
    <col min="3" max="3" width="22.140625" style="91" customWidth="1"/>
    <col min="4" max="4" width="24.140625" style="91" customWidth="1"/>
    <col min="5" max="5" width="30.140625" style="91" customWidth="1"/>
    <col min="6" max="6" width="23.42578125" style="91" customWidth="1"/>
    <col min="7" max="7" width="18.7109375" style="91" customWidth="1"/>
    <col min="8" max="8" width="23.42578125" style="91" customWidth="1"/>
    <col min="9" max="9" width="17.28515625" style="91" customWidth="1"/>
    <col min="10" max="10" width="15.7109375" style="91" customWidth="1"/>
    <col min="11" max="11" width="20" style="91" customWidth="1"/>
    <col min="12" max="12" width="9" style="91" customWidth="1"/>
    <col min="13" max="13" width="38.5703125" style="91" customWidth="1"/>
    <col min="14" max="14" width="23.7109375" style="91" customWidth="1"/>
    <col min="15" max="15" width="15.7109375" style="91" customWidth="1"/>
    <col min="16" max="16384" width="11.42578125" style="91"/>
  </cols>
  <sheetData>
    <row r="2" spans="2:15" ht="13.9" customHeight="1" x14ac:dyDescent="0.25">
      <c r="B2" s="356" t="s">
        <v>0</v>
      </c>
      <c r="C2" s="356"/>
      <c r="D2" s="356"/>
      <c r="E2" s="356"/>
      <c r="F2" s="356"/>
      <c r="G2" s="356"/>
      <c r="H2" s="356"/>
      <c r="I2" s="356"/>
      <c r="J2" s="356"/>
      <c r="K2" s="356"/>
    </row>
    <row r="3" spans="2:15" ht="13.9" customHeight="1" x14ac:dyDescent="0.25">
      <c r="B3" s="356" t="s">
        <v>1</v>
      </c>
      <c r="C3" s="356"/>
      <c r="D3" s="356"/>
      <c r="E3" s="356"/>
      <c r="F3" s="356"/>
      <c r="G3" s="356"/>
      <c r="H3" s="356"/>
      <c r="I3" s="356"/>
      <c r="J3" s="356"/>
      <c r="K3" s="356"/>
    </row>
    <row r="4" spans="2:15" ht="16.149999999999999" customHeight="1" x14ac:dyDescent="0.25">
      <c r="B4" s="357" t="s">
        <v>2</v>
      </c>
      <c r="C4" s="357"/>
      <c r="D4" s="357"/>
      <c r="E4" s="357"/>
      <c r="F4" s="357"/>
      <c r="G4" s="357"/>
      <c r="H4" s="357"/>
      <c r="I4" s="357"/>
      <c r="J4" s="357"/>
      <c r="K4" s="357"/>
    </row>
    <row r="5" spans="2:15" ht="18.75" x14ac:dyDescent="0.3">
      <c r="B5" s="153"/>
      <c r="C5" s="153"/>
      <c r="D5" s="153"/>
      <c r="E5" s="153"/>
      <c r="F5" s="153"/>
      <c r="G5" s="153"/>
      <c r="H5" s="153"/>
      <c r="I5" s="153"/>
      <c r="J5" s="153"/>
      <c r="K5" s="153"/>
    </row>
    <row r="6" spans="2:15" ht="18.75" x14ac:dyDescent="0.3">
      <c r="B6" s="153"/>
      <c r="C6" s="153"/>
      <c r="D6" s="153"/>
      <c r="E6" s="153"/>
      <c r="F6" s="153"/>
      <c r="G6" s="153"/>
      <c r="H6" s="153"/>
      <c r="I6" s="153"/>
      <c r="J6" s="153"/>
      <c r="K6" s="153"/>
      <c r="M6" s="157"/>
      <c r="N6" s="157"/>
    </row>
    <row r="7" spans="2:15" ht="20.25" x14ac:dyDescent="0.3">
      <c r="B7" s="399" t="s">
        <v>136</v>
      </c>
      <c r="C7" s="399"/>
      <c r="D7" s="399"/>
      <c r="E7" s="399"/>
      <c r="F7" s="399"/>
      <c r="G7" s="399"/>
      <c r="H7" s="399"/>
      <c r="I7" s="399"/>
      <c r="J7" s="399"/>
      <c r="K7" s="399"/>
      <c r="M7" s="157"/>
      <c r="N7" s="157"/>
    </row>
    <row r="8" spans="2:15" ht="19.5" thickBot="1" x14ac:dyDescent="0.35">
      <c r="B8" s="400" t="s">
        <v>5</v>
      </c>
      <c r="C8" s="400"/>
      <c r="D8" s="400"/>
      <c r="E8" s="400"/>
      <c r="F8" s="400"/>
      <c r="G8" s="400"/>
      <c r="H8" s="400"/>
      <c r="I8" s="400"/>
      <c r="J8" s="400"/>
      <c r="K8" s="400"/>
      <c r="M8" s="155"/>
      <c r="N8" s="155"/>
    </row>
    <row r="9" spans="2:15" ht="19.5" thickBot="1" x14ac:dyDescent="0.35">
      <c r="B9" s="156"/>
      <c r="C9" s="156"/>
      <c r="D9" s="156"/>
      <c r="E9" s="156"/>
      <c r="F9" s="156"/>
      <c r="G9" s="156"/>
      <c r="H9" s="156"/>
      <c r="I9" s="156"/>
      <c r="J9" s="156"/>
      <c r="K9" s="156"/>
      <c r="M9" s="155"/>
      <c r="N9" s="155"/>
    </row>
    <row r="10" spans="2:15" ht="21.6" customHeight="1" thickBot="1" x14ac:dyDescent="0.3">
      <c r="B10" s="382" t="s">
        <v>7</v>
      </c>
      <c r="C10" s="154">
        <v>2024</v>
      </c>
      <c r="D10" s="385">
        <v>2025</v>
      </c>
      <c r="E10" s="386"/>
      <c r="F10" s="386"/>
      <c r="G10" s="386"/>
      <c r="H10" s="387"/>
      <c r="I10" s="388" t="s">
        <v>8</v>
      </c>
      <c r="J10" s="389"/>
      <c r="K10" s="388" t="s">
        <v>135</v>
      </c>
    </row>
    <row r="11" spans="2:15" ht="21.6" customHeight="1" thickBot="1" x14ac:dyDescent="0.35">
      <c r="B11" s="383"/>
      <c r="C11" s="392" t="s">
        <v>134</v>
      </c>
      <c r="D11" s="394" t="s">
        <v>11</v>
      </c>
      <c r="E11" s="395" t="s">
        <v>133</v>
      </c>
      <c r="F11" s="396"/>
      <c r="G11" s="396"/>
      <c r="H11" s="397"/>
      <c r="I11" s="388"/>
      <c r="J11" s="389"/>
      <c r="K11" s="388"/>
      <c r="M11" s="153"/>
      <c r="N11" s="153"/>
    </row>
    <row r="12" spans="2:15" ht="19.5" thickBot="1" x14ac:dyDescent="0.3">
      <c r="B12" s="383"/>
      <c r="C12" s="392"/>
      <c r="D12" s="392"/>
      <c r="E12" s="398" t="s">
        <v>132</v>
      </c>
      <c r="F12" s="394" t="s">
        <v>131</v>
      </c>
      <c r="G12" s="394" t="s">
        <v>130</v>
      </c>
      <c r="H12" s="394" t="s">
        <v>129</v>
      </c>
      <c r="I12" s="390"/>
      <c r="J12" s="391"/>
      <c r="K12" s="388"/>
      <c r="M12" s="152" t="s">
        <v>6</v>
      </c>
      <c r="N12" s="151">
        <v>7976131161317.9805</v>
      </c>
      <c r="O12" s="11"/>
    </row>
    <row r="13" spans="2:15" ht="21" thickBot="1" x14ac:dyDescent="0.3">
      <c r="B13" s="383"/>
      <c r="C13" s="393"/>
      <c r="D13" s="393"/>
      <c r="E13" s="391"/>
      <c r="F13" s="393"/>
      <c r="G13" s="393"/>
      <c r="H13" s="393"/>
      <c r="I13" s="150" t="s">
        <v>14</v>
      </c>
      <c r="J13" s="150" t="s">
        <v>15</v>
      </c>
      <c r="K13" s="390"/>
      <c r="N13" s="149"/>
    </row>
    <row r="14" spans="2:15" ht="21" thickBot="1" x14ac:dyDescent="0.3">
      <c r="B14" s="384"/>
      <c r="C14" s="148">
        <v>1</v>
      </c>
      <c r="D14" s="148">
        <v>2</v>
      </c>
      <c r="E14" s="148">
        <v>3</v>
      </c>
      <c r="F14" s="148">
        <v>4</v>
      </c>
      <c r="G14" s="148">
        <v>5</v>
      </c>
      <c r="H14" s="148" t="s">
        <v>128</v>
      </c>
      <c r="I14" s="148" t="s">
        <v>127</v>
      </c>
      <c r="J14" s="148" t="s">
        <v>126</v>
      </c>
      <c r="K14" s="147" t="s">
        <v>125</v>
      </c>
      <c r="M14" s="92"/>
    </row>
    <row r="15" spans="2:15" ht="20.25" x14ac:dyDescent="0.25">
      <c r="B15" s="146" t="s">
        <v>124</v>
      </c>
      <c r="C15" s="145">
        <f>C16+C17+C18+C19+C20+C25</f>
        <v>110245585308.97023</v>
      </c>
      <c r="D15" s="145">
        <f>D16+D17+D18+D19+D20+D25</f>
        <v>1308196684792</v>
      </c>
      <c r="E15" s="145">
        <f>E16+E17+E18+E19+E20+E25</f>
        <v>81222736267.549988</v>
      </c>
      <c r="F15" s="145">
        <f>F16+F17+F18+F19+F20+F25</f>
        <v>113050870891.19003</v>
      </c>
      <c r="G15" s="145">
        <f>G16+G17+G18+G19+G20+G25</f>
        <v>117730250610.60005</v>
      </c>
      <c r="H15" s="144">
        <f t="shared" ref="H15:H36" si="0">IFERROR(F15/D15,"-")</f>
        <v>8.6417334797912929E-2</v>
      </c>
      <c r="I15" s="145">
        <f t="shared" ref="I15:I36" si="1">F15-C15</f>
        <v>2805285582.2198029</v>
      </c>
      <c r="J15" s="144">
        <f t="shared" ref="J15:J36" si="2">IFERROR(I15/C15,"0.0%")</f>
        <v>2.5445786099804472E-2</v>
      </c>
      <c r="K15" s="144">
        <f t="shared" ref="K15:K37" si="3">F15/$N$12</f>
        <v>1.417364742438732E-2</v>
      </c>
      <c r="L15" s="129"/>
      <c r="M15" s="92"/>
      <c r="N15" s="143"/>
    </row>
    <row r="16" spans="2:15" ht="20.25" x14ac:dyDescent="0.25">
      <c r="B16" s="142" t="s">
        <v>123</v>
      </c>
      <c r="C16" s="127">
        <v>38785405100.930222</v>
      </c>
      <c r="D16" s="127">
        <v>516919627204</v>
      </c>
      <c r="E16" s="127">
        <v>15405601176.209995</v>
      </c>
      <c r="F16" s="127">
        <v>41761614109.380043</v>
      </c>
      <c r="G16" s="127">
        <v>42241614435.980042</v>
      </c>
      <c r="H16" s="126">
        <f t="shared" si="0"/>
        <v>8.0789375971787217E-2</v>
      </c>
      <c r="I16" s="127">
        <f t="shared" si="1"/>
        <v>2976209008.4498215</v>
      </c>
      <c r="J16" s="126">
        <f t="shared" si="2"/>
        <v>7.6735282271898728E-2</v>
      </c>
      <c r="K16" s="126">
        <f t="shared" si="3"/>
        <v>5.2358233916603913E-3</v>
      </c>
      <c r="L16" s="110"/>
      <c r="M16" s="92"/>
    </row>
    <row r="17" spans="2:13" ht="20.25" x14ac:dyDescent="0.25">
      <c r="B17" s="141" t="s">
        <v>122</v>
      </c>
      <c r="C17" s="139">
        <v>5983183918.6599998</v>
      </c>
      <c r="D17" s="139">
        <v>90986168678</v>
      </c>
      <c r="E17" s="139">
        <v>1597675836.0799999</v>
      </c>
      <c r="F17" s="139">
        <v>6769094721.0599995</v>
      </c>
      <c r="G17" s="139">
        <v>6795484082.8899994</v>
      </c>
      <c r="H17" s="140">
        <f t="shared" si="0"/>
        <v>7.4396964059623413E-2</v>
      </c>
      <c r="I17" s="139">
        <f t="shared" si="1"/>
        <v>785910802.39999962</v>
      </c>
      <c r="J17" s="138">
        <f t="shared" si="2"/>
        <v>0.13135327495933186</v>
      </c>
      <c r="K17" s="138">
        <f t="shared" si="3"/>
        <v>8.486689328641219E-4</v>
      </c>
      <c r="L17" s="110"/>
      <c r="M17" s="109"/>
    </row>
    <row r="18" spans="2:13" ht="20.25" x14ac:dyDescent="0.25">
      <c r="B18" s="141" t="s">
        <v>121</v>
      </c>
      <c r="C18" s="139">
        <v>36865610937.18</v>
      </c>
      <c r="D18" s="139">
        <v>298486441612</v>
      </c>
      <c r="E18" s="139">
        <v>33745965338.739998</v>
      </c>
      <c r="F18" s="139">
        <v>33545092658.239998</v>
      </c>
      <c r="G18" s="139">
        <v>16856934084.740002</v>
      </c>
      <c r="H18" s="140">
        <f t="shared" si="0"/>
        <v>0.11238397455199985</v>
      </c>
      <c r="I18" s="139">
        <f t="shared" si="1"/>
        <v>-3320518278.9400024</v>
      </c>
      <c r="J18" s="138">
        <f t="shared" si="2"/>
        <v>-9.0070887055100093E-2</v>
      </c>
      <c r="K18" s="138">
        <f t="shared" si="3"/>
        <v>4.2056846834370495E-3</v>
      </c>
      <c r="L18" s="110"/>
      <c r="M18" s="32"/>
    </row>
    <row r="19" spans="2:13" ht="20.25" x14ac:dyDescent="0.25">
      <c r="B19" s="141" t="s">
        <v>120</v>
      </c>
      <c r="C19" s="139">
        <v>1580344970.76</v>
      </c>
      <c r="D19" s="139">
        <v>13500000000</v>
      </c>
      <c r="E19" s="139">
        <v>565522645.67999995</v>
      </c>
      <c r="F19" s="139">
        <v>565522645.67999995</v>
      </c>
      <c r="G19" s="139">
        <v>774600049.97000003</v>
      </c>
      <c r="H19" s="140">
        <f t="shared" si="0"/>
        <v>4.1890566346666665E-2</v>
      </c>
      <c r="I19" s="139">
        <f t="shared" si="1"/>
        <v>-1014822325.08</v>
      </c>
      <c r="J19" s="138">
        <f t="shared" si="2"/>
        <v>-0.64215240587120936</v>
      </c>
      <c r="K19" s="138">
        <f t="shared" si="3"/>
        <v>7.0901873883748003E-5</v>
      </c>
      <c r="L19" s="110"/>
      <c r="M19" s="109"/>
    </row>
    <row r="20" spans="2:13" ht="20.25" x14ac:dyDescent="0.25">
      <c r="B20" s="124" t="s">
        <v>119</v>
      </c>
      <c r="C20" s="123">
        <f>SUM(C21:C24)</f>
        <v>27024315873.329994</v>
      </c>
      <c r="D20" s="123">
        <f>SUM(D21:D24)</f>
        <v>388252040903</v>
      </c>
      <c r="E20" s="123">
        <f>SUM(E21:E24)</f>
        <v>29846142725.84</v>
      </c>
      <c r="F20" s="123">
        <f>SUM(F21:F24)</f>
        <v>30337579211.829998</v>
      </c>
      <c r="G20" s="123">
        <f>SUM(G21:G24)</f>
        <v>50985380289.159996</v>
      </c>
      <c r="H20" s="137">
        <f t="shared" si="0"/>
        <v>7.8138878912962284E-2</v>
      </c>
      <c r="I20" s="123">
        <f t="shared" si="1"/>
        <v>3313263338.5000038</v>
      </c>
      <c r="J20" s="122">
        <f t="shared" si="2"/>
        <v>0.12260304216506837</v>
      </c>
      <c r="K20" s="122">
        <f t="shared" si="3"/>
        <v>3.8035456787569926E-3</v>
      </c>
      <c r="L20" s="110"/>
      <c r="M20" s="109"/>
    </row>
    <row r="21" spans="2:13" ht="20.25" x14ac:dyDescent="0.25">
      <c r="B21" s="136" t="s">
        <v>118</v>
      </c>
      <c r="C21" s="120">
        <v>4934104812.3800011</v>
      </c>
      <c r="D21" s="120">
        <v>67391798679</v>
      </c>
      <c r="E21" s="120">
        <v>5195469340.8400002</v>
      </c>
      <c r="F21" s="120">
        <v>5295310400.2799997</v>
      </c>
      <c r="G21" s="120">
        <v>4931558589.6300001</v>
      </c>
      <c r="H21" s="135">
        <f t="shared" si="0"/>
        <v>7.8574997315364353E-2</v>
      </c>
      <c r="I21" s="120">
        <f t="shared" si="1"/>
        <v>361205587.89999866</v>
      </c>
      <c r="J21" s="119">
        <f t="shared" si="2"/>
        <v>7.3205900894871459E-2</v>
      </c>
      <c r="K21" s="119">
        <f t="shared" si="3"/>
        <v>6.6389459917118505E-4</v>
      </c>
      <c r="L21" s="115"/>
      <c r="M21" s="109"/>
    </row>
    <row r="22" spans="2:13" ht="20.25" x14ac:dyDescent="0.25">
      <c r="B22" s="118" t="s">
        <v>117</v>
      </c>
      <c r="C22" s="117">
        <v>20884648047.199993</v>
      </c>
      <c r="D22" s="117">
        <v>304264086448</v>
      </c>
      <c r="E22" s="117">
        <v>22194322509.700001</v>
      </c>
      <c r="F22" s="117">
        <v>22520859708.470001</v>
      </c>
      <c r="G22" s="117">
        <v>44902236958.759995</v>
      </c>
      <c r="H22" s="134">
        <f t="shared" si="0"/>
        <v>7.4017475974177807E-2</v>
      </c>
      <c r="I22" s="117">
        <f t="shared" si="1"/>
        <v>1636211661.2700081</v>
      </c>
      <c r="J22" s="116">
        <f t="shared" si="2"/>
        <v>7.8345187219440601E-2</v>
      </c>
      <c r="K22" s="116">
        <f t="shared" si="3"/>
        <v>2.8235317665900369E-3</v>
      </c>
      <c r="L22" s="115"/>
      <c r="M22" s="109"/>
    </row>
    <row r="23" spans="2:13" ht="20.25" x14ac:dyDescent="0.25">
      <c r="B23" s="118" t="s">
        <v>116</v>
      </c>
      <c r="C23" s="117">
        <v>141114253.75</v>
      </c>
      <c r="D23" s="117">
        <v>966938373</v>
      </c>
      <c r="E23" s="117">
        <v>67505797.870000005</v>
      </c>
      <c r="F23" s="117">
        <v>67505797.870000005</v>
      </c>
      <c r="G23" s="117">
        <v>44970296.469999999</v>
      </c>
      <c r="H23" s="134">
        <f t="shared" si="0"/>
        <v>6.9813961008247216E-2</v>
      </c>
      <c r="I23" s="117">
        <f t="shared" si="1"/>
        <v>-73608455.879999995</v>
      </c>
      <c r="J23" s="116">
        <f t="shared" si="2"/>
        <v>-0.52162310981288806</v>
      </c>
      <c r="K23" s="116">
        <f t="shared" si="3"/>
        <v>8.4634764028686451E-6</v>
      </c>
      <c r="L23" s="115"/>
      <c r="M23" s="109"/>
    </row>
    <row r="24" spans="2:13" ht="20.25" x14ac:dyDescent="0.25">
      <c r="B24" s="118" t="s">
        <v>115</v>
      </c>
      <c r="C24" s="117">
        <v>1064448760.0000001</v>
      </c>
      <c r="D24" s="117">
        <v>15629217403</v>
      </c>
      <c r="E24" s="117">
        <v>2388845077.4299998</v>
      </c>
      <c r="F24" s="117">
        <v>2453903305.21</v>
      </c>
      <c r="G24" s="117">
        <v>1106614444.3</v>
      </c>
      <c r="H24" s="134">
        <f t="shared" si="0"/>
        <v>0.15700743306181011</v>
      </c>
      <c r="I24" s="117">
        <f t="shared" si="1"/>
        <v>1389454545.21</v>
      </c>
      <c r="J24" s="116">
        <f t="shared" si="2"/>
        <v>1.3053277878871312</v>
      </c>
      <c r="K24" s="116">
        <f t="shared" si="3"/>
        <v>3.0765583659290221E-4</v>
      </c>
      <c r="L24" s="115"/>
      <c r="M24" s="109"/>
    </row>
    <row r="25" spans="2:13" ht="22.5" customHeight="1" x14ac:dyDescent="0.25">
      <c r="B25" s="114" t="s">
        <v>114</v>
      </c>
      <c r="C25" s="113">
        <v>6724508.1100000003</v>
      </c>
      <c r="D25" s="113">
        <v>52406395</v>
      </c>
      <c r="E25" s="113">
        <v>61828545</v>
      </c>
      <c r="F25" s="113">
        <v>71967545</v>
      </c>
      <c r="G25" s="113">
        <v>76237667.859999999</v>
      </c>
      <c r="H25" s="112">
        <f t="shared" si="0"/>
        <v>1.3732588360638047</v>
      </c>
      <c r="I25" s="113">
        <f t="shared" si="1"/>
        <v>65243036.890000001</v>
      </c>
      <c r="J25" s="112">
        <f t="shared" si="2"/>
        <v>9.7022764821975951</v>
      </c>
      <c r="K25" s="111">
        <f t="shared" si="3"/>
        <v>9.0228637850167999E-6</v>
      </c>
      <c r="L25" s="133"/>
      <c r="M25" s="109"/>
    </row>
    <row r="26" spans="2:13" ht="20.25" x14ac:dyDescent="0.25">
      <c r="B26" s="132" t="s">
        <v>113</v>
      </c>
      <c r="C26" s="131">
        <f>SUM(C27:C31)+C35</f>
        <v>14465312924.880001</v>
      </c>
      <c r="D26" s="131">
        <f>SUM(D27:D31)+D35</f>
        <v>176037926167</v>
      </c>
      <c r="E26" s="131">
        <f>SUM(E27:E31)+E35</f>
        <v>15574078904.09</v>
      </c>
      <c r="F26" s="131">
        <f>SUM(F27:F31)+F35</f>
        <v>15544805754.499996</v>
      </c>
      <c r="G26" s="131">
        <f>SUM(G27:G31)+G35</f>
        <v>12926735755.950001</v>
      </c>
      <c r="H26" s="130">
        <f t="shared" si="0"/>
        <v>8.8303731434289184E-2</v>
      </c>
      <c r="I26" s="131">
        <f t="shared" si="1"/>
        <v>1079492829.6199951</v>
      </c>
      <c r="J26" s="130">
        <f t="shared" si="2"/>
        <v>7.4626303297130381E-2</v>
      </c>
      <c r="K26" s="130">
        <f t="shared" si="3"/>
        <v>1.948915513060766E-3</v>
      </c>
      <c r="L26" s="129"/>
      <c r="M26" s="92"/>
    </row>
    <row r="27" spans="2:13" ht="20.25" x14ac:dyDescent="0.25">
      <c r="B27" s="128" t="s">
        <v>112</v>
      </c>
      <c r="C27" s="127">
        <v>3803716424.1999989</v>
      </c>
      <c r="D27" s="127">
        <v>53162528542</v>
      </c>
      <c r="E27" s="127">
        <v>4864370868.4799995</v>
      </c>
      <c r="F27" s="127">
        <v>4862562008.3799992</v>
      </c>
      <c r="G27" s="127">
        <v>4165456025.9100008</v>
      </c>
      <c r="H27" s="126">
        <f t="shared" si="0"/>
        <v>9.1465965629125942E-2</v>
      </c>
      <c r="I27" s="127">
        <f t="shared" si="1"/>
        <v>1058845584.1800003</v>
      </c>
      <c r="J27" s="126">
        <f t="shared" si="2"/>
        <v>0.27837132585473895</v>
      </c>
      <c r="K27" s="126">
        <f t="shared" si="3"/>
        <v>6.0963917343311426E-4</v>
      </c>
      <c r="L27" s="110"/>
      <c r="M27" s="109"/>
    </row>
    <row r="28" spans="2:13" ht="20.25" x14ac:dyDescent="0.25">
      <c r="B28" s="124" t="s">
        <v>111</v>
      </c>
      <c r="C28" s="123">
        <v>4882973016.0800018</v>
      </c>
      <c r="D28" s="123">
        <v>60255319620</v>
      </c>
      <c r="E28" s="123">
        <v>3708154811.1300015</v>
      </c>
      <c r="F28" s="123">
        <v>3465170754.1499991</v>
      </c>
      <c r="G28" s="123">
        <v>2876446972.8599992</v>
      </c>
      <c r="H28" s="122">
        <f t="shared" si="0"/>
        <v>5.7508130004173715E-2</v>
      </c>
      <c r="I28" s="123">
        <f t="shared" si="1"/>
        <v>-1417802261.9300027</v>
      </c>
      <c r="J28" s="122">
        <f t="shared" si="2"/>
        <v>-0.29035635815743233</v>
      </c>
      <c r="K28" s="122">
        <f t="shared" si="3"/>
        <v>4.3444254915906024E-4</v>
      </c>
      <c r="L28" s="110"/>
      <c r="M28" s="32"/>
    </row>
    <row r="29" spans="2:13" ht="20.25" x14ac:dyDescent="0.25">
      <c r="B29" s="124" t="s">
        <v>110</v>
      </c>
      <c r="C29" s="123">
        <v>8783259.1999999993</v>
      </c>
      <c r="D29" s="123">
        <v>10094704</v>
      </c>
      <c r="E29" s="123">
        <v>1666620.01</v>
      </c>
      <c r="F29" s="123">
        <v>476620</v>
      </c>
      <c r="G29" s="123">
        <v>18589856</v>
      </c>
      <c r="H29" s="122">
        <f t="shared" si="0"/>
        <v>4.7214856423724756E-2</v>
      </c>
      <c r="I29" s="123">
        <f t="shared" si="1"/>
        <v>-8306639.1999999993</v>
      </c>
      <c r="J29" s="122">
        <f t="shared" si="2"/>
        <v>-0.94573540537207423</v>
      </c>
      <c r="K29" s="122">
        <f t="shared" si="3"/>
        <v>5.9755787656987703E-8</v>
      </c>
      <c r="L29" s="110"/>
      <c r="M29" s="32"/>
    </row>
    <row r="30" spans="2:13" ht="20.25" x14ac:dyDescent="0.25">
      <c r="B30" s="125" t="s">
        <v>109</v>
      </c>
      <c r="C30" s="123">
        <v>29666278</v>
      </c>
      <c r="D30" s="123">
        <v>1045835769</v>
      </c>
      <c r="E30" s="123">
        <v>293385597.47000003</v>
      </c>
      <c r="F30" s="123">
        <v>372803698.31</v>
      </c>
      <c r="G30" s="123">
        <v>27748697.84</v>
      </c>
      <c r="H30" s="122">
        <f t="shared" si="0"/>
        <v>0.35646485744742201</v>
      </c>
      <c r="I30" s="123">
        <f t="shared" si="1"/>
        <v>343137420.31</v>
      </c>
      <c r="J30" s="122">
        <f t="shared" si="2"/>
        <v>11.566581433302822</v>
      </c>
      <c r="K30" s="122">
        <f t="shared" si="3"/>
        <v>4.6739915727313301E-5</v>
      </c>
      <c r="L30" s="110"/>
      <c r="M30" s="109"/>
    </row>
    <row r="31" spans="2:13" ht="20.25" x14ac:dyDescent="0.25">
      <c r="B31" s="124" t="s">
        <v>108</v>
      </c>
      <c r="C31" s="123">
        <f>C32+C33+C34</f>
        <v>5740173947.3999996</v>
      </c>
      <c r="D31" s="123">
        <f>D32+D33+D34</f>
        <v>60117023257</v>
      </c>
      <c r="E31" s="123">
        <f>E32+E33+E34</f>
        <v>6706501006.999999</v>
      </c>
      <c r="F31" s="123">
        <f>F32+F33+F34</f>
        <v>6843792673.6599979</v>
      </c>
      <c r="G31" s="123">
        <f>G32+G33+G34</f>
        <v>5838494203.3400011</v>
      </c>
      <c r="H31" s="122">
        <f t="shared" si="0"/>
        <v>0.11384117680615714</v>
      </c>
      <c r="I31" s="123">
        <f t="shared" si="1"/>
        <v>1103618726.2599983</v>
      </c>
      <c r="J31" s="122">
        <f t="shared" si="2"/>
        <v>0.1922622443802213</v>
      </c>
      <c r="K31" s="122">
        <f t="shared" si="3"/>
        <v>8.5803411895362129E-4</v>
      </c>
      <c r="L31" s="110"/>
      <c r="M31" s="109"/>
    </row>
    <row r="32" spans="2:13" ht="20.25" x14ac:dyDescent="0.25">
      <c r="B32" s="121" t="s">
        <v>107</v>
      </c>
      <c r="C32" s="120">
        <v>194634726.14999998</v>
      </c>
      <c r="D32" s="120">
        <v>174810000</v>
      </c>
      <c r="E32" s="120">
        <v>85485441.269999996</v>
      </c>
      <c r="F32" s="120">
        <v>207485441.26999998</v>
      </c>
      <c r="G32" s="120">
        <v>124881503.52</v>
      </c>
      <c r="H32" s="119">
        <f t="shared" si="0"/>
        <v>1.186919748698587</v>
      </c>
      <c r="I32" s="120">
        <f t="shared" si="1"/>
        <v>12850715.120000005</v>
      </c>
      <c r="J32" s="119">
        <f t="shared" si="2"/>
        <v>6.6024780747996059E-2</v>
      </c>
      <c r="K32" s="119">
        <f t="shared" si="3"/>
        <v>2.6013293547158139E-5</v>
      </c>
      <c r="L32" s="115"/>
      <c r="M32" s="109"/>
    </row>
    <row r="33" spans="2:14" ht="20.25" x14ac:dyDescent="0.25">
      <c r="B33" s="118" t="s">
        <v>106</v>
      </c>
      <c r="C33" s="117">
        <v>5545539221.25</v>
      </c>
      <c r="D33" s="117">
        <v>59899013257</v>
      </c>
      <c r="E33" s="117">
        <v>6620031672.3999987</v>
      </c>
      <c r="F33" s="117">
        <v>6635323339.0599985</v>
      </c>
      <c r="G33" s="117">
        <v>5712628806.4900007</v>
      </c>
      <c r="H33" s="116">
        <f t="shared" si="0"/>
        <v>0.11077516937701094</v>
      </c>
      <c r="I33" s="117">
        <f t="shared" si="1"/>
        <v>1089784117.8099985</v>
      </c>
      <c r="J33" s="116">
        <f t="shared" si="2"/>
        <v>0.19651544679984326</v>
      </c>
      <c r="K33" s="116">
        <f t="shared" si="3"/>
        <v>8.3189747069851018E-4</v>
      </c>
      <c r="L33" s="115"/>
      <c r="M33" s="109"/>
    </row>
    <row r="34" spans="2:14" ht="20.25" x14ac:dyDescent="0.25">
      <c r="B34" s="118" t="s">
        <v>105</v>
      </c>
      <c r="C34" s="117">
        <v>0</v>
      </c>
      <c r="D34" s="117">
        <v>43200000</v>
      </c>
      <c r="E34" s="117">
        <v>983893.33</v>
      </c>
      <c r="F34" s="117">
        <v>983893.33</v>
      </c>
      <c r="G34" s="117">
        <v>983893.33</v>
      </c>
      <c r="H34" s="116">
        <f t="shared" si="0"/>
        <v>2.2775308564814814E-2</v>
      </c>
      <c r="I34" s="117">
        <f t="shared" si="1"/>
        <v>983893.33</v>
      </c>
      <c r="J34" s="116" t="str">
        <f t="shared" si="2"/>
        <v>0.0%</v>
      </c>
      <c r="K34" s="116">
        <f t="shared" si="3"/>
        <v>1.2335470795310001E-7</v>
      </c>
      <c r="L34" s="115"/>
      <c r="M34" s="109"/>
    </row>
    <row r="35" spans="2:14" ht="21" thickBot="1" x14ac:dyDescent="0.3">
      <c r="B35" s="114" t="s">
        <v>104</v>
      </c>
      <c r="C35" s="113">
        <v>0</v>
      </c>
      <c r="D35" s="113">
        <v>1447124275</v>
      </c>
      <c r="E35" s="113">
        <v>0</v>
      </c>
      <c r="F35" s="113">
        <v>0</v>
      </c>
      <c r="G35" s="113">
        <v>0</v>
      </c>
      <c r="H35" s="112">
        <f t="shared" si="0"/>
        <v>0</v>
      </c>
      <c r="I35" s="113">
        <f t="shared" si="1"/>
        <v>0</v>
      </c>
      <c r="J35" s="112" t="str">
        <f t="shared" si="2"/>
        <v>0.0%</v>
      </c>
      <c r="K35" s="111">
        <f t="shared" si="3"/>
        <v>0</v>
      </c>
      <c r="L35" s="110"/>
      <c r="M35" s="109"/>
    </row>
    <row r="36" spans="2:14" ht="21" thickBot="1" x14ac:dyDescent="0.3">
      <c r="B36" s="108" t="s">
        <v>103</v>
      </c>
      <c r="C36" s="107">
        <f>C15+C26</f>
        <v>124710898233.85023</v>
      </c>
      <c r="D36" s="107">
        <f>D15+D26</f>
        <v>1484234610959</v>
      </c>
      <c r="E36" s="107">
        <f>E15+E26</f>
        <v>96796815171.639984</v>
      </c>
      <c r="F36" s="107">
        <f>F15+F26</f>
        <v>128595676645.69003</v>
      </c>
      <c r="G36" s="107">
        <f>G15+G26</f>
        <v>130656986366.55005</v>
      </c>
      <c r="H36" s="106">
        <f t="shared" si="0"/>
        <v>8.6641071227008537E-2</v>
      </c>
      <c r="I36" s="107">
        <f t="shared" si="1"/>
        <v>3884778411.839798</v>
      </c>
      <c r="J36" s="106">
        <f t="shared" si="2"/>
        <v>3.115027208412291E-2</v>
      </c>
      <c r="K36" s="105">
        <f t="shared" si="3"/>
        <v>1.6122562937448084E-2</v>
      </c>
      <c r="L36" s="104"/>
      <c r="M36" s="92"/>
      <c r="N36" s="92"/>
    </row>
    <row r="37" spans="2:14" x14ac:dyDescent="0.25">
      <c r="B37" s="103"/>
      <c r="C37" s="100"/>
      <c r="D37" s="100"/>
      <c r="E37" s="101"/>
      <c r="F37" s="102"/>
      <c r="G37" s="101"/>
      <c r="H37" s="99"/>
      <c r="I37" s="100"/>
      <c r="J37" s="99"/>
      <c r="K37" s="99">
        <f t="shared" si="3"/>
        <v>0</v>
      </c>
      <c r="L37" s="98"/>
      <c r="M37" s="32"/>
      <c r="N37" s="92"/>
    </row>
    <row r="38" spans="2:14" x14ac:dyDescent="0.25">
      <c r="B38" s="96" t="s">
        <v>102</v>
      </c>
      <c r="F38" s="20"/>
    </row>
    <row r="39" spans="2:14" x14ac:dyDescent="0.25">
      <c r="B39" s="1" t="s">
        <v>101</v>
      </c>
    </row>
    <row r="40" spans="2:14" x14ac:dyDescent="0.25">
      <c r="B40" s="97" t="s">
        <v>100</v>
      </c>
      <c r="F40" s="20"/>
    </row>
    <row r="41" spans="2:14" x14ac:dyDescent="0.25">
      <c r="B41" s="96" t="s">
        <v>99</v>
      </c>
    </row>
    <row r="42" spans="2:14" x14ac:dyDescent="0.25">
      <c r="H42" s="32"/>
      <c r="I42" s="32"/>
    </row>
    <row r="43" spans="2:14" x14ac:dyDescent="0.25">
      <c r="E43" s="95"/>
      <c r="F43" s="94"/>
      <c r="G43" s="94"/>
      <c r="H43" s="92"/>
      <c r="I43" s="93"/>
      <c r="J43" s="92"/>
    </row>
    <row r="44" spans="2:14" x14ac:dyDescent="0.25">
      <c r="F44"/>
      <c r="G44"/>
      <c r="H44"/>
    </row>
    <row r="45" spans="2:14" x14ac:dyDescent="0.25">
      <c r="F45"/>
      <c r="G45"/>
      <c r="H45"/>
    </row>
    <row r="46" spans="2:14" x14ac:dyDescent="0.25">
      <c r="F46"/>
      <c r="G46"/>
      <c r="H46"/>
    </row>
    <row r="47" spans="2:14" x14ac:dyDescent="0.25">
      <c r="F47"/>
      <c r="G47"/>
      <c r="H47"/>
    </row>
    <row r="48" spans="2:14" x14ac:dyDescent="0.25">
      <c r="F48"/>
      <c r="G48"/>
      <c r="H48"/>
    </row>
    <row r="49" spans="6:8" x14ac:dyDescent="0.25">
      <c r="F49"/>
      <c r="G49"/>
      <c r="H49"/>
    </row>
    <row r="50" spans="6:8" x14ac:dyDescent="0.25">
      <c r="F50"/>
      <c r="G50"/>
      <c r="H50"/>
    </row>
    <row r="51" spans="6:8" x14ac:dyDescent="0.25">
      <c r="F51"/>
      <c r="G51"/>
      <c r="H51"/>
    </row>
    <row r="52" spans="6:8" x14ac:dyDescent="0.25">
      <c r="F52"/>
      <c r="G52"/>
      <c r="H52"/>
    </row>
  </sheetData>
  <mergeCells count="16">
    <mergeCell ref="B2:K2"/>
    <mergeCell ref="B3:K3"/>
    <mergeCell ref="B4:K4"/>
    <mergeCell ref="B7:K7"/>
    <mergeCell ref="B8:K8"/>
    <mergeCell ref="B10:B14"/>
    <mergeCell ref="D10:H10"/>
    <mergeCell ref="I10:J12"/>
    <mergeCell ref="K10:K13"/>
    <mergeCell ref="C11:C13"/>
    <mergeCell ref="D11:D13"/>
    <mergeCell ref="E11:H11"/>
    <mergeCell ref="E12:E13"/>
    <mergeCell ref="F12:F13"/>
    <mergeCell ref="G12:G13"/>
    <mergeCell ref="H12:H13"/>
  </mergeCells>
  <pageMargins left="0.7" right="0.7" top="0.75" bottom="0.75" header="0.3" footer="0.3"/>
  <pageSetup orientation="portrait"/>
  <ignoredErrors>
    <ignoredError sqref="C20:H20" formulaRange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86A17-92BD-4915-8E16-CF59455C383A}">
  <dimension ref="A2:M35"/>
  <sheetViews>
    <sheetView showGridLines="0" zoomScaleNormal="100" workbookViewId="0">
      <selection activeCell="R23" sqref="R23"/>
    </sheetView>
  </sheetViews>
  <sheetFormatPr baseColWidth="10" defaultColWidth="11.42578125" defaultRowHeight="15" x14ac:dyDescent="0.25"/>
  <sheetData>
    <row r="2" spans="1:13" x14ac:dyDescent="0.25">
      <c r="B2" s="78"/>
      <c r="C2" s="78"/>
      <c r="D2" s="78"/>
      <c r="E2" s="78"/>
      <c r="F2" s="78"/>
      <c r="G2" s="78"/>
      <c r="H2" s="78"/>
      <c r="I2" s="78"/>
      <c r="J2" s="78"/>
    </row>
    <row r="3" spans="1:13" ht="14.45" customHeight="1" x14ac:dyDescent="0.25">
      <c r="A3" s="378" t="s">
        <v>0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</row>
    <row r="4" spans="1:13" ht="14.45" customHeight="1" x14ac:dyDescent="0.25">
      <c r="A4" s="378" t="s">
        <v>1</v>
      </c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</row>
    <row r="5" spans="1:13" ht="14.45" customHeight="1" x14ac:dyDescent="0.25">
      <c r="A5" s="379" t="s">
        <v>2</v>
      </c>
      <c r="B5" s="379"/>
      <c r="C5" s="379"/>
      <c r="D5" s="379"/>
      <c r="E5" s="379"/>
      <c r="F5" s="379"/>
      <c r="G5" s="379"/>
      <c r="H5" s="379"/>
      <c r="I5" s="379"/>
      <c r="J5" s="379"/>
      <c r="K5" s="379"/>
      <c r="L5" s="379"/>
      <c r="M5" s="379"/>
    </row>
    <row r="6" spans="1:13" x14ac:dyDescent="0.25">
      <c r="B6" s="78"/>
      <c r="C6" s="78"/>
      <c r="D6" s="78"/>
      <c r="E6" s="78"/>
      <c r="F6" s="78"/>
      <c r="G6" s="78"/>
      <c r="H6" s="78"/>
      <c r="I6" s="78"/>
      <c r="J6" s="78"/>
    </row>
    <row r="7" spans="1:13" x14ac:dyDescent="0.25">
      <c r="A7" s="380" t="s">
        <v>138</v>
      </c>
      <c r="B7" s="380"/>
      <c r="C7" s="380"/>
      <c r="D7" s="380"/>
      <c r="E7" s="380"/>
      <c r="F7" s="380"/>
      <c r="G7" s="380"/>
      <c r="H7" s="380"/>
      <c r="I7" s="380"/>
      <c r="J7" s="380"/>
      <c r="K7" s="380"/>
      <c r="L7" s="380"/>
      <c r="M7" s="380"/>
    </row>
    <row r="8" spans="1:13" x14ac:dyDescent="0.25">
      <c r="A8" s="381" t="s">
        <v>1007</v>
      </c>
      <c r="B8" s="381"/>
      <c r="C8" s="381"/>
      <c r="D8" s="381"/>
      <c r="E8" s="381"/>
      <c r="F8" s="381"/>
      <c r="G8" s="381"/>
      <c r="H8" s="381"/>
      <c r="I8" s="381"/>
      <c r="J8" s="381"/>
      <c r="K8" s="381"/>
      <c r="L8" s="381"/>
      <c r="M8" s="381"/>
    </row>
    <row r="9" spans="1:13" x14ac:dyDescent="0.25">
      <c r="A9" s="377" t="s">
        <v>55</v>
      </c>
      <c r="B9" s="377"/>
      <c r="C9" s="377"/>
      <c r="D9" s="377"/>
      <c r="E9" s="377"/>
      <c r="F9" s="377"/>
      <c r="G9" s="377"/>
      <c r="H9" s="377"/>
      <c r="I9" s="377"/>
      <c r="J9" s="377"/>
      <c r="K9" s="377"/>
      <c r="L9" s="377"/>
      <c r="M9" s="377"/>
    </row>
    <row r="32" spans="4:4" x14ac:dyDescent="0.25">
      <c r="D32" s="158" t="s">
        <v>137</v>
      </c>
    </row>
    <row r="33" spans="4:6" x14ac:dyDescent="0.25">
      <c r="D33" s="160" t="s">
        <v>56</v>
      </c>
    </row>
    <row r="34" spans="4:6" x14ac:dyDescent="0.25">
      <c r="D34" s="160" t="s">
        <v>101</v>
      </c>
      <c r="F34" s="159"/>
    </row>
    <row r="35" spans="4:6" x14ac:dyDescent="0.25">
      <c r="D35" s="158" t="s">
        <v>58</v>
      </c>
    </row>
  </sheetData>
  <mergeCells count="6">
    <mergeCell ref="A9:M9"/>
    <mergeCell ref="A3:M3"/>
    <mergeCell ref="A4:M4"/>
    <mergeCell ref="A5:M5"/>
    <mergeCell ref="A7:M7"/>
    <mergeCell ref="A8:M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02361-8EAF-470F-B7B8-CF8696762508}">
  <dimension ref="A2:M35"/>
  <sheetViews>
    <sheetView showGridLines="0" zoomScale="90" zoomScaleNormal="90" workbookViewId="0">
      <selection activeCell="U16" sqref="U16"/>
    </sheetView>
  </sheetViews>
  <sheetFormatPr baseColWidth="10" defaultColWidth="11.42578125" defaultRowHeight="15" x14ac:dyDescent="0.25"/>
  <sheetData>
    <row r="2" spans="1:13" x14ac:dyDescent="0.25">
      <c r="B2" s="78"/>
      <c r="C2" s="78"/>
      <c r="D2" s="78"/>
      <c r="E2" s="78"/>
      <c r="F2" s="78"/>
      <c r="G2" s="78"/>
      <c r="H2" s="78"/>
      <c r="I2" s="78"/>
      <c r="J2" s="78"/>
    </row>
    <row r="3" spans="1:13" ht="14.45" customHeight="1" x14ac:dyDescent="0.25">
      <c r="A3" s="378" t="s">
        <v>0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</row>
    <row r="4" spans="1:13" ht="14.45" customHeight="1" x14ac:dyDescent="0.25">
      <c r="A4" s="378" t="s">
        <v>1</v>
      </c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</row>
    <row r="5" spans="1:13" ht="14.45" customHeight="1" x14ac:dyDescent="0.25">
      <c r="A5" s="379" t="s">
        <v>2</v>
      </c>
      <c r="B5" s="379"/>
      <c r="C5" s="379"/>
      <c r="D5" s="379"/>
      <c r="E5" s="379"/>
      <c r="F5" s="379"/>
      <c r="G5" s="379"/>
      <c r="H5" s="379"/>
      <c r="I5" s="379"/>
      <c r="J5" s="379"/>
      <c r="K5" s="379"/>
      <c r="L5" s="379"/>
      <c r="M5" s="379"/>
    </row>
    <row r="6" spans="1:13" x14ac:dyDescent="0.25">
      <c r="B6" s="78"/>
      <c r="C6" s="78"/>
      <c r="D6" s="78"/>
      <c r="E6" s="78"/>
      <c r="F6" s="78"/>
      <c r="G6" s="78"/>
      <c r="H6" s="78"/>
      <c r="I6" s="78"/>
      <c r="J6" s="78"/>
    </row>
    <row r="7" spans="1:13" x14ac:dyDescent="0.25">
      <c r="A7" s="380" t="s">
        <v>139</v>
      </c>
      <c r="B7" s="380"/>
      <c r="C7" s="380"/>
      <c r="D7" s="380"/>
      <c r="E7" s="380"/>
      <c r="F7" s="380"/>
      <c r="G7" s="380"/>
      <c r="H7" s="380"/>
      <c r="I7" s="380"/>
      <c r="J7" s="380"/>
      <c r="K7" s="380"/>
      <c r="L7" s="380"/>
      <c r="M7" s="380"/>
    </row>
    <row r="8" spans="1:13" x14ac:dyDescent="0.25">
      <c r="A8" s="381" t="s">
        <v>1007</v>
      </c>
      <c r="B8" s="381"/>
      <c r="C8" s="381"/>
      <c r="D8" s="381"/>
      <c r="E8" s="381"/>
      <c r="F8" s="381"/>
      <c r="G8" s="381"/>
      <c r="H8" s="381"/>
      <c r="I8" s="381"/>
      <c r="J8" s="381"/>
      <c r="K8" s="381"/>
      <c r="L8" s="381"/>
      <c r="M8" s="381"/>
    </row>
    <row r="9" spans="1:13" x14ac:dyDescent="0.25">
      <c r="A9" s="377" t="s">
        <v>55</v>
      </c>
      <c r="B9" s="377"/>
      <c r="C9" s="377"/>
      <c r="D9" s="377"/>
      <c r="E9" s="377"/>
      <c r="F9" s="377"/>
      <c r="G9" s="377"/>
      <c r="H9" s="377"/>
      <c r="I9" s="377"/>
      <c r="J9" s="377"/>
      <c r="K9" s="377"/>
      <c r="L9" s="377"/>
      <c r="M9" s="377"/>
    </row>
    <row r="32" spans="4:4" x14ac:dyDescent="0.25">
      <c r="D32" s="158" t="s">
        <v>137</v>
      </c>
    </row>
    <row r="33" spans="4:6" x14ac:dyDescent="0.25">
      <c r="D33" s="160" t="s">
        <v>56</v>
      </c>
    </row>
    <row r="34" spans="4:6" x14ac:dyDescent="0.25">
      <c r="D34" s="160" t="s">
        <v>101</v>
      </c>
      <c r="F34" s="159"/>
    </row>
    <row r="35" spans="4:6" x14ac:dyDescent="0.25">
      <c r="D35" s="158" t="s">
        <v>58</v>
      </c>
    </row>
  </sheetData>
  <mergeCells count="6">
    <mergeCell ref="A9:M9"/>
    <mergeCell ref="A3:M3"/>
    <mergeCell ref="A4:M4"/>
    <mergeCell ref="A5:M5"/>
    <mergeCell ref="A7:M7"/>
    <mergeCell ref="A8:M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8C551-3903-4C95-BD88-C1FC654041D0}">
  <dimension ref="A1:K36"/>
  <sheetViews>
    <sheetView showGridLines="0" workbookViewId="0">
      <selection activeCell="P14" sqref="P14"/>
    </sheetView>
  </sheetViews>
  <sheetFormatPr baseColWidth="10" defaultRowHeight="15" x14ac:dyDescent="0.25"/>
  <cols>
    <col min="1" max="16384" width="11.42578125" style="85"/>
  </cols>
  <sheetData>
    <row r="1" spans="1:11" x14ac:dyDescent="0.25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1" x14ac:dyDescent="0.25">
      <c r="A2" s="70"/>
      <c r="B2" s="70"/>
      <c r="C2" s="401" t="s">
        <v>0</v>
      </c>
      <c r="D2" s="401"/>
      <c r="E2" s="401"/>
      <c r="F2" s="401"/>
      <c r="G2" s="401"/>
      <c r="H2" s="401"/>
      <c r="I2" s="401"/>
      <c r="J2" s="157"/>
      <c r="K2" s="157"/>
    </row>
    <row r="3" spans="1:11" x14ac:dyDescent="0.25">
      <c r="A3" s="70"/>
      <c r="B3" s="70"/>
      <c r="C3" s="401" t="s">
        <v>1</v>
      </c>
      <c r="D3" s="401"/>
      <c r="E3" s="401"/>
      <c r="F3" s="401"/>
      <c r="G3" s="401"/>
      <c r="H3" s="401"/>
      <c r="I3" s="401"/>
      <c r="J3" s="157"/>
      <c r="K3" s="157"/>
    </row>
    <row r="4" spans="1:11" x14ac:dyDescent="0.25">
      <c r="A4" s="70"/>
      <c r="B4" s="70"/>
      <c r="C4" s="402" t="s">
        <v>2</v>
      </c>
      <c r="D4" s="402"/>
      <c r="E4" s="402"/>
      <c r="F4" s="402"/>
      <c r="G4" s="402"/>
      <c r="H4" s="402"/>
      <c r="I4" s="402"/>
      <c r="J4" s="155"/>
      <c r="K4" s="155"/>
    </row>
    <row r="5" spans="1:11" x14ac:dyDescent="0.25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</row>
    <row r="6" spans="1:11" x14ac:dyDescent="0.25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</row>
    <row r="7" spans="1:11" ht="15.75" x14ac:dyDescent="0.25">
      <c r="A7" s="70"/>
      <c r="B7" s="403" t="s">
        <v>210</v>
      </c>
      <c r="C7" s="403"/>
      <c r="D7" s="403"/>
      <c r="E7" s="403"/>
      <c r="F7" s="403"/>
      <c r="G7" s="403"/>
      <c r="H7" s="403"/>
      <c r="I7" s="403"/>
      <c r="J7" s="70"/>
      <c r="K7" s="70"/>
    </row>
    <row r="8" spans="1:11" ht="15.75" x14ac:dyDescent="0.25">
      <c r="A8" s="70"/>
      <c r="B8" s="404" t="s">
        <v>55</v>
      </c>
      <c r="C8" s="404"/>
      <c r="D8" s="404"/>
      <c r="E8" s="404"/>
      <c r="F8" s="404"/>
      <c r="G8" s="404"/>
      <c r="H8" s="404"/>
      <c r="I8" s="404"/>
      <c r="J8" s="70"/>
      <c r="K8" s="70"/>
    </row>
    <row r="9" spans="1:11" x14ac:dyDescent="0.25">
      <c r="A9" s="70"/>
      <c r="B9" s="70"/>
      <c r="C9" s="70"/>
      <c r="D9" s="70"/>
      <c r="E9" s="70"/>
      <c r="F9" s="70"/>
      <c r="G9" s="70"/>
      <c r="H9" s="70"/>
      <c r="I9" s="70"/>
      <c r="J9" s="70"/>
      <c r="K9" s="70"/>
    </row>
    <row r="10" spans="1:11" x14ac:dyDescent="0.25">
      <c r="A10" s="70"/>
      <c r="B10" s="70"/>
      <c r="C10" s="70"/>
      <c r="D10" s="70"/>
      <c r="E10" s="70"/>
      <c r="F10" s="70"/>
      <c r="G10" s="70"/>
      <c r="H10" s="70"/>
      <c r="I10" s="70"/>
      <c r="J10" s="70"/>
      <c r="K10" s="70"/>
    </row>
    <row r="34" spans="2:2" x14ac:dyDescent="0.25">
      <c r="B34" s="96" t="s">
        <v>167</v>
      </c>
    </row>
    <row r="35" spans="2:2" x14ac:dyDescent="0.25">
      <c r="B35" s="91" t="s">
        <v>166</v>
      </c>
    </row>
    <row r="36" spans="2:2" x14ac:dyDescent="0.25">
      <c r="B36" s="96" t="s">
        <v>99</v>
      </c>
    </row>
  </sheetData>
  <mergeCells count="5">
    <mergeCell ref="C2:I2"/>
    <mergeCell ref="C3:I3"/>
    <mergeCell ref="C4:I4"/>
    <mergeCell ref="B7:I7"/>
    <mergeCell ref="B8:I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57467-A69B-4E2F-BD7D-3265CDBD9BEE}">
  <dimension ref="B2:N318"/>
  <sheetViews>
    <sheetView showGridLines="0" topLeftCell="C1" zoomScale="70" zoomScaleNormal="70" workbookViewId="0">
      <selection activeCell="K23" sqref="K23"/>
    </sheetView>
  </sheetViews>
  <sheetFormatPr baseColWidth="10" defaultColWidth="11.42578125" defaultRowHeight="15" x14ac:dyDescent="0.25"/>
  <cols>
    <col min="1" max="2" width="11.42578125" style="91"/>
    <col min="3" max="3" width="114.28515625" style="91" customWidth="1"/>
    <col min="4" max="4" width="29.28515625" style="91" customWidth="1"/>
    <col min="5" max="5" width="26" style="91" customWidth="1"/>
    <col min="6" max="6" width="30.85546875" style="91" customWidth="1"/>
    <col min="7" max="7" width="25.85546875" style="91" customWidth="1"/>
    <col min="8" max="8" width="23.42578125" style="91" customWidth="1"/>
    <col min="9" max="9" width="23" style="91" customWidth="1"/>
    <col min="10" max="10" width="17.5703125" style="91" customWidth="1"/>
    <col min="11" max="11" width="21.5703125" style="91" customWidth="1"/>
    <col min="12" max="12" width="11.42578125" style="91"/>
    <col min="13" max="13" width="36.7109375" style="91" customWidth="1"/>
    <col min="14" max="14" width="24.28515625" style="91" customWidth="1"/>
    <col min="15" max="16384" width="11.42578125" style="91"/>
  </cols>
  <sheetData>
    <row r="2" spans="3:14" s="232" customFormat="1" ht="15" customHeight="1" x14ac:dyDescent="0.25">
      <c r="C2" s="408" t="s">
        <v>0</v>
      </c>
      <c r="D2" s="408"/>
      <c r="E2" s="408"/>
      <c r="F2" s="408"/>
      <c r="G2" s="408"/>
      <c r="H2" s="408"/>
      <c r="I2" s="408"/>
      <c r="J2" s="408"/>
      <c r="K2" s="408"/>
      <c r="L2" s="157"/>
      <c r="M2" s="157"/>
      <c r="N2" s="157"/>
    </row>
    <row r="3" spans="3:14" s="232" customFormat="1" ht="15" customHeight="1" x14ac:dyDescent="0.25">
      <c r="C3" s="408" t="s">
        <v>1</v>
      </c>
      <c r="D3" s="408"/>
      <c r="E3" s="408"/>
      <c r="F3" s="408"/>
      <c r="G3" s="408"/>
      <c r="H3" s="408"/>
      <c r="I3" s="408"/>
      <c r="J3" s="408"/>
      <c r="K3" s="408"/>
      <c r="L3" s="157"/>
      <c r="M3" s="157"/>
      <c r="N3" s="157"/>
    </row>
    <row r="4" spans="3:14" s="232" customFormat="1" ht="39.6" customHeight="1" x14ac:dyDescent="0.25">
      <c r="C4" s="409" t="s">
        <v>2</v>
      </c>
      <c r="D4" s="409"/>
      <c r="E4" s="409"/>
      <c r="F4" s="409"/>
      <c r="G4" s="409"/>
      <c r="H4" s="409"/>
      <c r="I4" s="409"/>
      <c r="J4" s="409"/>
      <c r="K4" s="409"/>
      <c r="L4" s="155"/>
      <c r="M4" s="155"/>
      <c r="N4" s="155"/>
    </row>
    <row r="5" spans="3:14" ht="23.25" x14ac:dyDescent="0.35">
      <c r="C5" s="231"/>
      <c r="D5" s="231"/>
      <c r="E5" s="231"/>
      <c r="F5" s="231"/>
      <c r="G5" s="231"/>
      <c r="H5" s="231"/>
      <c r="I5" s="231"/>
      <c r="J5" s="231"/>
      <c r="K5" s="231"/>
    </row>
    <row r="6" spans="3:14" ht="24" thickBot="1" x14ac:dyDescent="0.4">
      <c r="C6" s="410" t="s">
        <v>209</v>
      </c>
      <c r="D6" s="410"/>
      <c r="E6" s="410"/>
      <c r="F6" s="410"/>
      <c r="G6" s="410"/>
      <c r="H6" s="410"/>
      <c r="I6" s="410"/>
      <c r="J6" s="410"/>
      <c r="K6" s="410"/>
    </row>
    <row r="7" spans="3:14" ht="24" thickBot="1" x14ac:dyDescent="0.4">
      <c r="C7" s="411" t="s">
        <v>55</v>
      </c>
      <c r="D7" s="411"/>
      <c r="E7" s="411"/>
      <c r="F7" s="411"/>
      <c r="G7" s="411"/>
      <c r="H7" s="411"/>
      <c r="I7" s="411"/>
      <c r="J7" s="411"/>
      <c r="K7" s="411"/>
      <c r="M7" s="230" t="s">
        <v>6</v>
      </c>
      <c r="N7" s="229">
        <v>7976131161317.9814</v>
      </c>
    </row>
    <row r="8" spans="3:14" ht="15.75" thickBot="1" x14ac:dyDescent="0.3">
      <c r="C8" s="228"/>
      <c r="D8" s="227"/>
      <c r="E8" s="227"/>
      <c r="F8" s="227"/>
      <c r="G8" s="227"/>
      <c r="H8" s="227"/>
      <c r="I8" s="227"/>
      <c r="J8" s="227"/>
      <c r="K8" s="226"/>
      <c r="M8" s="225"/>
    </row>
    <row r="9" spans="3:14" ht="25.15" customHeight="1" thickBot="1" x14ac:dyDescent="0.3">
      <c r="C9" s="405" t="s">
        <v>7</v>
      </c>
      <c r="D9" s="224">
        <v>2024</v>
      </c>
      <c r="E9" s="412">
        <v>2025</v>
      </c>
      <c r="F9" s="413"/>
      <c r="G9" s="413"/>
      <c r="H9" s="414"/>
      <c r="I9" s="415" t="s">
        <v>8</v>
      </c>
      <c r="J9" s="416"/>
      <c r="K9" s="415" t="s">
        <v>135</v>
      </c>
      <c r="N9" s="85"/>
    </row>
    <row r="10" spans="3:14" ht="18.75" customHeight="1" x14ac:dyDescent="0.25">
      <c r="C10" s="406"/>
      <c r="D10" s="398" t="s">
        <v>134</v>
      </c>
      <c r="E10" s="394" t="s">
        <v>11</v>
      </c>
      <c r="F10" s="417" t="s">
        <v>132</v>
      </c>
      <c r="G10" s="420" t="s">
        <v>131</v>
      </c>
      <c r="H10" s="423" t="s">
        <v>208</v>
      </c>
      <c r="I10" s="388"/>
      <c r="J10" s="389"/>
      <c r="K10" s="388"/>
      <c r="N10" s="85"/>
    </row>
    <row r="11" spans="3:14" ht="15" customHeight="1" thickBot="1" x14ac:dyDescent="0.3">
      <c r="C11" s="406"/>
      <c r="D11" s="389"/>
      <c r="E11" s="392"/>
      <c r="F11" s="418"/>
      <c r="G11" s="421"/>
      <c r="H11" s="424"/>
      <c r="I11" s="390"/>
      <c r="J11" s="391"/>
      <c r="K11" s="388"/>
      <c r="N11" s="85"/>
    </row>
    <row r="12" spans="3:14" ht="21" thickBot="1" x14ac:dyDescent="0.3">
      <c r="C12" s="406"/>
      <c r="D12" s="391"/>
      <c r="E12" s="393"/>
      <c r="F12" s="419"/>
      <c r="G12" s="422"/>
      <c r="H12" s="425"/>
      <c r="I12" s="223" t="s">
        <v>14</v>
      </c>
      <c r="J12" s="150" t="s">
        <v>15</v>
      </c>
      <c r="K12" s="390"/>
    </row>
    <row r="13" spans="3:14" ht="21" thickBot="1" x14ac:dyDescent="0.3">
      <c r="C13" s="407"/>
      <c r="D13" s="222">
        <v>1</v>
      </c>
      <c r="E13" s="148">
        <v>2</v>
      </c>
      <c r="F13" s="148">
        <v>4</v>
      </c>
      <c r="G13" s="222">
        <v>5</v>
      </c>
      <c r="H13" s="148">
        <v>6</v>
      </c>
      <c r="I13" s="148" t="s">
        <v>127</v>
      </c>
      <c r="J13" s="148" t="s">
        <v>207</v>
      </c>
      <c r="K13" s="147" t="s">
        <v>125</v>
      </c>
    </row>
    <row r="14" spans="3:14" ht="20.25" x14ac:dyDescent="0.3">
      <c r="C14" s="209" t="s">
        <v>206</v>
      </c>
      <c r="D14" s="208">
        <f>D16+D15</f>
        <v>741976631.99999988</v>
      </c>
      <c r="E14" s="208">
        <f>E16+E15</f>
        <v>8907154302</v>
      </c>
      <c r="F14" s="208">
        <f>F16+F15</f>
        <v>742262829.00999999</v>
      </c>
      <c r="G14" s="208">
        <f>G16+G15</f>
        <v>742262829.00999999</v>
      </c>
      <c r="H14" s="208">
        <f>H16+H15</f>
        <v>742262829.00999999</v>
      </c>
      <c r="I14" s="208">
        <f t="shared" ref="I14:I53" si="0">G14-D14</f>
        <v>286197.01000010967</v>
      </c>
      <c r="J14" s="207">
        <f t="shared" ref="J14:J53" si="1">IFERROR(I14/D14,"0.0%")</f>
        <v>3.8572240372134755E-4</v>
      </c>
      <c r="K14" s="207">
        <f t="shared" ref="K14:K53" si="2">G14/$N$7</f>
        <v>9.3060509412102988E-5</v>
      </c>
      <c r="L14" s="32"/>
    </row>
    <row r="15" spans="3:14" ht="20.25" x14ac:dyDescent="0.3">
      <c r="C15" s="221" t="s">
        <v>205</v>
      </c>
      <c r="D15" s="117">
        <v>250898250</v>
      </c>
      <c r="E15" s="117">
        <v>3010779124</v>
      </c>
      <c r="F15" s="117">
        <v>250898248</v>
      </c>
      <c r="G15" s="120">
        <v>250898248</v>
      </c>
      <c r="H15" s="117">
        <v>250898248</v>
      </c>
      <c r="I15" s="205">
        <f t="shared" si="0"/>
        <v>-2</v>
      </c>
      <c r="J15" s="204">
        <f t="shared" si="1"/>
        <v>-7.971358907445548E-9</v>
      </c>
      <c r="K15" s="204">
        <f t="shared" si="2"/>
        <v>3.1456133672523684E-5</v>
      </c>
      <c r="L15" s="32"/>
    </row>
    <row r="16" spans="3:14" ht="20.25" x14ac:dyDescent="0.3">
      <c r="C16" s="220" t="s">
        <v>204</v>
      </c>
      <c r="D16" s="117">
        <v>491078381.99999988</v>
      </c>
      <c r="E16" s="117">
        <v>5896375178</v>
      </c>
      <c r="F16" s="117">
        <v>491364581.00999999</v>
      </c>
      <c r="G16" s="120">
        <v>491364581.00999999</v>
      </c>
      <c r="H16" s="117">
        <v>491364581.00999999</v>
      </c>
      <c r="I16" s="214">
        <f t="shared" si="0"/>
        <v>286199.01000010967</v>
      </c>
      <c r="J16" s="213">
        <f t="shared" si="1"/>
        <v>5.8279700449145357E-4</v>
      </c>
      <c r="K16" s="212">
        <f t="shared" si="2"/>
        <v>6.1604375739579304E-5</v>
      </c>
      <c r="L16" s="32"/>
    </row>
    <row r="17" spans="3:14" ht="20.25" x14ac:dyDescent="0.3">
      <c r="C17" s="209" t="s">
        <v>203</v>
      </c>
      <c r="D17" s="208">
        <f>SUM(D18:D40)</f>
        <v>74486036781.240005</v>
      </c>
      <c r="E17" s="208">
        <f>SUM(E18:E40)</f>
        <v>973448866538</v>
      </c>
      <c r="F17" s="208">
        <f>SUM(F18:F40)</f>
        <v>53744370299.240013</v>
      </c>
      <c r="G17" s="208">
        <f>SUM(G18:G40)</f>
        <v>81808020203.299973</v>
      </c>
      <c r="H17" s="208">
        <f>SUM(H18:H40)</f>
        <v>77118422363.399979</v>
      </c>
      <c r="I17" s="208">
        <f t="shared" si="0"/>
        <v>7321983422.059967</v>
      </c>
      <c r="J17" s="207">
        <f t="shared" si="1"/>
        <v>9.8300080638792642E-2</v>
      </c>
      <c r="K17" s="207">
        <f t="shared" si="2"/>
        <v>1.0256604179234931E-2</v>
      </c>
      <c r="L17" s="32"/>
    </row>
    <row r="18" spans="3:14" ht="20.25" x14ac:dyDescent="0.3">
      <c r="C18" s="219" t="s">
        <v>202</v>
      </c>
      <c r="D18" s="117">
        <v>10669106349.369989</v>
      </c>
      <c r="E18" s="117">
        <v>127178682615</v>
      </c>
      <c r="F18" s="117">
        <v>10474011844.319994</v>
      </c>
      <c r="G18" s="120">
        <v>11950318310.300011</v>
      </c>
      <c r="H18" s="117">
        <v>11714367273.809999</v>
      </c>
      <c r="I18" s="205">
        <f t="shared" si="0"/>
        <v>1281211960.9300213</v>
      </c>
      <c r="J18" s="204">
        <f t="shared" si="1"/>
        <v>0.12008615520133763</v>
      </c>
      <c r="K18" s="204">
        <f t="shared" si="2"/>
        <v>1.4982600045816362E-3</v>
      </c>
      <c r="L18" s="32"/>
    </row>
    <row r="19" spans="3:14" ht="20.25" x14ac:dyDescent="0.3">
      <c r="C19" s="218" t="s">
        <v>201</v>
      </c>
      <c r="D19" s="117">
        <v>4893786529.5399971</v>
      </c>
      <c r="E19" s="117">
        <v>73721962714</v>
      </c>
      <c r="F19" s="117">
        <v>3468714737.4400005</v>
      </c>
      <c r="G19" s="120">
        <v>5952796181.7599983</v>
      </c>
      <c r="H19" s="117">
        <v>6219986648.5799999</v>
      </c>
      <c r="I19" s="117">
        <f t="shared" si="0"/>
        <v>1059009652.2200012</v>
      </c>
      <c r="J19" s="116">
        <f t="shared" si="1"/>
        <v>0.21639882447417363</v>
      </c>
      <c r="K19" s="116">
        <f t="shared" si="2"/>
        <v>7.4632626537404561E-4</v>
      </c>
      <c r="L19" s="32"/>
    </row>
    <row r="20" spans="3:14" ht="20.25" x14ac:dyDescent="0.3">
      <c r="C20" s="219" t="s">
        <v>200</v>
      </c>
      <c r="D20" s="117">
        <v>4438134961.1799984</v>
      </c>
      <c r="E20" s="117">
        <v>64622485398</v>
      </c>
      <c r="F20" s="117">
        <v>1722352793.5300002</v>
      </c>
      <c r="G20" s="120">
        <v>4988470092.2300014</v>
      </c>
      <c r="H20" s="117">
        <v>4763225414.0700026</v>
      </c>
      <c r="I20" s="117">
        <f t="shared" si="0"/>
        <v>550335131.05000305</v>
      </c>
      <c r="J20" s="116">
        <f t="shared" si="1"/>
        <v>0.12400144111518446</v>
      </c>
      <c r="K20" s="116">
        <f t="shared" si="2"/>
        <v>6.254247819322097E-4</v>
      </c>
      <c r="L20" s="32"/>
    </row>
    <row r="21" spans="3:14" ht="20.25" x14ac:dyDescent="0.3">
      <c r="C21" s="220" t="s">
        <v>199</v>
      </c>
      <c r="D21" s="117">
        <v>1254900220.6999996</v>
      </c>
      <c r="E21" s="117">
        <v>15344286414</v>
      </c>
      <c r="F21" s="117">
        <v>-703374697.72000003</v>
      </c>
      <c r="G21" s="120">
        <v>1001341211.5500001</v>
      </c>
      <c r="H21" s="117">
        <v>932258400.7299999</v>
      </c>
      <c r="I21" s="117">
        <f t="shared" si="0"/>
        <v>-253559009.1499995</v>
      </c>
      <c r="J21" s="116">
        <f t="shared" si="1"/>
        <v>-0.20205511559202771</v>
      </c>
      <c r="K21" s="116">
        <f t="shared" si="2"/>
        <v>1.2554221981782678E-4</v>
      </c>
      <c r="L21" s="32"/>
      <c r="M21" s="32"/>
      <c r="N21" s="197"/>
    </row>
    <row r="22" spans="3:14" ht="20.25" x14ac:dyDescent="0.3">
      <c r="C22" s="218" t="s">
        <v>198</v>
      </c>
      <c r="D22" s="117">
        <v>1412696668.2699993</v>
      </c>
      <c r="E22" s="117">
        <v>21512650364</v>
      </c>
      <c r="F22" s="117">
        <v>1445413074.2400002</v>
      </c>
      <c r="G22" s="120">
        <v>1550246032.6199999</v>
      </c>
      <c r="H22" s="117">
        <v>1575295421.9100006</v>
      </c>
      <c r="I22" s="117">
        <f t="shared" si="0"/>
        <v>137549364.35000062</v>
      </c>
      <c r="J22" s="116">
        <f t="shared" si="1"/>
        <v>9.7366524208232746E-2</v>
      </c>
      <c r="K22" s="116">
        <f t="shared" si="2"/>
        <v>1.9436064945098472E-4</v>
      </c>
      <c r="L22" s="32"/>
      <c r="N22" s="197"/>
    </row>
    <row r="23" spans="3:14" ht="20.25" x14ac:dyDescent="0.3">
      <c r="C23" s="219" t="s">
        <v>197</v>
      </c>
      <c r="D23" s="117">
        <v>22696211617.680019</v>
      </c>
      <c r="E23" s="117">
        <v>309832150000</v>
      </c>
      <c r="F23" s="117">
        <v>9373518021.7399998</v>
      </c>
      <c r="G23" s="120">
        <v>26403468361.599995</v>
      </c>
      <c r="H23" s="117">
        <v>25415836965.41</v>
      </c>
      <c r="I23" s="117">
        <f t="shared" si="0"/>
        <v>3707256743.9199753</v>
      </c>
      <c r="J23" s="116">
        <f t="shared" si="1"/>
        <v>0.16334253514943772</v>
      </c>
      <c r="K23" s="116">
        <f t="shared" si="2"/>
        <v>3.3103102027270408E-3</v>
      </c>
      <c r="L23" s="32"/>
      <c r="N23" s="197"/>
    </row>
    <row r="24" spans="3:14" ht="22.15" customHeight="1" x14ac:dyDescent="0.3">
      <c r="C24" s="210" t="s">
        <v>196</v>
      </c>
      <c r="D24" s="117">
        <v>12199358220.819998</v>
      </c>
      <c r="E24" s="117">
        <v>150968273193</v>
      </c>
      <c r="F24" s="117">
        <v>11441162602.160004</v>
      </c>
      <c r="G24" s="120">
        <v>12516021581.669998</v>
      </c>
      <c r="H24" s="117">
        <v>12218300646.799995</v>
      </c>
      <c r="I24" s="117">
        <f t="shared" si="0"/>
        <v>316663360.85000038</v>
      </c>
      <c r="J24" s="116">
        <f t="shared" si="1"/>
        <v>2.5957378668458788E-2</v>
      </c>
      <c r="K24" s="116">
        <f t="shared" si="2"/>
        <v>1.5691845242426833E-3</v>
      </c>
      <c r="L24" s="32"/>
      <c r="N24" s="197"/>
    </row>
    <row r="25" spans="3:14" ht="20.25" x14ac:dyDescent="0.3">
      <c r="C25" s="218" t="s">
        <v>195</v>
      </c>
      <c r="D25" s="117">
        <v>213808493.27000004</v>
      </c>
      <c r="E25" s="117">
        <v>5502585634</v>
      </c>
      <c r="F25" s="117">
        <v>1420878240.7800002</v>
      </c>
      <c r="G25" s="120">
        <v>1450560644.1899998</v>
      </c>
      <c r="H25" s="117">
        <v>440592838.70999998</v>
      </c>
      <c r="I25" s="117">
        <f t="shared" si="0"/>
        <v>1236752150.9199998</v>
      </c>
      <c r="J25" s="116">
        <f t="shared" si="1"/>
        <v>5.7843920604136798</v>
      </c>
      <c r="K25" s="116">
        <f t="shared" si="2"/>
        <v>1.8186268691578389E-4</v>
      </c>
      <c r="L25" s="32"/>
      <c r="N25" s="197"/>
    </row>
    <row r="26" spans="3:14" ht="20.25" x14ac:dyDescent="0.3">
      <c r="C26" s="210" t="s">
        <v>194</v>
      </c>
      <c r="D26" s="117">
        <v>256906326.65000001</v>
      </c>
      <c r="E26" s="117">
        <v>3023343450</v>
      </c>
      <c r="F26" s="117">
        <v>240842388.33000004</v>
      </c>
      <c r="G26" s="120">
        <v>232133170.88000005</v>
      </c>
      <c r="H26" s="117">
        <v>242519965.52000001</v>
      </c>
      <c r="I26" s="120">
        <f t="shared" si="0"/>
        <v>-24773155.769999951</v>
      </c>
      <c r="J26" s="119">
        <f t="shared" si="1"/>
        <v>-9.6428749315115206E-2</v>
      </c>
      <c r="K26" s="119">
        <f t="shared" si="2"/>
        <v>2.9103479642584289E-5</v>
      </c>
      <c r="L26" s="32"/>
      <c r="N26" s="197"/>
    </row>
    <row r="27" spans="3:14" ht="20.25" x14ac:dyDescent="0.3">
      <c r="C27" s="215" t="s">
        <v>193</v>
      </c>
      <c r="D27" s="117">
        <v>1507080670.4400001</v>
      </c>
      <c r="E27" s="117">
        <v>18535516531</v>
      </c>
      <c r="F27" s="117">
        <v>1467385044.9899998</v>
      </c>
      <c r="G27" s="120">
        <v>1353335831.1399999</v>
      </c>
      <c r="H27" s="117">
        <v>1331831818.4099994</v>
      </c>
      <c r="I27" s="117">
        <f t="shared" si="0"/>
        <v>-153744839.30000019</v>
      </c>
      <c r="J27" s="116">
        <f t="shared" si="1"/>
        <v>-0.10201500312197195</v>
      </c>
      <c r="K27" s="116">
        <f t="shared" si="2"/>
        <v>1.6967321672232554E-4</v>
      </c>
      <c r="L27" s="32"/>
      <c r="M27" s="11"/>
      <c r="N27" s="197"/>
    </row>
    <row r="28" spans="3:14" ht="21.75" customHeight="1" x14ac:dyDescent="0.3">
      <c r="C28" s="210" t="s">
        <v>192</v>
      </c>
      <c r="D28" s="117">
        <v>6016906654.0700006</v>
      </c>
      <c r="E28" s="117">
        <v>64208597908</v>
      </c>
      <c r="F28" s="117">
        <v>4355200351.6600008</v>
      </c>
      <c r="G28" s="120">
        <v>4602888388.8499985</v>
      </c>
      <c r="H28" s="117">
        <v>4449718856.5599985</v>
      </c>
      <c r="I28" s="117">
        <f t="shared" si="0"/>
        <v>-1414018265.2200022</v>
      </c>
      <c r="J28" s="116">
        <f t="shared" si="1"/>
        <v>-0.23500751241728529</v>
      </c>
      <c r="K28" s="116">
        <f t="shared" si="2"/>
        <v>5.7708283574532063E-4</v>
      </c>
      <c r="L28" s="32"/>
      <c r="M28" s="217"/>
      <c r="N28" s="197"/>
    </row>
    <row r="29" spans="3:14" ht="22.15" customHeight="1" x14ac:dyDescent="0.3">
      <c r="C29" s="215" t="s">
        <v>191</v>
      </c>
      <c r="D29" s="117">
        <v>2016207841.7399986</v>
      </c>
      <c r="E29" s="117">
        <v>21563980144</v>
      </c>
      <c r="F29" s="117">
        <v>914159193.46999991</v>
      </c>
      <c r="G29" s="120">
        <v>967966454.23000014</v>
      </c>
      <c r="H29" s="117">
        <v>1141265308.2000005</v>
      </c>
      <c r="I29" s="117">
        <f t="shared" si="0"/>
        <v>-1048241387.5099984</v>
      </c>
      <c r="J29" s="116">
        <f t="shared" si="1"/>
        <v>-0.51990740528286028</v>
      </c>
      <c r="K29" s="116">
        <f t="shared" si="2"/>
        <v>1.2135789076844277E-4</v>
      </c>
      <c r="L29" s="32"/>
      <c r="N29" s="197"/>
    </row>
    <row r="30" spans="3:14" ht="20.25" x14ac:dyDescent="0.3">
      <c r="C30" s="216" t="s">
        <v>190</v>
      </c>
      <c r="D30" s="117">
        <v>428138595</v>
      </c>
      <c r="E30" s="117">
        <v>9400055025</v>
      </c>
      <c r="F30" s="117">
        <v>815406449.42999995</v>
      </c>
      <c r="G30" s="120">
        <v>776500163.2700001</v>
      </c>
      <c r="H30" s="117">
        <v>597822894.64999998</v>
      </c>
      <c r="I30" s="117">
        <f t="shared" si="0"/>
        <v>348361568.2700001</v>
      </c>
      <c r="J30" s="116">
        <f t="shared" si="1"/>
        <v>0.81366541661585101</v>
      </c>
      <c r="K30" s="116">
        <f t="shared" si="2"/>
        <v>9.7352983240271929E-5</v>
      </c>
      <c r="L30" s="32"/>
      <c r="N30" s="197"/>
    </row>
    <row r="31" spans="3:14" ht="20.25" x14ac:dyDescent="0.3">
      <c r="C31" s="216" t="s">
        <v>189</v>
      </c>
      <c r="D31" s="117">
        <v>766603760.3300004</v>
      </c>
      <c r="E31" s="117">
        <v>11681565715</v>
      </c>
      <c r="F31" s="117">
        <v>905803624.94000006</v>
      </c>
      <c r="G31" s="120">
        <v>905803624.94000006</v>
      </c>
      <c r="H31" s="117">
        <v>993501758.77999997</v>
      </c>
      <c r="I31" s="117">
        <f t="shared" si="0"/>
        <v>139199864.60999966</v>
      </c>
      <c r="J31" s="116">
        <f t="shared" si="1"/>
        <v>0.1815799397462885</v>
      </c>
      <c r="K31" s="116">
        <f t="shared" si="2"/>
        <v>1.1356428406454696E-4</v>
      </c>
      <c r="L31" s="32"/>
      <c r="N31" s="197"/>
    </row>
    <row r="32" spans="3:14" ht="20.25" x14ac:dyDescent="0.3">
      <c r="C32" s="216" t="s">
        <v>188</v>
      </c>
      <c r="D32" s="117">
        <v>85218531.160000026</v>
      </c>
      <c r="E32" s="117">
        <v>1254308155</v>
      </c>
      <c r="F32" s="117">
        <v>68863354.439999998</v>
      </c>
      <c r="G32" s="120">
        <v>96359903</v>
      </c>
      <c r="H32" s="117">
        <v>96949907.88000001</v>
      </c>
      <c r="I32" s="117">
        <f t="shared" si="0"/>
        <v>11141371.839999974</v>
      </c>
      <c r="J32" s="116">
        <f t="shared" si="1"/>
        <v>0.13073883917433118</v>
      </c>
      <c r="K32" s="116">
        <f t="shared" si="2"/>
        <v>1.2081032903184785E-5</v>
      </c>
      <c r="L32" s="32"/>
      <c r="N32" s="197"/>
    </row>
    <row r="33" spans="3:14" ht="20.25" x14ac:dyDescent="0.3">
      <c r="C33" s="216" t="s">
        <v>187</v>
      </c>
      <c r="D33" s="117">
        <v>311933553.4799999</v>
      </c>
      <c r="E33" s="117">
        <v>4163038522</v>
      </c>
      <c r="F33" s="117">
        <v>321116987.49999994</v>
      </c>
      <c r="G33" s="120">
        <v>331502164.25</v>
      </c>
      <c r="H33" s="117">
        <v>322321982.49999994</v>
      </c>
      <c r="I33" s="117">
        <f t="shared" si="0"/>
        <v>19568610.7700001</v>
      </c>
      <c r="J33" s="116">
        <f t="shared" si="1"/>
        <v>6.2733266593761203E-2</v>
      </c>
      <c r="K33" s="116">
        <f t="shared" si="2"/>
        <v>4.1561774442438127E-5</v>
      </c>
      <c r="L33" s="32"/>
      <c r="N33" s="197"/>
    </row>
    <row r="34" spans="3:14" ht="20.25" x14ac:dyDescent="0.3">
      <c r="C34" s="216" t="s">
        <v>186</v>
      </c>
      <c r="D34" s="117">
        <v>40715325.809999995</v>
      </c>
      <c r="E34" s="117">
        <v>754735375</v>
      </c>
      <c r="F34" s="117">
        <v>49759538.039999992</v>
      </c>
      <c r="G34" s="120">
        <v>64399569.729999989</v>
      </c>
      <c r="H34" s="117">
        <v>39543814.310000002</v>
      </c>
      <c r="I34" s="120">
        <f t="shared" si="0"/>
        <v>23684243.919999994</v>
      </c>
      <c r="J34" s="119">
        <f t="shared" si="1"/>
        <v>0.58170341140148663</v>
      </c>
      <c r="K34" s="119">
        <f t="shared" si="2"/>
        <v>8.0740359489472789E-6</v>
      </c>
      <c r="L34" s="32"/>
      <c r="N34" s="197"/>
    </row>
    <row r="35" spans="3:14" ht="20.25" x14ac:dyDescent="0.3">
      <c r="C35" s="216" t="s">
        <v>185</v>
      </c>
      <c r="D35" s="117">
        <v>1874301015.0800009</v>
      </c>
      <c r="E35" s="117">
        <v>17321712417</v>
      </c>
      <c r="F35" s="117">
        <v>571579384.11000001</v>
      </c>
      <c r="G35" s="120">
        <v>906171055.93000019</v>
      </c>
      <c r="H35" s="117">
        <v>837115415.28999996</v>
      </c>
      <c r="I35" s="117">
        <f t="shared" si="0"/>
        <v>-968129959.15000069</v>
      </c>
      <c r="J35" s="116">
        <f t="shared" si="1"/>
        <v>-0.51652853589724912</v>
      </c>
      <c r="K35" s="116">
        <f t="shared" si="2"/>
        <v>1.1361035038198442E-4</v>
      </c>
      <c r="L35" s="32"/>
      <c r="N35" s="197"/>
    </row>
    <row r="36" spans="3:14" ht="21" customHeight="1" x14ac:dyDescent="0.3">
      <c r="C36" s="210" t="s">
        <v>184</v>
      </c>
      <c r="D36" s="117">
        <v>1445845261.5500002</v>
      </c>
      <c r="E36" s="117">
        <v>22851776170</v>
      </c>
      <c r="F36" s="117">
        <v>1807246288.3800001</v>
      </c>
      <c r="G36" s="120">
        <v>1778164631.8699996</v>
      </c>
      <c r="H36" s="117">
        <v>1818413440.8800004</v>
      </c>
      <c r="I36" s="117">
        <f t="shared" si="0"/>
        <v>332319370.31999946</v>
      </c>
      <c r="J36" s="116">
        <f t="shared" si="1"/>
        <v>0.22984435413492357</v>
      </c>
      <c r="K36" s="116">
        <f t="shared" si="2"/>
        <v>2.2293573110903738E-4</v>
      </c>
      <c r="L36" s="32"/>
      <c r="N36" s="197"/>
    </row>
    <row r="37" spans="3:14" ht="24" customHeight="1" x14ac:dyDescent="0.3">
      <c r="C37" s="210" t="s">
        <v>183</v>
      </c>
      <c r="D37" s="117">
        <v>223327096.52000019</v>
      </c>
      <c r="E37" s="117">
        <v>4007403958</v>
      </c>
      <c r="F37" s="117">
        <v>176527258.20999995</v>
      </c>
      <c r="G37" s="120">
        <v>326280876.0399999</v>
      </c>
      <c r="H37" s="117">
        <v>241865162.48000005</v>
      </c>
      <c r="I37" s="117">
        <f t="shared" si="0"/>
        <v>102953779.51999971</v>
      </c>
      <c r="J37" s="116">
        <f t="shared" si="1"/>
        <v>0.46099994637587394</v>
      </c>
      <c r="K37" s="116">
        <f t="shared" si="2"/>
        <v>4.0907160306286264E-5</v>
      </c>
      <c r="L37" s="32"/>
      <c r="N37" s="197"/>
    </row>
    <row r="38" spans="3:14" ht="20.25" x14ac:dyDescent="0.3">
      <c r="C38" s="203" t="s">
        <v>182</v>
      </c>
      <c r="D38" s="117">
        <v>154101302.52000007</v>
      </c>
      <c r="E38" s="117">
        <v>2714381603</v>
      </c>
      <c r="F38" s="117">
        <v>83736244.229999989</v>
      </c>
      <c r="G38" s="120">
        <v>163442423.55000001</v>
      </c>
      <c r="H38" s="117">
        <v>186088896.72999996</v>
      </c>
      <c r="I38" s="117">
        <f t="shared" si="0"/>
        <v>9341121.0299999416</v>
      </c>
      <c r="J38" s="116">
        <f t="shared" si="1"/>
        <v>6.0616755843368696E-2</v>
      </c>
      <c r="K38" s="116">
        <f t="shared" si="2"/>
        <v>2.0491441307115201E-5</v>
      </c>
      <c r="L38" s="32"/>
      <c r="N38" s="197"/>
    </row>
    <row r="39" spans="3:14" ht="20.25" x14ac:dyDescent="0.3">
      <c r="C39" s="210" t="s">
        <v>181</v>
      </c>
      <c r="D39" s="117">
        <v>220225499.40000001</v>
      </c>
      <c r="E39" s="117">
        <v>5749853616</v>
      </c>
      <c r="F39" s="117">
        <v>34791942.689999998</v>
      </c>
      <c r="G39" s="120">
        <v>268888105.41000003</v>
      </c>
      <c r="H39" s="117">
        <v>229995574.48000002</v>
      </c>
      <c r="I39" s="117">
        <f t="shared" si="0"/>
        <v>48662606.01000002</v>
      </c>
      <c r="J39" s="116">
        <f t="shared" si="1"/>
        <v>0.2209671729322005</v>
      </c>
      <c r="K39" s="116">
        <f t="shared" si="2"/>
        <v>3.3711595254856463E-5</v>
      </c>
      <c r="L39" s="32"/>
      <c r="N39" s="197"/>
    </row>
    <row r="40" spans="3:14" ht="20.25" x14ac:dyDescent="0.3">
      <c r="C40" s="210" t="s">
        <v>180</v>
      </c>
      <c r="D40" s="117">
        <v>1360522286.6599998</v>
      </c>
      <c r="E40" s="117">
        <v>17535521617</v>
      </c>
      <c r="F40" s="117">
        <v>3289275632.3299999</v>
      </c>
      <c r="G40" s="120">
        <v>3220961424.29</v>
      </c>
      <c r="H40" s="117">
        <v>1309603956.7100003</v>
      </c>
      <c r="I40" s="117">
        <f t="shared" si="0"/>
        <v>1860439137.6300001</v>
      </c>
      <c r="J40" s="116">
        <f t="shared" si="1"/>
        <v>1.367444808417851</v>
      </c>
      <c r="K40" s="116">
        <f t="shared" si="2"/>
        <v>4.0382503235538141E-4</v>
      </c>
      <c r="L40" s="32"/>
      <c r="N40" s="197"/>
    </row>
    <row r="41" spans="3:14" ht="20.25" x14ac:dyDescent="0.3">
      <c r="C41" s="209" t="s">
        <v>179</v>
      </c>
      <c r="D41" s="208">
        <f>D42</f>
        <v>718466154.58000004</v>
      </c>
      <c r="E41" s="208">
        <f>E42</f>
        <v>12921593863</v>
      </c>
      <c r="F41" s="208">
        <f>F42</f>
        <v>1076799488.5799999</v>
      </c>
      <c r="G41" s="208">
        <f>G42</f>
        <v>1076799488.5799999</v>
      </c>
      <c r="H41" s="208">
        <f>H42</f>
        <v>1076799488.5799999</v>
      </c>
      <c r="I41" s="208">
        <f t="shared" si="0"/>
        <v>358333333.99999988</v>
      </c>
      <c r="J41" s="207">
        <f t="shared" si="1"/>
        <v>0.4987476886917156</v>
      </c>
      <c r="K41" s="207">
        <f t="shared" si="2"/>
        <v>1.3500273087310526E-4</v>
      </c>
      <c r="L41" s="32"/>
      <c r="N41" s="197"/>
    </row>
    <row r="42" spans="3:14" ht="20.25" x14ac:dyDescent="0.3">
      <c r="C42" s="215" t="s">
        <v>178</v>
      </c>
      <c r="D42" s="205">
        <v>718466154.58000004</v>
      </c>
      <c r="E42" s="117">
        <v>12921593863</v>
      </c>
      <c r="F42" s="117">
        <v>1076799488.5799999</v>
      </c>
      <c r="G42" s="120">
        <v>1076799488.5799999</v>
      </c>
      <c r="H42" s="117">
        <v>1076799488.5799999</v>
      </c>
      <c r="I42" s="214">
        <f t="shared" si="0"/>
        <v>358333333.99999988</v>
      </c>
      <c r="J42" s="213">
        <f t="shared" si="1"/>
        <v>0.4987476886917156</v>
      </c>
      <c r="K42" s="212">
        <f t="shared" si="2"/>
        <v>1.3500273087310526E-4</v>
      </c>
      <c r="L42" s="32"/>
      <c r="N42" s="197"/>
    </row>
    <row r="43" spans="3:14" ht="20.25" x14ac:dyDescent="0.3">
      <c r="C43" s="209" t="s">
        <v>177</v>
      </c>
      <c r="D43" s="208">
        <f>SUM(D44:D49)</f>
        <v>880272771.3900001</v>
      </c>
      <c r="E43" s="208">
        <f>SUM(E44:E49)</f>
        <v>12580580563</v>
      </c>
      <c r="F43" s="208">
        <f>SUM(F44:F49)</f>
        <v>1292385212.22</v>
      </c>
      <c r="G43" s="208">
        <f>SUM(G44:G49)</f>
        <v>1294323837.1900001</v>
      </c>
      <c r="H43" s="208">
        <f>SUM(H44:H49)</f>
        <v>1298764768.8800001</v>
      </c>
      <c r="I43" s="208">
        <f t="shared" si="0"/>
        <v>414051065.79999995</v>
      </c>
      <c r="J43" s="207">
        <f t="shared" si="1"/>
        <v>0.47036677636431951</v>
      </c>
      <c r="K43" s="207">
        <f t="shared" si="2"/>
        <v>1.6227464305841794E-4</v>
      </c>
      <c r="L43" s="32"/>
      <c r="N43" s="197"/>
    </row>
    <row r="44" spans="3:14" ht="20.25" x14ac:dyDescent="0.3">
      <c r="C44" s="206" t="s">
        <v>176</v>
      </c>
      <c r="D44" s="117">
        <v>429771100</v>
      </c>
      <c r="E44" s="117">
        <v>6750891737</v>
      </c>
      <c r="F44" s="117">
        <v>825118900</v>
      </c>
      <c r="G44" s="117">
        <v>825118900</v>
      </c>
      <c r="H44" s="117">
        <v>825118900</v>
      </c>
      <c r="I44" s="205">
        <f t="shared" si="0"/>
        <v>395347800</v>
      </c>
      <c r="J44" s="204">
        <f t="shared" si="1"/>
        <v>0.91990317636527907</v>
      </c>
      <c r="K44" s="204">
        <f t="shared" si="2"/>
        <v>1.0344851198054481E-4</v>
      </c>
      <c r="L44" s="32"/>
      <c r="N44" s="197"/>
    </row>
    <row r="45" spans="3:14" ht="20.25" x14ac:dyDescent="0.3">
      <c r="C45" s="211" t="s">
        <v>175</v>
      </c>
      <c r="D45" s="117">
        <v>127020674</v>
      </c>
      <c r="E45" s="117">
        <v>1524248087</v>
      </c>
      <c r="F45" s="117">
        <v>127020665</v>
      </c>
      <c r="G45" s="120">
        <v>127020665</v>
      </c>
      <c r="H45" s="117">
        <v>127020665</v>
      </c>
      <c r="I45" s="120">
        <f t="shared" si="0"/>
        <v>-9</v>
      </c>
      <c r="J45" s="119">
        <f t="shared" si="1"/>
        <v>-7.0854607494839783E-8</v>
      </c>
      <c r="K45" s="119">
        <f t="shared" si="2"/>
        <v>1.5925097322372896E-5</v>
      </c>
      <c r="L45" s="32"/>
      <c r="N45" s="197"/>
    </row>
    <row r="46" spans="3:14" ht="20.25" x14ac:dyDescent="0.3">
      <c r="C46" s="210" t="s">
        <v>174</v>
      </c>
      <c r="D46" s="117">
        <v>152114320.99999994</v>
      </c>
      <c r="E46" s="117">
        <v>1900371875</v>
      </c>
      <c r="F46" s="117">
        <v>158364313</v>
      </c>
      <c r="G46" s="120">
        <v>158364313</v>
      </c>
      <c r="H46" s="117">
        <v>158364313</v>
      </c>
      <c r="I46" s="117">
        <f t="shared" si="0"/>
        <v>6249992.0000000596</v>
      </c>
      <c r="J46" s="116">
        <f t="shared" si="1"/>
        <v>4.108746605127378E-2</v>
      </c>
      <c r="K46" s="116">
        <f t="shared" si="2"/>
        <v>1.9854777936454065E-5</v>
      </c>
      <c r="L46" s="32"/>
      <c r="N46" s="197"/>
    </row>
    <row r="47" spans="3:14" ht="20.25" x14ac:dyDescent="0.3">
      <c r="C47" s="203" t="s">
        <v>173</v>
      </c>
      <c r="D47" s="117">
        <v>40777049.430000007</v>
      </c>
      <c r="E47" s="117">
        <v>375000000</v>
      </c>
      <c r="F47" s="117">
        <v>41025777.990000002</v>
      </c>
      <c r="G47" s="120">
        <v>41005477.990000002</v>
      </c>
      <c r="H47" s="117">
        <v>48419186.43</v>
      </c>
      <c r="I47" s="120">
        <f t="shared" si="0"/>
        <v>228428.55999999493</v>
      </c>
      <c r="J47" s="119">
        <f t="shared" si="1"/>
        <v>5.601890357273819E-3</v>
      </c>
      <c r="K47" s="119">
        <f t="shared" si="2"/>
        <v>5.1410235314164805E-6</v>
      </c>
      <c r="L47" s="32"/>
      <c r="N47" s="197"/>
    </row>
    <row r="48" spans="3:14" ht="20.25" x14ac:dyDescent="0.3">
      <c r="C48" s="203" t="s">
        <v>172</v>
      </c>
      <c r="D48" s="117">
        <v>79323471.219999999</v>
      </c>
      <c r="E48" s="117">
        <v>1193399381</v>
      </c>
      <c r="F48" s="117">
        <v>79323354.560000002</v>
      </c>
      <c r="G48" s="120">
        <v>79323354.560000002</v>
      </c>
      <c r="H48" s="117">
        <v>79323354.560000002</v>
      </c>
      <c r="I48" s="120">
        <f t="shared" si="0"/>
        <v>-116.65999999642372</v>
      </c>
      <c r="J48" s="119">
        <f t="shared" si="1"/>
        <v>-1.4706870262002601E-6</v>
      </c>
      <c r="K48" s="119">
        <f t="shared" si="2"/>
        <v>9.9450915432153643E-6</v>
      </c>
      <c r="L48" s="32"/>
      <c r="N48" s="197"/>
    </row>
    <row r="49" spans="3:14" ht="20.25" x14ac:dyDescent="0.3">
      <c r="C49" s="203" t="s">
        <v>171</v>
      </c>
      <c r="D49" s="117">
        <v>51266155.740000002</v>
      </c>
      <c r="E49" s="117">
        <v>836669483</v>
      </c>
      <c r="F49" s="117">
        <v>61532201.670000002</v>
      </c>
      <c r="G49" s="120">
        <v>63491126.640000001</v>
      </c>
      <c r="H49" s="117">
        <v>60518349.890000001</v>
      </c>
      <c r="I49" s="120">
        <f t="shared" si="0"/>
        <v>12224970.899999999</v>
      </c>
      <c r="J49" s="119">
        <f t="shared" si="1"/>
        <v>0.23846084660608879</v>
      </c>
      <c r="K49" s="119">
        <f t="shared" si="2"/>
        <v>7.9601407444143243E-6</v>
      </c>
      <c r="L49" s="32"/>
      <c r="N49" s="197"/>
    </row>
    <row r="50" spans="3:14" ht="15.75" customHeight="1" x14ac:dyDescent="0.3">
      <c r="C50" s="209" t="s">
        <v>170</v>
      </c>
      <c r="D50" s="208">
        <f>SUM(D51:D52)</f>
        <v>47884145894.639999</v>
      </c>
      <c r="E50" s="208">
        <f>SUM(E51:E52)</f>
        <v>476376415693</v>
      </c>
      <c r="F50" s="208">
        <f>SUM(F51:F52)</f>
        <v>39940997342.589996</v>
      </c>
      <c r="G50" s="208">
        <f>SUM(G51:G52)</f>
        <v>43674270287.610001</v>
      </c>
      <c r="H50" s="208">
        <f>SUM(H51:H52)</f>
        <v>50420736916.680008</v>
      </c>
      <c r="I50" s="208">
        <f t="shared" si="0"/>
        <v>-4209875607.0299988</v>
      </c>
      <c r="J50" s="207">
        <f t="shared" si="1"/>
        <v>-8.7917942951160358E-2</v>
      </c>
      <c r="K50" s="207">
        <f t="shared" si="2"/>
        <v>5.4756208748695193E-3</v>
      </c>
      <c r="L50" s="32"/>
      <c r="N50" s="197"/>
    </row>
    <row r="51" spans="3:14" ht="21" customHeight="1" x14ac:dyDescent="0.3">
      <c r="C51" s="206" t="s">
        <v>169</v>
      </c>
      <c r="D51" s="117">
        <v>36859261862.18</v>
      </c>
      <c r="E51" s="205">
        <v>333486471138</v>
      </c>
      <c r="F51" s="117">
        <v>33745965338.739998</v>
      </c>
      <c r="G51" s="120">
        <v>33545092658.239998</v>
      </c>
      <c r="H51" s="117">
        <v>40264739584.740005</v>
      </c>
      <c r="I51" s="205">
        <f t="shared" si="0"/>
        <v>-3314169203.9400024</v>
      </c>
      <c r="J51" s="204">
        <f t="shared" si="1"/>
        <v>-8.9914150107833699E-2</v>
      </c>
      <c r="K51" s="204">
        <f t="shared" si="2"/>
        <v>4.2056846834370495E-3</v>
      </c>
      <c r="L51" s="32"/>
      <c r="M51" s="202"/>
      <c r="N51" s="197"/>
    </row>
    <row r="52" spans="3:14" ht="20.25" x14ac:dyDescent="0.3">
      <c r="C52" s="203" t="s">
        <v>168</v>
      </c>
      <c r="D52" s="117">
        <v>11024884032.459999</v>
      </c>
      <c r="E52" s="120">
        <v>142889944555</v>
      </c>
      <c r="F52" s="117">
        <v>6195032003.8500004</v>
      </c>
      <c r="G52" s="120">
        <v>10129177629.370001</v>
      </c>
      <c r="H52" s="117">
        <v>10155997331.940001</v>
      </c>
      <c r="I52" s="120">
        <f t="shared" si="0"/>
        <v>-895706403.08999825</v>
      </c>
      <c r="J52" s="119">
        <f t="shared" si="1"/>
        <v>-8.1244065738271351E-2</v>
      </c>
      <c r="K52" s="119">
        <f t="shared" si="2"/>
        <v>1.2699361914324699E-3</v>
      </c>
      <c r="L52" s="32"/>
      <c r="M52" s="202"/>
      <c r="N52" s="197"/>
    </row>
    <row r="53" spans="3:14" ht="21" thickBot="1" x14ac:dyDescent="0.35">
      <c r="C53" s="201" t="s">
        <v>103</v>
      </c>
      <c r="D53" s="200">
        <f>D14+D17+D41+D43+D50</f>
        <v>124710898233.85001</v>
      </c>
      <c r="E53" s="200">
        <f>E14+E17+E41+E43+E50</f>
        <v>1484234610959</v>
      </c>
      <c r="F53" s="200">
        <f>F14+F17+F41+F43+F50</f>
        <v>96796815171.640015</v>
      </c>
      <c r="G53" s="200">
        <f>G14+G17+G41+G43+G50</f>
        <v>128595676645.68997</v>
      </c>
      <c r="H53" s="200">
        <f>H14+H17+H41+H43+H50</f>
        <v>130656986366.54999</v>
      </c>
      <c r="I53" s="200">
        <f t="shared" si="0"/>
        <v>3884778411.8399658</v>
      </c>
      <c r="J53" s="199">
        <f t="shared" si="1"/>
        <v>3.1150272084124311E-2</v>
      </c>
      <c r="K53" s="198">
        <f t="shared" si="2"/>
        <v>1.6122562937448078E-2</v>
      </c>
      <c r="L53" s="32"/>
      <c r="N53" s="197"/>
    </row>
    <row r="54" spans="3:14" x14ac:dyDescent="0.25">
      <c r="C54" s="196"/>
      <c r="D54" s="100"/>
      <c r="E54" s="100"/>
      <c r="F54" s="100"/>
      <c r="G54" s="100"/>
      <c r="H54" s="100"/>
      <c r="I54" s="100"/>
      <c r="J54" s="99"/>
      <c r="K54" s="99"/>
    </row>
    <row r="55" spans="3:14" ht="20.25" x14ac:dyDescent="0.3">
      <c r="C55" s="96" t="s">
        <v>167</v>
      </c>
      <c r="G55" s="195"/>
    </row>
    <row r="56" spans="3:14" x14ac:dyDescent="0.25">
      <c r="C56" s="91" t="s">
        <v>166</v>
      </c>
    </row>
    <row r="57" spans="3:14" x14ac:dyDescent="0.25">
      <c r="C57" s="194" t="s">
        <v>165</v>
      </c>
    </row>
    <row r="58" spans="3:14" x14ac:dyDescent="0.25">
      <c r="C58" s="96" t="s">
        <v>99</v>
      </c>
    </row>
    <row r="61" spans="3:14" x14ac:dyDescent="0.25">
      <c r="D61" s="85"/>
      <c r="E61" s="85"/>
      <c r="F61" s="85"/>
      <c r="G61" s="85"/>
      <c r="H61" s="85"/>
    </row>
    <row r="62" spans="3:14" x14ac:dyDescent="0.25">
      <c r="D62" s="85"/>
      <c r="E62" s="85"/>
      <c r="F62" s="85"/>
      <c r="G62" s="85"/>
      <c r="H62" s="85"/>
    </row>
    <row r="63" spans="3:14" x14ac:dyDescent="0.25">
      <c r="D63" s="85"/>
      <c r="E63" s="85"/>
      <c r="F63" s="85"/>
      <c r="G63" s="85"/>
      <c r="H63" s="85"/>
    </row>
    <row r="318" spans="2:2" x14ac:dyDescent="0.25">
      <c r="B318" s="91" t="s">
        <v>53</v>
      </c>
    </row>
  </sheetData>
  <mergeCells count="14">
    <mergeCell ref="C9:C13"/>
    <mergeCell ref="C2:K2"/>
    <mergeCell ref="C3:K3"/>
    <mergeCell ref="C4:K4"/>
    <mergeCell ref="C6:K6"/>
    <mergeCell ref="C7:K7"/>
    <mergeCell ref="E9:H9"/>
    <mergeCell ref="I9:J11"/>
    <mergeCell ref="K9:K12"/>
    <mergeCell ref="D10:D12"/>
    <mergeCell ref="E10:E12"/>
    <mergeCell ref="F10:F12"/>
    <mergeCell ref="G10:G12"/>
    <mergeCell ref="H10:H12"/>
  </mergeCells>
  <pageMargins left="0.7" right="0.7" top="0.75" bottom="0.75" header="0.3" footer="0.3"/>
  <pageSetup orientation="portrait" horizontalDpi="4294967295" verticalDpi="429496729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0655E-4FF3-42AC-A2EA-458AF1F25350}">
  <dimension ref="A2:H41"/>
  <sheetViews>
    <sheetView showGridLines="0" zoomScale="80" zoomScaleNormal="80" workbookViewId="0">
      <selection activeCell="M2" sqref="M2"/>
    </sheetView>
  </sheetViews>
  <sheetFormatPr baseColWidth="10" defaultColWidth="11.42578125" defaultRowHeight="15" x14ac:dyDescent="0.25"/>
  <cols>
    <col min="1" max="1" width="20.7109375" style="84" customWidth="1"/>
    <col min="2" max="2" width="21.28515625" style="84" customWidth="1"/>
    <col min="3" max="3" width="11.42578125" style="84"/>
    <col min="4" max="4" width="2.42578125" style="84" customWidth="1"/>
    <col min="5" max="16384" width="11.42578125" style="84"/>
  </cols>
  <sheetData>
    <row r="2" spans="1:8" x14ac:dyDescent="0.25">
      <c r="F2" s="85"/>
      <c r="G2" s="85"/>
      <c r="H2" s="85"/>
    </row>
    <row r="4" spans="1:8" ht="15.75" x14ac:dyDescent="0.25">
      <c r="A4" s="86" t="s">
        <v>59</v>
      </c>
      <c r="B4" s="86" t="s">
        <v>60</v>
      </c>
      <c r="C4" s="86" t="s">
        <v>61</v>
      </c>
    </row>
    <row r="5" spans="1:8" x14ac:dyDescent="0.25">
      <c r="A5" s="84" t="s">
        <v>62</v>
      </c>
      <c r="B5" s="84" t="s">
        <v>63</v>
      </c>
      <c r="C5" s="87">
        <v>1191123083.3899999</v>
      </c>
      <c r="E5" s="88"/>
    </row>
    <row r="6" spans="1:8" x14ac:dyDescent="0.25">
      <c r="A6" s="84" t="s">
        <v>62</v>
      </c>
      <c r="B6" s="84" t="s">
        <v>64</v>
      </c>
      <c r="C6" s="87">
        <v>137553021.19999999</v>
      </c>
      <c r="E6" s="88"/>
    </row>
    <row r="7" spans="1:8" x14ac:dyDescent="0.25">
      <c r="A7" s="84" t="s">
        <v>62</v>
      </c>
      <c r="B7" s="84" t="s">
        <v>65</v>
      </c>
      <c r="C7" s="87">
        <v>32475666.73</v>
      </c>
      <c r="E7" s="88"/>
    </row>
    <row r="8" spans="1:8" x14ac:dyDescent="0.25">
      <c r="A8" s="84" t="s">
        <v>62</v>
      </c>
      <c r="B8" s="84" t="s">
        <v>66</v>
      </c>
      <c r="C8" s="87">
        <v>73192053.540000007</v>
      </c>
      <c r="E8" s="88"/>
    </row>
    <row r="9" spans="1:8" x14ac:dyDescent="0.25">
      <c r="A9" s="84" t="s">
        <v>62</v>
      </c>
      <c r="B9" s="84" t="s">
        <v>67</v>
      </c>
      <c r="C9" s="87">
        <v>166412381.81999999</v>
      </c>
      <c r="E9" s="88"/>
    </row>
    <row r="10" spans="1:8" x14ac:dyDescent="0.25">
      <c r="A10" s="84" t="s">
        <v>62</v>
      </c>
      <c r="B10" s="84" t="s">
        <v>68</v>
      </c>
      <c r="C10" s="87">
        <v>794677903.15999997</v>
      </c>
      <c r="E10" s="88"/>
    </row>
    <row r="11" spans="1:8" x14ac:dyDescent="0.25">
      <c r="A11" s="84" t="s">
        <v>62</v>
      </c>
      <c r="B11" s="84" t="s">
        <v>69</v>
      </c>
      <c r="C11" s="87">
        <v>55297859.620000005</v>
      </c>
      <c r="E11" s="88"/>
    </row>
    <row r="12" spans="1:8" x14ac:dyDescent="0.25">
      <c r="A12" s="84" t="s">
        <v>62</v>
      </c>
      <c r="B12" s="84" t="s">
        <v>70</v>
      </c>
      <c r="C12" s="87">
        <v>78125677.769999996</v>
      </c>
      <c r="E12" s="88"/>
    </row>
    <row r="13" spans="1:8" x14ac:dyDescent="0.25">
      <c r="A13" s="84" t="s">
        <v>62</v>
      </c>
      <c r="B13" s="84" t="s">
        <v>71</v>
      </c>
      <c r="C13" s="87">
        <v>63683150.609999999</v>
      </c>
      <c r="E13" s="88"/>
    </row>
    <row r="14" spans="1:8" x14ac:dyDescent="0.25">
      <c r="A14" s="84" t="s">
        <v>62</v>
      </c>
      <c r="B14" s="84" t="s">
        <v>72</v>
      </c>
      <c r="C14" s="87">
        <v>12325286.030000001</v>
      </c>
      <c r="E14" s="88"/>
    </row>
    <row r="15" spans="1:8" x14ac:dyDescent="0.25">
      <c r="A15" s="84" t="s">
        <v>62</v>
      </c>
      <c r="B15" s="84" t="s">
        <v>73</v>
      </c>
      <c r="C15" s="87">
        <v>220698227.53999999</v>
      </c>
      <c r="E15" s="88"/>
    </row>
    <row r="16" spans="1:8" x14ac:dyDescent="0.25">
      <c r="A16" s="84" t="s">
        <v>62</v>
      </c>
      <c r="B16" s="84" t="s">
        <v>74</v>
      </c>
      <c r="C16" s="87">
        <v>30503174.359999999</v>
      </c>
      <c r="E16" s="88"/>
    </row>
    <row r="17" spans="1:5" x14ac:dyDescent="0.25">
      <c r="A17" s="84" t="s">
        <v>62</v>
      </c>
      <c r="B17" s="84" t="s">
        <v>75</v>
      </c>
      <c r="C17" s="87">
        <v>168152168.81</v>
      </c>
      <c r="E17" s="88"/>
    </row>
    <row r="18" spans="1:5" x14ac:dyDescent="0.25">
      <c r="A18" s="84" t="s">
        <v>62</v>
      </c>
      <c r="B18" s="84" t="s">
        <v>76</v>
      </c>
      <c r="C18" s="87">
        <v>108355402.28</v>
      </c>
      <c r="E18" s="88"/>
    </row>
    <row r="19" spans="1:5" x14ac:dyDescent="0.25">
      <c r="A19" s="84" t="s">
        <v>62</v>
      </c>
      <c r="B19" s="84" t="s">
        <v>77</v>
      </c>
      <c r="C19" s="87">
        <v>179061641.59</v>
      </c>
      <c r="E19" s="88"/>
    </row>
    <row r="20" spans="1:5" x14ac:dyDescent="0.25">
      <c r="A20" s="84" t="s">
        <v>62</v>
      </c>
      <c r="B20" s="84" t="s">
        <v>78</v>
      </c>
      <c r="C20" s="87">
        <v>1307455657.1500001</v>
      </c>
      <c r="E20" s="88"/>
    </row>
    <row r="21" spans="1:5" x14ac:dyDescent="0.25">
      <c r="A21" s="84" t="s">
        <v>62</v>
      </c>
      <c r="B21" s="84" t="s">
        <v>79</v>
      </c>
      <c r="C21" s="87">
        <v>3755431</v>
      </c>
      <c r="E21" s="88"/>
    </row>
    <row r="22" spans="1:5" x14ac:dyDescent="0.25">
      <c r="A22" s="84" t="s">
        <v>62</v>
      </c>
      <c r="B22" s="84" t="s">
        <v>80</v>
      </c>
      <c r="C22" s="87">
        <v>61871430.310000002</v>
      </c>
      <c r="E22" s="88"/>
    </row>
    <row r="23" spans="1:5" x14ac:dyDescent="0.25">
      <c r="A23" s="84" t="s">
        <v>62</v>
      </c>
      <c r="B23" s="84" t="s">
        <v>81</v>
      </c>
      <c r="C23" s="87">
        <v>2412116.5499999998</v>
      </c>
      <c r="E23" s="88"/>
    </row>
    <row r="24" spans="1:5" x14ac:dyDescent="0.25">
      <c r="A24" s="84" t="s">
        <v>62</v>
      </c>
      <c r="B24" s="84" t="s">
        <v>82</v>
      </c>
      <c r="C24" s="87">
        <v>62669320.219999999</v>
      </c>
      <c r="E24" s="88"/>
    </row>
    <row r="25" spans="1:5" x14ac:dyDescent="0.25">
      <c r="A25" s="84" t="s">
        <v>62</v>
      </c>
      <c r="B25" s="84" t="s">
        <v>83</v>
      </c>
      <c r="C25" s="87">
        <v>23839936.600000001</v>
      </c>
      <c r="E25" s="88"/>
    </row>
    <row r="26" spans="1:5" x14ac:dyDescent="0.25">
      <c r="A26" s="84" t="s">
        <v>62</v>
      </c>
      <c r="B26" s="84" t="s">
        <v>84</v>
      </c>
      <c r="C26" s="87">
        <v>73235930.849999994</v>
      </c>
      <c r="E26" s="88"/>
    </row>
    <row r="27" spans="1:5" x14ac:dyDescent="0.25">
      <c r="A27" s="84" t="s">
        <v>62</v>
      </c>
      <c r="B27" s="84" t="s">
        <v>85</v>
      </c>
      <c r="C27" s="87">
        <v>48677044.32</v>
      </c>
      <c r="E27" s="88"/>
    </row>
    <row r="28" spans="1:5" x14ac:dyDescent="0.25">
      <c r="A28" s="84" t="s">
        <v>62</v>
      </c>
      <c r="B28" s="84" t="s">
        <v>86</v>
      </c>
      <c r="C28" s="87">
        <v>58403367.93</v>
      </c>
      <c r="E28" s="88"/>
    </row>
    <row r="29" spans="1:5" x14ac:dyDescent="0.25">
      <c r="A29" s="84" t="s">
        <v>62</v>
      </c>
      <c r="B29" s="84" t="s">
        <v>87</v>
      </c>
      <c r="C29" s="87">
        <v>653729488.01999998</v>
      </c>
      <c r="E29" s="88"/>
    </row>
    <row r="30" spans="1:5" x14ac:dyDescent="0.25">
      <c r="A30" s="84" t="s">
        <v>62</v>
      </c>
      <c r="B30" s="84" t="s">
        <v>88</v>
      </c>
      <c r="C30" s="87">
        <v>2249600</v>
      </c>
      <c r="E30" s="88"/>
    </row>
    <row r="31" spans="1:5" x14ac:dyDescent="0.25">
      <c r="A31" s="84" t="s">
        <v>62</v>
      </c>
      <c r="B31" s="84" t="s">
        <v>89</v>
      </c>
      <c r="C31" s="87">
        <v>1124800</v>
      </c>
      <c r="E31" s="88"/>
    </row>
    <row r="32" spans="1:5" x14ac:dyDescent="0.25">
      <c r="A32" s="84" t="s">
        <v>62</v>
      </c>
      <c r="B32" s="84" t="s">
        <v>90</v>
      </c>
      <c r="C32" s="87">
        <v>76500011.210000008</v>
      </c>
      <c r="E32" s="88"/>
    </row>
    <row r="33" spans="1:5" x14ac:dyDescent="0.25">
      <c r="A33" s="84" t="s">
        <v>62</v>
      </c>
      <c r="B33" s="84" t="s">
        <v>91</v>
      </c>
      <c r="C33" s="87">
        <v>89377185.159999996</v>
      </c>
      <c r="E33" s="88"/>
    </row>
    <row r="34" spans="1:5" x14ac:dyDescent="0.25">
      <c r="A34" s="84" t="s">
        <v>62</v>
      </c>
      <c r="B34" s="84" t="s">
        <v>92</v>
      </c>
      <c r="C34" s="87">
        <v>36497919.560000002</v>
      </c>
      <c r="E34" s="88"/>
    </row>
    <row r="35" spans="1:5" x14ac:dyDescent="0.25">
      <c r="A35" s="84" t="s">
        <v>62</v>
      </c>
      <c r="B35" s="84" t="s">
        <v>93</v>
      </c>
      <c r="C35" s="87">
        <v>56334622.300000004</v>
      </c>
      <c r="E35" s="88"/>
    </row>
    <row r="36" spans="1:5" x14ac:dyDescent="0.25">
      <c r="A36" s="84" t="s">
        <v>62</v>
      </c>
      <c r="B36" s="84" t="s">
        <v>94</v>
      </c>
      <c r="C36" s="87">
        <v>1519955917.5099998</v>
      </c>
      <c r="E36" s="88"/>
    </row>
    <row r="37" spans="1:5" x14ac:dyDescent="0.25">
      <c r="C37" s="87"/>
      <c r="E37" s="88"/>
    </row>
    <row r="38" spans="1:5" x14ac:dyDescent="0.25">
      <c r="A38" s="89" t="s">
        <v>95</v>
      </c>
    </row>
    <row r="39" spans="1:5" x14ac:dyDescent="0.25">
      <c r="A39" s="82" t="s">
        <v>96</v>
      </c>
    </row>
    <row r="40" spans="1:5" x14ac:dyDescent="0.25">
      <c r="A40" s="82" t="s">
        <v>97</v>
      </c>
    </row>
    <row r="41" spans="1:5" x14ac:dyDescent="0.25">
      <c r="A41" s="82" t="s">
        <v>98</v>
      </c>
    </row>
  </sheetData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b106c2-2eb6-4f76-8712-c370ecd06fde" xsi:nil="true"/>
    <lcf76f155ced4ddcb4097134ff3c332f xmlns="c32176ac-cccf-46d9-9564-a55966a2644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F2051731F90E4A81F5ABF3E3054ABB" ma:contentTypeVersion="14" ma:contentTypeDescription="Create a new document." ma:contentTypeScope="" ma:versionID="5b4ac0c94f6549bbd45dd04273a3b139">
  <xsd:schema xmlns:xsd="http://www.w3.org/2001/XMLSchema" xmlns:xs="http://www.w3.org/2001/XMLSchema" xmlns:p="http://schemas.microsoft.com/office/2006/metadata/properties" xmlns:ns2="c32176ac-cccf-46d9-9564-a55966a26443" xmlns:ns3="27b106c2-2eb6-4f76-8712-c370ecd06fde" targetNamespace="http://schemas.microsoft.com/office/2006/metadata/properties" ma:root="true" ma:fieldsID="639dee08091bb2233c4b5d419193bbfa" ns2:_="" ns3:_="">
    <xsd:import namespace="c32176ac-cccf-46d9-9564-a55966a26443"/>
    <xsd:import namespace="27b106c2-2eb6-4f76-8712-c370ecd06f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176ac-cccf-46d9-9564-a55966a264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5897501-dae5-4a7c-aa0b-8da91be561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b106c2-2eb6-4f76-8712-c370ecd06fd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a3062e5-6eff-4773-9c0f-40d25f097bc7}" ma:internalName="TaxCatchAll" ma:showField="CatchAllData" ma:web="27b106c2-2eb6-4f76-8712-c370ecd06f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36E1E5-8893-43BF-B2C8-5AAEF8B9880C}">
  <ds:schemaRefs>
    <ds:schemaRef ds:uri="http://schemas.microsoft.com/office/2006/metadata/properties"/>
    <ds:schemaRef ds:uri="http://schemas.microsoft.com/office/infopath/2007/PartnerControls"/>
    <ds:schemaRef ds:uri="27b106c2-2eb6-4f76-8712-c370ecd06fde"/>
    <ds:schemaRef ds:uri="c32176ac-cccf-46d9-9564-a55966a26443"/>
  </ds:schemaRefs>
</ds:datastoreItem>
</file>

<file path=customXml/itemProps2.xml><?xml version="1.0" encoding="utf-8"?>
<ds:datastoreItem xmlns:ds="http://schemas.openxmlformats.org/officeDocument/2006/customXml" ds:itemID="{3550FFD5-AE48-46B2-B06B-F84B84826C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2176ac-cccf-46d9-9564-a55966a26443"/>
    <ds:schemaRef ds:uri="27b106c2-2eb6-4f76-8712-c370ecd06f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06C21E0-0FC4-4C3C-B7C2-76C22620BAE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Tabla 1</vt:lpstr>
      <vt:lpstr>Tabla 2</vt:lpstr>
      <vt:lpstr>Ilustración 1</vt:lpstr>
      <vt:lpstr>Tabla 3</vt:lpstr>
      <vt:lpstr>Ilustración 2</vt:lpstr>
      <vt:lpstr>Ilustración 3</vt:lpstr>
      <vt:lpstr>Ilustración 4</vt:lpstr>
      <vt:lpstr>Tabla 4</vt:lpstr>
      <vt:lpstr>Mapa 1 </vt:lpstr>
      <vt:lpstr>Ilustración 5</vt:lpstr>
      <vt:lpstr>Ilustración 6</vt:lpstr>
      <vt:lpstr>Tabla 5</vt:lpstr>
      <vt:lpstr>Tabla 6 </vt:lpstr>
      <vt:lpstr>Anexo 1</vt:lpstr>
      <vt:lpstr>Anexo 2</vt:lpstr>
      <vt:lpstr>Anexo 3</vt:lpstr>
      <vt:lpstr>Anexo 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Yeimi Brown Mendieta</dc:creator>
  <cp:keywords/>
  <dc:description/>
  <cp:lastModifiedBy>Katherine M. Peguero F.</cp:lastModifiedBy>
  <cp:revision/>
  <dcterms:created xsi:type="dcterms:W3CDTF">2025-07-09T14:21:50Z</dcterms:created>
  <dcterms:modified xsi:type="dcterms:W3CDTF">2025-07-15T13:17:19Z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0x0101007BF2051731F90E4A81F5ABF3E3054ABB</vt:lpwstr>
  </property>
  <property fmtid="{D5CDD505-2E9C-101B-9397-08002B2CF9AE}" pid="3" name="MediaServiceImageTags">
    <vt:lpwstr/>
  </property>
</Properties>
</file>