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portalatin\Desktop\"/>
    </mc:Choice>
  </mc:AlternateContent>
  <bookViews>
    <workbookView xWindow="0" yWindow="0" windowWidth="28800" windowHeight="12435" tabRatio="1000" firstSheet="7" activeTab="23"/>
  </bookViews>
  <sheets>
    <sheet name="Gráfico 1" sheetId="31" r:id="rId1"/>
    <sheet name="Tabla 1" sheetId="30" r:id="rId2"/>
    <sheet name="Gráfico 2" sheetId="32" r:id="rId3"/>
    <sheet name="Tabla 2" sheetId="23" r:id="rId4"/>
    <sheet name="Tabla 3" sheetId="24" r:id="rId5"/>
    <sheet name="Tabla 4" sheetId="25" r:id="rId6"/>
    <sheet name="Gráfico 3" sheetId="26" r:id="rId7"/>
    <sheet name="Gráfico 4" sheetId="27" r:id="rId8"/>
    <sheet name="Gráfico 5" sheetId="33" r:id="rId9"/>
    <sheet name="Tabla 5" sheetId="6" r:id="rId10"/>
    <sheet name="Tabla 6" sheetId="10" r:id="rId11"/>
    <sheet name="Tabla 7" sheetId="8" r:id="rId12"/>
    <sheet name="Gráfico 6" sheetId="34" r:id="rId13"/>
    <sheet name="Tabla 8" sheetId="9" r:id="rId14"/>
    <sheet name="Tabla 9" sheetId="18" r:id="rId15"/>
    <sheet name="Gráfico 7" sheetId="28" r:id="rId16"/>
    <sheet name="Gráfico 8" sheetId="29" r:id="rId17"/>
    <sheet name="Tabla 10" sheetId="13" r:id="rId18"/>
    <sheet name="Tabla 11" sheetId="15" r:id="rId19"/>
    <sheet name="Tabla 12" sheetId="19" r:id="rId20"/>
    <sheet name="Tabla 13" sheetId="20" r:id="rId21"/>
    <sheet name="Tabla 14" sheetId="21" r:id="rId22"/>
    <sheet name="Tabla 15" sheetId="22" r:id="rId23"/>
    <sheet name="Anexo 1" sheetId="35"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Ñ">#REF!</definedName>
    <definedName name="\O">#REF!</definedName>
    <definedName name="\P">#REF!</definedName>
    <definedName name="\Q">#REF!</definedName>
    <definedName name="\R">#REF!</definedName>
    <definedName name="\S">#REF!</definedName>
    <definedName name="\T">#REF!</definedName>
    <definedName name="\T1">#REF!</definedName>
    <definedName name="\T2">[1]BOP!#REF!</definedName>
    <definedName name="\U">#REF!</definedName>
    <definedName name="\V">#REF!</definedName>
    <definedName name="\W">#REF!</definedName>
    <definedName name="\X">#REF!</definedName>
    <definedName name="\Y">#REF!</definedName>
    <definedName name="\Z">#REF!</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FAL4">#REF!</definedName>
    <definedName name="_______FAL6">#REF!</definedName>
    <definedName name="_______FAL7">#REF!</definedName>
    <definedName name="_______ROS1">#N/A</definedName>
    <definedName name="_______ROS2">#N/A</definedName>
    <definedName name="_______ROS3">#N/A</definedName>
    <definedName name="_______ROS4">#N/A</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#REF!</definedName>
    <definedName name="______PTA1">#REF!</definedName>
    <definedName name="______ROS1">#N/A</definedName>
    <definedName name="______ROS2">#N/A</definedName>
    <definedName name="______ROS3">#N/A</definedName>
    <definedName name="______ROS4">#N/A</definedName>
    <definedName name="______SAR1">#REF!</definedName>
    <definedName name="______SRT11" hidden="1">{"Minpmon",#N/A,FALSE,"Monthinput"}</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#REF!</definedName>
    <definedName name="_____PTA1">#REF!</definedName>
    <definedName name="_____ROS1">#N/A</definedName>
    <definedName name="_____ROS2">#N/A</definedName>
    <definedName name="_____ROS3">#N/A</definedName>
    <definedName name="_____ROS4">#N/A</definedName>
    <definedName name="_____SAR1">#REF!</definedName>
    <definedName name="_____SRT11" hidden="1">{"Minpmon",#N/A,FALSE,"Monthinput"}</definedName>
    <definedName name="_____TOT58">[2]GROWTH!#REF!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#REF!</definedName>
    <definedName name="____PTA1">#REF!</definedName>
    <definedName name="____ROS1">#N/A</definedName>
    <definedName name="____ROS2">#N/A</definedName>
    <definedName name="____ROS3">#N/A</definedName>
    <definedName name="____ROS4">#N/A</definedName>
    <definedName name="____SAR1">#REF!</definedName>
    <definedName name="____SRT11" hidden="1">{"Minpmon",#N/A,FALSE,"Monthinput"}</definedName>
    <definedName name="____TOT58">[2]GROWTH!#REF!</definedName>
    <definedName name="___AUS1">#REF!</definedName>
    <definedName name="___DEG1">#REF!</definedName>
    <definedName name="___DKR1">#REF!</definedName>
    <definedName name="___ECU1">#REF!</definedName>
    <definedName name="___ESC1">#REF!</definedName>
    <definedName name="___F" hidden="1">'[3]Fax a enviar'!#REF!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#REF!</definedName>
    <definedName name="___PTA1">#REF!</definedName>
    <definedName name="___ROS1">#N/A</definedName>
    <definedName name="___ROS2">#N/A</definedName>
    <definedName name="___ROS3">#N/A</definedName>
    <definedName name="___ROS4">#N/A</definedName>
    <definedName name="___SAR1">#REF!</definedName>
    <definedName name="___SRT11" hidden="1">{"Minpmon",#N/A,FALSE,"Monthinput"}</definedName>
    <definedName name="___TOT58">[2]GROWTH!#REF!</definedName>
    <definedName name="__10FA_L">#REF!</definedName>
    <definedName name="__11GAZ_LIABS">#REF!</definedName>
    <definedName name="__123Graph_A" hidden="1">[4]C!#REF!</definedName>
    <definedName name="__123Graph_AChart1" hidden="1">[5]IN_Cable!#REF!</definedName>
    <definedName name="__123Graph_AChart2" hidden="1">[5]IN_Cable!#REF!</definedName>
    <definedName name="__123Graph_AChart3" hidden="1">[5]IN_Cable!#REF!</definedName>
    <definedName name="__123Graph_AChart4" hidden="1">[5]IN_Cable!#REF!</definedName>
    <definedName name="__123Graph_AChart5" hidden="1">[5]IN_Cable!#REF!</definedName>
    <definedName name="__123Graph_AChart6" hidden="1">[5]IN_Cable!#REF!</definedName>
    <definedName name="__123Graph_AChart7" hidden="1">[5]IN_Cable!#REF!</definedName>
    <definedName name="__123Graph_ACurrent" hidden="1">[5]IN_Cable!#REF!</definedName>
    <definedName name="__123Graph_ADEBT" hidden="1">#REF!</definedName>
    <definedName name="__123Graph_ADIFFERENTIAL" hidden="1">[6]TAB25b!#REF!</definedName>
    <definedName name="__123Graph_AINTEREST" hidden="1">[6]TAB25b!#REF!</definedName>
    <definedName name="__123Graph_AREER" hidden="1">[7]ER!#REF!</definedName>
    <definedName name="__123Graph_ASPREAD" hidden="1">[6]TAB25b!#REF!</definedName>
    <definedName name="__123Graph_B" hidden="1">[8]FLUJO!$B$7929:$C$7929</definedName>
    <definedName name="__123Graph_BCurrent" hidden="1">[9]G!#REF!</definedName>
    <definedName name="__123Graph_BDEBT" hidden="1">#REF!</definedName>
    <definedName name="__123Graph_BINTEREST" hidden="1">[6]TAB25b!#REF!</definedName>
    <definedName name="__123Graph_BREER" hidden="1">[7]ER!#REF!</definedName>
    <definedName name="__123Graph_C" hidden="1">[8]FLUJO!$B$7936:$C$7936</definedName>
    <definedName name="__123Graph_CCurrent" hidden="1">'[10]Base Original'!#REF!</definedName>
    <definedName name="__123Graph_CREER" hidden="1">[7]ER!#REF!</definedName>
    <definedName name="__123Graph_D" hidden="1">[8]FLUJO!$B$7942:$C$7942</definedName>
    <definedName name="__123Graph_DCurrent" hidden="1">'[10]Base Original'!#REF!</definedName>
    <definedName name="__123Graph_E" hidden="1">[4]C!#REF!</definedName>
    <definedName name="__123Graph_ECurrent" hidden="1">'[10]Base Original'!#REF!</definedName>
    <definedName name="__123Graph_F" hidden="1">[4]C!#REF!</definedName>
    <definedName name="__123Graph_FCurrent" hidden="1">[11]Base!#REF!</definedName>
    <definedName name="__123Graph_X" hidden="1">[8]FLUJO!$B$7906:$C$7906</definedName>
    <definedName name="__123Graph_XDIFFERENTIAL" hidden="1">[6]TAB25b!#REF!</definedName>
    <definedName name="__123Graph_XSPREAD" hidden="1">[6]TAB25b!#REF!</definedName>
    <definedName name="__12INT_RESERVES">#REF!</definedName>
    <definedName name="__1r">#REF!</definedName>
    <definedName name="__2Macros_Import_.qbop">[12]!'[Macros Import].qbop'</definedName>
    <definedName name="__3__123Graph_ACPI_ER_LOG" hidden="1">[7]ER!#REF!</definedName>
    <definedName name="__4__123Graph_BCPI_ER_LOG" hidden="1">[7]ER!#REF!</definedName>
    <definedName name="__5__123Graph_BIBA_IBRD" hidden="1">[7]WB!#REF!</definedName>
    <definedName name="__6B.2_B.3">#REF!</definedName>
    <definedName name="__7B.4___5">#REF!</definedName>
    <definedName name="__8CONSOL_B2">#REF!</definedName>
    <definedName name="__9CONSOL_DEPOSITS">'[13]A 11'!#REF!</definedName>
    <definedName name="__AUS1">#REF!</definedName>
    <definedName name="__BOP2">[14]BoP!#REF!</definedName>
    <definedName name="__DEG1">#REF!</definedName>
    <definedName name="__DKR1">#REF!</definedName>
    <definedName name="__ECU1">#REF!</definedName>
    <definedName name="__END94">#REF!</definedName>
    <definedName name="__ESC1">#REF!</definedName>
    <definedName name="__F" hidden="1">'[3]Fax a enviar'!#REF!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RES2">[14]RES!#REF!</definedName>
    <definedName name="__ROS1">#N/A</definedName>
    <definedName name="__ROS2">#N/A</definedName>
    <definedName name="__ROS3">#N/A</definedName>
    <definedName name="__ROS4">#N/A</definedName>
    <definedName name="__SAR1">#REF!</definedName>
    <definedName name="__SUM2">#REF!</definedName>
    <definedName name="__TAB1">#REF!</definedName>
    <definedName name="__Tab19">#REF!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OT58">[2]GROWTH!#REF!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#N/A</definedName>
    <definedName name="_10FA_L">#REF!</definedName>
    <definedName name="_11__123Graph_AFIG_D" hidden="1">#REF!</definedName>
    <definedName name="_11GAZ_LIABS">#REF!</definedName>
    <definedName name="_12__123Graph_AIBA_IBRD" hidden="1">[15]WB!$Q$62:$AK$62</definedName>
    <definedName name="_12INT_RESERVES">#REF!</definedName>
    <definedName name="_15Macros_Import_.qbop">[12]!'[Macros Import].qbop'</definedName>
    <definedName name="_16__123Graph_ATERMS_OF_TRADE" hidden="1">#REF!</definedName>
    <definedName name="_17__123Graph_AWB_ADJ_PRJ" hidden="1">[15]WB!$Q$255:$AK$255</definedName>
    <definedName name="_19__123Graph_BCPI_ER_LOG" hidden="1">[15]ER!#REF!</definedName>
    <definedName name="_1987">#N/A</definedName>
    <definedName name="_1IMPRESION">#REF!</definedName>
    <definedName name="_1r">#REF!</definedName>
    <definedName name="_2">#N/A</definedName>
    <definedName name="_20__123Graph_BIBA_IBRD" hidden="1">[15]WB!#REF!</definedName>
    <definedName name="_24__123Graph_BTERMS_OF_TRADE" hidden="1">#REF!</definedName>
    <definedName name="_24Macros_Import_.qbop">[16]!'[Macros Import].qbop'</definedName>
    <definedName name="_25__123Graph_ACPI_ER_LOG" hidden="1">[17]ER!#REF!</definedName>
    <definedName name="_25__123Graph_BWB_ADJ_PRJ" hidden="1">[15]WB!$Q$257:$AK$257</definedName>
    <definedName name="_26__123Graph_BCPI_ER_LOG" hidden="1">[17]ER!#REF!</definedName>
    <definedName name="_27__123Graph_ACPI_ER_LOG" hidden="1">[7]ER!#REF!</definedName>
    <definedName name="_27__123Graph_BIBA_IBRD" hidden="1">[17]WB!#REF!</definedName>
    <definedName name="_28B.2_B.3">#REF!</definedName>
    <definedName name="_29__123Graph_XFIG_D" hidden="1">#REF!</definedName>
    <definedName name="_29B.4___5">#REF!</definedName>
    <definedName name="_2IMPRESION">#REF!</definedName>
    <definedName name="_2Macros_Import_.qbop">[18]!'[Macros Import].qbop'</definedName>
    <definedName name="_3">#N/A</definedName>
    <definedName name="_3.__No_club_de_París__Después_del_30_Jun_84">#REF!</definedName>
    <definedName name="_3__123Graph_ACPI_ER_LOG" hidden="1">[7]ER!#REF!</definedName>
    <definedName name="_30__123Graph_XREALEX_WAGE" hidden="1">[19]PRIVATE!#REF!</definedName>
    <definedName name="_30CONSOL_B2">#REF!</definedName>
    <definedName name="_31CONSOL_DEPOSITS">'[20]A 11'!#REF!</definedName>
    <definedName name="_32FA_L">#REF!</definedName>
    <definedName name="_33GAZ_LIABS">#REF!</definedName>
    <definedName name="_34__123Graph_XTERMS_OF_TRADE" hidden="1">#REF!</definedName>
    <definedName name="_34INT_RESERVES">#REF!</definedName>
    <definedName name="_39__123Graph_BCPI_ER_LOG" hidden="1">[7]ER!#REF!</definedName>
    <definedName name="_4">#N/A</definedName>
    <definedName name="_4__123Graph_BCPI_ER_LOG" hidden="1">[7]ER!#REF!</definedName>
    <definedName name="_5">#N/A</definedName>
    <definedName name="_5__123Graph_BIBA_IBRD" hidden="1">[7]WB!#REF!</definedName>
    <definedName name="_51__123Graph_BIBA_IBRD" hidden="1">[7]WB!#REF!</definedName>
    <definedName name="_52B.2_B.3">#REF!</definedName>
    <definedName name="_53B.4___5">#REF!</definedName>
    <definedName name="_54CONSOL_B2">#REF!</definedName>
    <definedName name="_6">#N/A</definedName>
    <definedName name="_68CONSOL_DEPOSITS">'[13]A 11'!#REF!</definedName>
    <definedName name="_69FA_L">#REF!</definedName>
    <definedName name="_6B.2_B.3">#REF!</definedName>
    <definedName name="_7">#N/A</definedName>
    <definedName name="_7__123Graph_ACPI_ER_LOG" hidden="1">[15]ER!#REF!</definedName>
    <definedName name="_70GAZ_LIABS">#REF!</definedName>
    <definedName name="_71INT_RESERVES">#REF!</definedName>
    <definedName name="_7B.4___5">#REF!</definedName>
    <definedName name="_8">#N/A</definedName>
    <definedName name="_88">#REF!</definedName>
    <definedName name="_89">#REF!</definedName>
    <definedName name="_8CONSOL_B2">#REF!</definedName>
    <definedName name="_9CONSOL_DEPOSITS">'[21]A 11'!#REF!</definedName>
    <definedName name="_aaV110">[22]QNEWLOR!#REF!</definedName>
    <definedName name="_aIV114">[22]QNEWLOR!#REF!</definedName>
    <definedName name="_aIV190">[22]QNEWLOR!#REF!</definedName>
    <definedName name="_AUS1">#REF!</definedName>
    <definedName name="_bla2" hidden="1">#REF!</definedName>
    <definedName name="_bla3" hidden="1">#REF!</definedName>
    <definedName name="_bla4" hidden="1">#REF!</definedName>
    <definedName name="_BOP2">[23]BoP!#REF!</definedName>
    <definedName name="_D">#REF!</definedName>
    <definedName name="_DEG1">#REF!</definedName>
    <definedName name="_DKR1">#REF!</definedName>
    <definedName name="_DLX1.EMA">#REF!</definedName>
    <definedName name="_DLX1.EMG">#REF!</definedName>
    <definedName name="_DLX10.EMA">#REF!</definedName>
    <definedName name="_DLX11.EMA">#REF!</definedName>
    <definedName name="_DLX12.EMA">#REF!</definedName>
    <definedName name="_DLX13.EMA">#REF!</definedName>
    <definedName name="_DLX14.EMA">#REF!</definedName>
    <definedName name="_DLX16.EMA">#REF!</definedName>
    <definedName name="_DLX2.EMA">#REF!,#REF!</definedName>
    <definedName name="_DLX2.EMG">#REF!</definedName>
    <definedName name="_DLX4.EMA">#REF!</definedName>
    <definedName name="_DLX4.EMG">#REF!</definedName>
    <definedName name="_DLX5.EMA">#REF!</definedName>
    <definedName name="_DLX6.EMA">#REF!</definedName>
    <definedName name="_DLX7.EMA">#REF!</definedName>
    <definedName name="_DLX8.EMA">#REF!</definedName>
    <definedName name="_DLX9.EMA">#REF!</definedName>
    <definedName name="_ECU1">#REF!</definedName>
    <definedName name="_END94">#REF!</definedName>
    <definedName name="_ESC1">#REF!</definedName>
    <definedName name="_EX9596">#REF!</definedName>
    <definedName name="_F" hidden="1">'[24]Fax a enviar'!#REF!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AL89">#REF!</definedName>
    <definedName name="_Fill" hidden="1">#REF!</definedName>
    <definedName name="_Fill1" hidden="1">#REF!</definedName>
    <definedName name="_xlnm._FilterDatabase" hidden="1">[25]C!$P$428:$T$428</definedName>
    <definedName name="_FMK1">#REF!</definedName>
    <definedName name="_IKR1">#REF!</definedName>
    <definedName name="_IRP1">#REF!</definedName>
    <definedName name="_Key1" hidden="1">#REF!</definedName>
    <definedName name="_Key2" hidden="1">#REF!</definedName>
    <definedName name="_LIT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tMult_A" hidden="1">'[26]Fax a enviar'!#REF!</definedName>
    <definedName name="_MatMult_AxB" hidden="1">'[26]Fax a enviar'!#REF!</definedName>
    <definedName name="_MatMult_B" hidden="1">'[26]Fax a enviar'!#REF!</definedName>
    <definedName name="_MEX1">#REF!</definedName>
    <definedName name="_Order1" hidden="1">255</definedName>
    <definedName name="_Order2" hidden="1">255</definedName>
    <definedName name="_P">#REF!</definedName>
    <definedName name="_Parse_Out" hidden="1">#REF!</definedName>
    <definedName name="_PTA1">#REF!</definedName>
    <definedName name="_qV196">[22]QNEWLOR!#REF!</definedName>
    <definedName name="_ref2">#REF!</definedName>
    <definedName name="_Regression_Int" hidden="1">1</definedName>
    <definedName name="_Regression_Out" hidden="1">#REF!</definedName>
    <definedName name="_Regression_X" hidden="1">#REF!</definedName>
    <definedName name="_Regression_Y" hidden="1">#REF!</definedName>
    <definedName name="_RES2">[23]RES!#REF!</definedName>
    <definedName name="_ROS1">#N/A</definedName>
    <definedName name="_ROS2">#N/A</definedName>
    <definedName name="_ROS3">#N/A</definedName>
    <definedName name="_ROS4">#N/A</definedName>
    <definedName name="_SAR1">#REF!</definedName>
    <definedName name="_Sort" hidden="1">#REF!</definedName>
    <definedName name="_SRT11" hidden="1">{"Minpmon",#N/A,FALSE,"Monthinput"}</definedName>
    <definedName name="_SRT111" hidden="1">{"Minpmon",#N/A,FALSE,"Monthinput"}</definedName>
    <definedName name="_SUM2">#REF!</definedName>
    <definedName name="_TAB1">#REF!</definedName>
    <definedName name="_Tab19">#REF!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tAB4">'[27]shared data'!$A$1:$G$71</definedName>
    <definedName name="_TOT58">[2]GROWTH!#REF!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 hidden="1">[15]WB!#REF!</definedName>
    <definedName name="a\V104">[22]QNEWLOR!#REF!</definedName>
    <definedName name="A_impresión_IM">'[28]ponder a y p '!$A$1:$N$50</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{"Riqfin97",#N/A,FALSE,"Tran";"Riqfinpro",#N/A,FALSE,"Tran"}</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#REF!</definedName>
    <definedName name="abx">#REF!</definedName>
    <definedName name="AccessDatabase" hidden="1">"\\De2kp-42538\BOLETIN\Claga\CLAGA2000.mdb"</definedName>
    <definedName name="ACTIVATE">#REF!</definedName>
    <definedName name="Actual">#REF!</definedName>
    <definedName name="ACUMULADO">#N/A</definedName>
    <definedName name="ACwvu.PLA1." hidden="1">'[29]COP FED'!#REF!</definedName>
    <definedName name="ACwvu.PLA2." hidden="1">'[29]COP FED'!$A$1:$N$49</definedName>
    <definedName name="ad" hidden="1">{"Riqfin97",#N/A,FALSE,"Tran";"Riqfinpro",#N/A,FALSE,"Tran"}</definedName>
    <definedName name="adaD">#REF!</definedName>
    <definedName name="adrra">#REF!</definedName>
    <definedName name="adsadrr" hidden="1">#REF!</definedName>
    <definedName name="af" hidden="1">{"Tab1",#N/A,FALSE,"P";"Tab2",#N/A,FALSE,"P"}</definedName>
    <definedName name="aff" hidden="1">{"Tab1",#N/A,FALSE,"P";"Tab2",#N/A,FALSE,"P"}</definedName>
    <definedName name="ag" hidden="1">{"Tab1",#N/A,FALSE,"P";"Tab2",#N/A,FALSE,"P"}</definedName>
    <definedName name="ah" hidden="1">{"Riqfin97",#N/A,FALSE,"Tran";"Riqfinpro",#N/A,FALSE,"Tran"}</definedName>
    <definedName name="aj" hidden="1">{"Riqfin97",#N/A,FALSE,"Tran";"Riqfinpro",#N/A,FALSE,"Tran"}</definedName>
    <definedName name="al" hidden="1">{"Riqfin97",#N/A,FALSE,"Tran";"Riqfinpro",#N/A,FALSE,"Tran"}</definedName>
    <definedName name="alj" hidden="1">{"Riqfin97",#N/A,FALSE,"Tran";"Riqfinpro",#N/A,FALSE,"Tran"}</definedName>
    <definedName name="ALL">'[1]Imp:DSA output'!$C$9:$R$464</definedName>
    <definedName name="ALLBIRR">#REF!</definedName>
    <definedName name="AllData">#REF!</definedName>
    <definedName name="ALLSDR">#REF!</definedName>
    <definedName name="alpha">'[30]Int rate table spreads'!$C$7</definedName>
    <definedName name="AMORTI">#REF!</definedName>
    <definedName name="ANEXO2">[31]BCP!#REF!</definedName>
    <definedName name="ANEXO3">#N/A</definedName>
    <definedName name="ANEXO4">#N/A</definedName>
    <definedName name="ANEXO5">#N/A</definedName>
    <definedName name="ANEXO6">#N/A</definedName>
    <definedName name="apigraphs">#N/A</definedName>
    <definedName name="appendix">[22]QNEWLOR!$J$3:$AU$7,[22]QNEWLOR!$J$21:$AU$77,[22]QNEWLOR!$J$91:$AU$149</definedName>
    <definedName name="_xlnm.Print_Area">[32]MONTHLY!$A$2:$U$25,[32]MONTHLY!$A$29:$U$66,[32]MONTHLY!$A$71:$U$124,[32]MONTHLY!$A$127:$U$180,[32]MONTHLY!$A$183:$U$238,[32]MONTHLY!$A$244:$U$287,[32]MONTHLY!$A$291:$U$330</definedName>
    <definedName name="AREACONSTRUCCIO">#REF!</definedName>
    <definedName name="as" hidden="1">'[33]Fax a enviar'!#REF!</definedName>
    <definedName name="ASAU">#REF!</definedName>
    <definedName name="ASAU1">#REF!</definedName>
    <definedName name="asd">#REF!</definedName>
    <definedName name="asdrae" hidden="1">#REF!</definedName>
    <definedName name="asdrra">#REF!</definedName>
    <definedName name="ase">#REF!</definedName>
    <definedName name="aser">#REF!</definedName>
    <definedName name="ASO">#REF!</definedName>
    <definedName name="asraa">#REF!</definedName>
    <definedName name="asrraa44">#REF!</definedName>
    <definedName name="ass">#N/A</definedName>
    <definedName name="ASSUM">#REF!</definedName>
    <definedName name="atlantic">[34]nonopec!$D$424:$D$433</definedName>
    <definedName name="atrade">[12]!atrade</definedName>
    <definedName name="AUS">#REF!</definedName>
    <definedName name="Average_Daily_Depreciation">'[35]Inter-Bank'!$G$5</definedName>
    <definedName name="Average_Weekly_Depreciation">'[35]Inter-Bank'!$K$5</definedName>
    <definedName name="Average_Weekly_Inter_Bank_Exchange_Rate">'[35]Inter-Bank'!$H$5</definedName>
    <definedName name="AVISO">#REF!</definedName>
    <definedName name="B">#REF!</definedName>
    <definedName name="BAL">#REF!</definedName>
    <definedName name="bALANCE" hidden="1">{"Minpmon",#N/A,FALSE,"Monthinput"}</definedName>
    <definedName name="BANCOS">#REF!</definedName>
    <definedName name="_xlnm.Database">#REF!</definedName>
    <definedName name="Batumi_debt">#REF!</definedName>
    <definedName name="bb" hidden="1">{"Riqfin97",#N/A,FALSE,"Tran";"Riqfinpro",#N/A,FALSE,"Tran"}</definedName>
    <definedName name="BBB">#REF!</definedName>
    <definedName name="bbbb" hidden="1">{"Minpmon",#N/A,FALSE,"Monthinput"}</definedName>
    <definedName name="bbbbbbbbbbbbb" hidden="1">{"Tab1",#N/A,FALSE,"P";"Tab2",#N/A,FALSE,"P"}</definedName>
    <definedName name="BC">#REF!</definedName>
    <definedName name="BCA">#N/A</definedName>
    <definedName name="BCA_GDP">#N/A</definedName>
    <definedName name="BCA_NGDP">#REF!</definedName>
    <definedName name="BCH">#REF!</definedName>
    <definedName name="BCH_10G">#REF!</definedName>
    <definedName name="BCH_10R">#REF!</definedName>
    <definedName name="Bcos_Com_20G">#REF!</definedName>
    <definedName name="Bcos_Com20R">#REF!</definedName>
    <definedName name="BCRD15" hidden="1">'[36]Crédito SPNF (fiscal)'!#REF!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[37]!BFLD_DF</definedName>
    <definedName name="BFLD_DF1">#N/A</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P">#REF!</definedName>
    <definedName name="BK">#N/A</definedName>
    <definedName name="BKF">#N/A</definedName>
    <definedName name="BKFA">#REF!</definedName>
    <definedName name="BKO">#REF!</definedName>
    <definedName name="bla" hidden="1">#REF!</definedName>
    <definedName name="BLPH1" hidden="1">'[38]Ex rate bloom'!$A$4</definedName>
    <definedName name="BLPH2" hidden="1">'[38]Ex rate bloom'!$D$4</definedName>
    <definedName name="BLPH3" hidden="1">'[38]Ex rate bloom'!$G$4</definedName>
    <definedName name="BLPH4" hidden="1">'[38]Ex rate bloom'!$J$4</definedName>
    <definedName name="BLPH5" hidden="1">'[38]Ex rate bloom'!$M$4</definedName>
    <definedName name="BLPH6" hidden="1">'[38]Ex rate bloom'!$P$4</definedName>
    <definedName name="BLPH7" hidden="1">'[38]Ex rate bloom'!$S$4</definedName>
    <definedName name="BLPH8" hidden="1">'[38]Ex rate bloom'!$V$4</definedName>
    <definedName name="BM">#REF!</definedName>
    <definedName name="BMG">[39]Q6!$E$28:$AH$28</definedName>
    <definedName name="BMII">#N/A</definedName>
    <definedName name="BMII_7">#REF!</definedName>
    <definedName name="BMIIB">#N/A</definedName>
    <definedName name="BMIIG">#N/A</definedName>
    <definedName name="BMS">#REF!</definedName>
    <definedName name="BOG">#REF!</definedName>
    <definedName name="BOLETIN">[31]BCP!#REF!</definedName>
    <definedName name="BOP">#N/A</definedName>
    <definedName name="BOPUSD">#REF!</definedName>
    <definedName name="BRASS">#REF!</definedName>
    <definedName name="BRASS_1">#REF!</definedName>
    <definedName name="BRASS_6">#REF!</definedName>
    <definedName name="BS">#REF!</definedName>
    <definedName name="BS1A">#REF!</definedName>
    <definedName name="BTR">#REF!</definedName>
    <definedName name="BTRG">#REF!</definedName>
    <definedName name="Budget">#REF!</definedName>
    <definedName name="Button_13">"CLAGA2000_Consolidado_2001_List"</definedName>
    <definedName name="BX">#REF!</definedName>
    <definedName name="BXG">[39]Q6!$E$26:$AH$26</definedName>
    <definedName name="BXS">#REF!</definedName>
    <definedName name="C.2">#REF!</definedName>
    <definedName name="C_">#REF!</definedName>
    <definedName name="C_1">OFFSET(#REF!,0,0,COUNT(#REF!),1)</definedName>
    <definedName name="C_2">OFFSET(#REF!,0,0,COUNT(#REF!),1)</definedName>
    <definedName name="CAD">#REF!</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MARON">#REF!</definedName>
    <definedName name="Cavg">OFFSET(#REF!,0,0,COUNT(#REF!),1)</definedName>
    <definedName name="cc" hidden="1">{"Riqfin97",#N/A,FALSE,"Tran";"Riqfinpro",#N/A,FALSE,"Tran"}</definedName>
    <definedName name="ccc">#N/A</definedName>
    <definedName name="ccccc" hidden="1">{"Minpmon",#N/A,FALSE,"Monthinput"}</definedName>
    <definedName name="cccccccccccccc" hidden="1">{"Tab1",#N/A,FALSE,"P";"Tab2",#N/A,FALSE,"P"}</definedName>
    <definedName name="cccm" hidden="1">{"Riqfin97",#N/A,FALSE,"Tran";"Riqfinpro",#N/A,FALSE,"Tran"}</definedName>
    <definedName name="CD">#REF!</definedName>
    <definedName name="CD1A">#REF!</definedName>
    <definedName name="CEMENTO">#REF!</definedName>
    <definedName name="cfdfdf" hidden="1">#REF!</definedName>
    <definedName name="chart">#REF!</definedName>
    <definedName name="CHF">#REF!</definedName>
    <definedName name="CHK5.1">#REF!</definedName>
    <definedName name="cirr">#REF!</definedName>
    <definedName name="CLUB91">#REF!</definedName>
    <definedName name="CMD">[31]BCP!#REF!</definedName>
    <definedName name="cmethapp">#REF!,#REF!,#REF!</definedName>
    <definedName name="cmethmain">#REF!</definedName>
    <definedName name="Cmin">OFFSET(#REF!,0,0,COUNT(#REF!),1)</definedName>
    <definedName name="CN">#REF!</definedName>
    <definedName name="CN1A">#REF!</definedName>
    <definedName name="COM">#REF!</definedName>
    <definedName name="CONS1">[40]MONTHLY!$BP$4:$CA$4</definedName>
    <definedName name="CONS2">[40]MONTHLY!$CB$4:$CM$4</definedName>
    <definedName name="CONSOL">#REF!</definedName>
    <definedName name="CONSOLC2">#REF!</definedName>
    <definedName name="copystart">#REF!</definedName>
    <definedName name="Copytodebt">'[1]in-out'!#REF!</definedName>
    <definedName name="COUNT">#REF!</definedName>
    <definedName name="COUNTER">#REF!</definedName>
    <definedName name="cp" hidden="1">'[41]C Summary'!#REF!</definedName>
    <definedName name="CPF">#REF!</definedName>
    <definedName name="CPI_Core">#REF!</definedName>
    <definedName name="CPI_NAT_monthly">#REF!</definedName>
    <definedName name="CREDITOBCH">#REF!</definedName>
    <definedName name="CREDITORSB">#REF!</definedName>
    <definedName name="Crng">OFFSET(#REF!,0,0,COUNT(#REF!),1)</definedName>
    <definedName name="Crt">#REF!</definedName>
    <definedName name="CRUDE1">[40]MONTHLY!$B$437:$Z$444</definedName>
    <definedName name="CRUDE2">[40]MONTHLY!$B$451:$Z$458</definedName>
    <definedName name="CRUDE3">[40]MONTHLY!$B$465:$Z$472</definedName>
    <definedName name="CRUZ">#REF!</definedName>
    <definedName name="CRUZ1">#REF!</definedName>
    <definedName name="CS">#REF!</definedName>
    <definedName name="CS1A">#REF!</definedName>
    <definedName name="CUENTASMON">[31]BCP!#REF!</definedName>
    <definedName name="CurMonth">#REF!</definedName>
    <definedName name="Currency">#REF!</definedName>
    <definedName name="cutoff">'[42]LIC cutoff'!$A$2:$B$15</definedName>
    <definedName name="d" hidden="1">'[43]Fax a enviar'!#REF!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#REF!</definedName>
    <definedName name="DABproj">#N/A</definedName>
    <definedName name="DAGproj">#N/A</definedName>
    <definedName name="Daily_Depreciation">'[35]Inter-Bank'!$E$5</definedName>
    <definedName name="DAproj">#N/A</definedName>
    <definedName name="DASD">#N/A</definedName>
    <definedName name="DASDB">#N/A</definedName>
    <definedName name="DASDG">#N/A</definedName>
    <definedName name="data">#REF!</definedName>
    <definedName name="data1">#REF!</definedName>
    <definedName name="Data2">#REF!</definedName>
    <definedName name="Dataset">#REF!</definedName>
    <definedName name="date">[44]Tablas!$IV$1:$IV$2</definedName>
    <definedName name="dates">'[27]shared data'!$S$8:$S$155</definedName>
    <definedName name="DATES_A">'[27]shared data'!$D$2:$AC$2</definedName>
    <definedName name="Dates1">#REF!</definedName>
    <definedName name="DB">#REF!</definedName>
    <definedName name="dbo">#REF!</definedName>
    <definedName name="DBproj">#N/A</definedName>
    <definedName name="dd" hidden="1">{"Riqfin97",#N/A,FALSE,"Tran";"Riqfinpro",#N/A,FALSE,"Tran"}</definedName>
    <definedName name="DDD">#REF!</definedName>
    <definedName name="dddd" hidden="1">{"Minpmon",#N/A,FALSE,"Monthinput"}</definedName>
    <definedName name="dddddd" hidden="1">{"Tab1",#N/A,FALSE,"P";"Tab2",#N/A,FALSE,"P"}</definedName>
    <definedName name="ddgdg" hidden="1">#REF!</definedName>
    <definedName name="Deal_Date">'[35]Inter-Bank'!$B$5</definedName>
    <definedName name="DEBRIEF">#REF!</definedName>
    <definedName name="DEBT">#REF!</definedName>
    <definedName name="DEFL">#REF!</definedName>
    <definedName name="DEG">#REF!</definedName>
    <definedName name="DEMEURO">#REF!</definedName>
    <definedName name="der" hidden="1">{"Tab1",#N/A,FALSE,"P";"Tab2",#N/A,FALSE,"P"}</definedName>
    <definedName name="DES">#REF!</definedName>
    <definedName name="dfdf" hidden="1">'[43]Fax a enviar'!#REF!</definedName>
    <definedName name="dfdfsd" hidden="1">'[45]Fax a enviar'!#REF!</definedName>
    <definedName name="dfdgfdfd" hidden="1">'[46]Fax a enviar'!#REF!</definedName>
    <definedName name="dfdgfdsfsd" hidden="1">#REF!</definedName>
    <definedName name="dfgd">#REF!</definedName>
    <definedName name="DG">#REF!</definedName>
    <definedName name="DG_S">#REF!</definedName>
    <definedName name="dgdgd" hidden="1">#REF!</definedName>
    <definedName name="DGproj">#N/A</definedName>
    <definedName name="Discount_IDA">[47]NPV!$B$28</definedName>
    <definedName name="Discount_NC">[47]NPV!#REF!</definedName>
    <definedName name="DiscountRate">#REF!</definedName>
    <definedName name="DIVISOR">#REF!</definedName>
    <definedName name="DIVISOR1">#REF!</definedName>
    <definedName name="DKK">#REF!</definedName>
    <definedName name="DKR">#REF!</definedName>
    <definedName name="DM">#REF!</definedName>
    <definedName name="DM1A">#REF!</definedName>
    <definedName name="DO">#REF!</definedName>
    <definedName name="Dproj">#N/A</definedName>
    <definedName name="DR">#REF!</definedName>
    <definedName name="DR1A">#REF!</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s" hidden="1">'[43]Fax a enviar'!#REF!</definedName>
    <definedName name="DSA_Assumptions">#REF!</definedName>
    <definedName name="DSD">#N/A</definedName>
    <definedName name="DSD_S">#N/A</definedName>
    <definedName name="DSDB">#N/A</definedName>
    <definedName name="DSDG">#N/A</definedName>
    <definedName name="dsds" hidden="1">'[43]Fax a enviar'!#REF!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DY">#REF!</definedName>
    <definedName name="DY1A">#REF!</definedName>
    <definedName name="E">#REF!</definedName>
    <definedName name="EBRD">#REF!</definedName>
    <definedName name="ECU">#REF!</definedName>
    <definedName name="EDNA">#N/A</definedName>
    <definedName name="edr" hidden="1">{"Riqfin97",#N/A,FALSE,"Tran";"Riqfinpro",#N/A,FALSE,"Tran"}</definedName>
    <definedName name="ee" hidden="1">{"Tab1",#N/A,FALSE,"P";"Tab2",#N/A,FALSE,"P"}</definedName>
    <definedName name="eee" hidden="1">{"Tab1",#N/A,FALSE,"P";"Tab2",#N/A,FALSE,"P"}</definedName>
    <definedName name="eeee" hidden="1">{"Riqfin97",#N/A,FALSE,"Tran";"Riqfinpro",#N/A,FALSE,"Tran"}</definedName>
    <definedName name="eeeee" hidden="1">{"Riqfin97",#N/A,FALSE,"Tran";"Riqfinpro",#N/A,FALSE,"Tran"}</definedName>
    <definedName name="eeeeeee" hidden="1">{"Riqfin97",#N/A,FALSE,"Tran";"Riqfinpro",#N/A,FALSE,"Tran"}</definedName>
    <definedName name="eeeeeeeeee" hidden="1">#REF!</definedName>
    <definedName name="efdgd" hidden="1">'[48]Fax a enviar'!#REF!</definedName>
    <definedName name="efefte" hidden="1">'[48]Fax a enviar'!#REF!</definedName>
    <definedName name="efsdfsd" hidden="1">#REF!</definedName>
    <definedName name="eka">#REF!</definedName>
    <definedName name="EMISION">[31]BCP!#REF!</definedName>
    <definedName name="empty">#REF!</definedName>
    <definedName name="ENDA">#N/A</definedName>
    <definedName name="enri">#REF!</definedName>
    <definedName name="erererer" hidden="1">'[43]Fax a enviar'!#REF!</definedName>
    <definedName name="ererwrw" hidden="1">'[46]Fax a enviar'!#REF!</definedName>
    <definedName name="ergferger" hidden="1">{"Main Economic Indicators",#N/A,FALSE,"C"}</definedName>
    <definedName name="ergferger1" hidden="1">{"Main Economic Indicators",#N/A,FALSE,"C"}</definedName>
    <definedName name="ert" hidden="1">{"Minpmon",#N/A,FALSE,"Monthinput"}</definedName>
    <definedName name="ESAF_QUAR_GDP">#REF!</definedName>
    <definedName name="esafr">#REF!</definedName>
    <definedName name="ESC">#REF!</definedName>
    <definedName name="ESTRUCTURA" hidden="1">[4]C!#REF!</definedName>
    <definedName name="etewte" hidden="1">#REF!</definedName>
    <definedName name="etwt" hidden="1">#REF!</definedName>
    <definedName name="EURCRUDE87">#REF!</definedName>
    <definedName name="EURCRUDE88">#REF!</definedName>
    <definedName name="EURO">#REF!</definedName>
    <definedName name="EURO1">#REF!</definedName>
    <definedName name="EURPROD87">#REF!</definedName>
    <definedName name="EURPROD88">#REF!</definedName>
    <definedName name="EURTOT87">#REF!</definedName>
    <definedName name="EURTOT88">#REF!</definedName>
    <definedName name="eustocks">#N/A</definedName>
    <definedName name="ex">[49]Sheet1!$N$2:$Q$26</definedName>
    <definedName name="ExitWRS">[50]Main!$AB$25</definedName>
    <definedName name="FAL">#REF!</definedName>
    <definedName name="FB">#REF!</definedName>
    <definedName name="FB1A">#REF!</definedName>
    <definedName name="fdfd" hidden="1">'[24]Fax a enviar'!#REF!</definedName>
    <definedName name="fdfdd" hidden="1">#REF!</definedName>
    <definedName name="fdfddf" hidden="1">#REF!</definedName>
    <definedName name="fdfdf" hidden="1">'[24]Fax a enviar'!#REF!</definedName>
    <definedName name="fdfds" hidden="1">#REF!</definedName>
    <definedName name="fdfdsafsdf" hidden="1">'[45]Fax a enviar'!#REF!</definedName>
    <definedName name="fdfdsf" hidden="1">#REF!</definedName>
    <definedName name="fdfsd" hidden="1">'[33]Fax a enviar'!#REF!</definedName>
    <definedName name="fed" hidden="1">{"Riqfin97",#N/A,FALSE,"Tran";"Riqfinpro",#N/A,FALSE,"Tran"}</definedName>
    <definedName name="feere" hidden="1">'[43]Fax a enviar'!#REF!</definedName>
    <definedName name="fef" hidden="1">'[43]Fax a enviar'!#REF!</definedName>
    <definedName name="fer" hidden="1">{"Riqfin97",#N/A,FALSE,"Tran";"Riqfinpro",#N/A,FALSE,"Tran"}</definedName>
    <definedName name="FF">#REF!</definedName>
    <definedName name="FF1A">#REF!</definedName>
    <definedName name="fff" hidden="1">#REF!</definedName>
    <definedName name="ffff" hidden="1">{"Riqfin97",#N/A,FALSE,"Tran";"Riqfinpro",#N/A,FALSE,"Tran"}</definedName>
    <definedName name="fffff">#REF!</definedName>
    <definedName name="ffffff" hidden="1">#REF!</definedName>
    <definedName name="fffffff" hidden="1">{"Minpmon",#N/A,FALSE,"Monthinput"}</definedName>
    <definedName name="fffffffff" hidden="1">'[43]Fax a enviar'!#REF!</definedName>
    <definedName name="ffffffffffffff" hidden="1">{"Riqfin97",#N/A,FALSE,"Tran";"Riqfinpro",#N/A,FALSE,"Tran"}</definedName>
    <definedName name="FFNN">#REF!</definedName>
    <definedName name="fgf" hidden="1">{"Riqfin97",#N/A,FALSE,"Tran";"Riqfinpro",#N/A,FALSE,"Tran"}</definedName>
    <definedName name="fgfg" hidden="1">'[46]Fax a enviar'!#REF!</definedName>
    <definedName name="fghfghf" hidden="1">'[51]Fax a enviar'!#REF!</definedName>
    <definedName name="fhnfdj" hidden="1">'[43]Fax a enviar'!#REF!</definedName>
    <definedName name="Fig.1">#REF!</definedName>
    <definedName name="FigTitle">#REF!</definedName>
    <definedName name="Figure.3">#REF!</definedName>
    <definedName name="Financing" hidden="1">{"Tab1",#N/A,FALSE,"P";"Tab2",#N/A,FALSE,"P"}</definedName>
    <definedName name="Fisc">#REF!</definedName>
    <definedName name="Fisca">#REF!</definedName>
    <definedName name="FMI">[31]BCP!#REF!</definedName>
    <definedName name="FMK">#REF!</definedName>
    <definedName name="FORMATO">#N/A</definedName>
    <definedName name="FRAMENO">#REF!</definedName>
    <definedName name="framework_macro">#REF!</definedName>
    <definedName name="framework_macro_new">#REF!</definedName>
    <definedName name="framework_monetary">#REF!</definedName>
    <definedName name="FRAMEYES">#REF!</definedName>
    <definedName name="fre" hidden="1">{"Tab1",#N/A,FALSE,"P";"Tab2",#N/A,FALSE,"P"}</definedName>
    <definedName name="FRFEURO">#REF!</definedName>
    <definedName name="FS">#REF!</definedName>
    <definedName name="FS1A">#REF!</definedName>
    <definedName name="fsdfsd" hidden="1">[52]C!#REF!</definedName>
    <definedName name="fsdsdfa" hidden="1">'[45]Fax a enviar'!#REF!</definedName>
    <definedName name="FT">#REF!</definedName>
    <definedName name="FT1A">#REF!</definedName>
    <definedName name="ftr" hidden="1">{"Riqfin97",#N/A,FALSE,"Tran";"Riqfinpro",#N/A,FALSE,"Tran"}</definedName>
    <definedName name="fty" hidden="1">{"Riqfin97",#N/A,FALSE,"Tran";"Riqfinpro",#N/A,FALSE,"Tran"}</definedName>
    <definedName name="FUENTE">#REF!</definedName>
    <definedName name="fuente1">#REF!</definedName>
    <definedName name="FUENTE2">#REF!</definedName>
    <definedName name="Fuentes">#REF!</definedName>
    <definedName name="fx">#REF!</definedName>
    <definedName name="G" hidden="1">{"Main Economic Indicators",#N/A,FALSE,"C"}</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BP">#REF!</definedName>
    <definedName name="GCB_NGDP">#N/A</definedName>
    <definedName name="gdg" hidden="1">'[43]Fax a enviar'!#REF!</definedName>
    <definedName name="gdgd" hidden="1">'[48]Fax a enviar'!#REF!</definedName>
    <definedName name="gdp">[53]GDP_WEO!$A$3:$AB$188</definedName>
    <definedName name="gdpall">[53]GDP!$B$2:$AD$134</definedName>
    <definedName name="gdppc">[53]GDPpc_WEO!$A$3:$AC$188</definedName>
    <definedName name="GGB_NGDP">#N/A</definedName>
    <definedName name="ggfrfff" hidden="1">#REF!</definedName>
    <definedName name="ggg" hidden="1">{"Riqfin97",#N/A,FALSE,"Tran";"Riqfinpro",#N/A,FALSE,"Tran"}</definedName>
    <definedName name="gggg" hidden="1">{"bop94-99",#N/A,FALSE,"BOP";"bgdp94-99",#N/A,FALSE,"BOPGDP";"exp94-99",#N/A,FALSE,"EXP";"imp94-99",#N/A,FALSE,"IMP";"tt9499",#N/A,FALSE,"TT";"ss94-99",#N/A,FALSE,"SERV";"tran94-99",#N/A,FALSE,"TRAN";"dis95-98",#N/A,FALSE,"DISB";"amor94-99",#N/A,FALSE,"AMOR";"int94-98",#N/A,FALSE,"INT";"debt94-99",#N/A,FALSE,"DEBT"}</definedName>
    <definedName name="ggggg" hidden="1">'[54]J(Priv.Cap)'!#REF!</definedName>
    <definedName name="ggggggggggggggg" hidden="1">#REF!</definedName>
    <definedName name="ght" hidden="1">{"Tab1",#N/A,FALSE,"P";"Tab2",#N/A,FALSE,"P"}</definedName>
    <definedName name="GL_Z">#REF!</definedName>
    <definedName name="gni">[42]GNIpc!$A$1:$R$235</definedName>
    <definedName name="goafrica">[55]!goafrica</definedName>
    <definedName name="goasia">[55]!goasia</definedName>
    <definedName name="GOB">#REF!</definedName>
    <definedName name="goeeup">[55]!goeeup</definedName>
    <definedName name="goeurope">[55]!goeurope</definedName>
    <definedName name="golamerica">[55]!golamerica</definedName>
    <definedName name="gomeast">[55]!gomeast</definedName>
    <definedName name="gooecd">[55]!gooecd</definedName>
    <definedName name="goopec">[55]!goopec</definedName>
    <definedName name="gosummary">[55]!gosummary</definedName>
    <definedName name="Grace_IDA">[47]NPV!$B$25</definedName>
    <definedName name="Grace_NC">[47]NPV!#REF!</definedName>
    <definedName name="gre" hidden="1">{"Riqfin97",#N/A,FALSE,"Tran";"Riqfinpro",#N/A,FALSE,"Tran"}</definedName>
    <definedName name="grtrt" hidden="1">'[46]Fax a enviar'!#REF!</definedName>
    <definedName name="gtryrtyr" hidden="1">#REF!</definedName>
    <definedName name="GUIL">#REF!</definedName>
    <definedName name="GUIL1">#REF!</definedName>
    <definedName name="gyu" hidden="1">{"Tab1",#N/A,FALSE,"P";"Tab2",#N/A,FALSE,"P"}</definedName>
    <definedName name="h" hidden="1">#REF!</definedName>
    <definedName name="HEADING">#REF!</definedName>
    <definedName name="Heading39">'[27]shared data'!$A$1:$G$5</definedName>
    <definedName name="hfhf">#REF!</definedName>
    <definedName name="hfhfhf" hidden="1">'[43]Fax a enviar'!#REF!</definedName>
    <definedName name="hhh" hidden="1">'[56]J(Priv.Cap)'!#REF!</definedName>
    <definedName name="HHHH" hidden="1">#REF!</definedName>
    <definedName name="hhhhh" hidden="1">{"Tab1",#N/A,FALSE,"P";"Tab2",#N/A,FALSE,"P"}</definedName>
    <definedName name="hhhhhh" hidden="1">{"bop94-99",#N/A,FALSE,"BOP";"bgdp94-99",#N/A,FALSE,"BOPGDP";"exp94-99",#N/A,FALSE,"EXP";"imp94-99",#N/A,FALSE,"IMP";"tt9499",#N/A,FALSE,"TT";"ss94-99",#N/A,FALSE,"SERV";"tran94-99",#N/A,FALSE,"TRAN";"dis95-98",#N/A,FALSE,"DISB";"amor94-99",#N/A,FALSE,"AMOR";"int94-98",#N/A,FALSE,"INT";"debt94-99",#N/A,FALSE,"DEBT"}</definedName>
    <definedName name="Highest_Inter_Bank_Rate">'[35]Inter-Bank'!$L$5</definedName>
    <definedName name="hio" hidden="1">{"Tab1",#N/A,FALSE,"P";"Tab2",#N/A,FALSE,"P"}</definedName>
    <definedName name="hjkhgkky" hidden="1">'[46]Fax a enviar'!#REF!</definedName>
    <definedName name="hkh" hidden="1">#REF!</definedName>
    <definedName name="hkhkh" hidden="1">#REF!</definedName>
    <definedName name="hola">#REF!</definedName>
    <definedName name="holalalala" hidden="1">'[24]Fax a enviar'!#REF!</definedName>
    <definedName name="holallll">#REF!</definedName>
    <definedName name="hpu" hidden="1">{"Tab1",#N/A,FALSE,"P";"Tab2",#N/A,FALSE,"P"}</definedName>
    <definedName name="HTML_CodePage" hidden="1">1252</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hidden="1">{"Tab1",#N/A,FALSE,"P";"Tab2",#N/A,FALSE,"P"}</definedName>
    <definedName name="huo" hidden="1">{"Tab1",#N/A,FALSE,"P";"Tab2",#N/A,FALSE,"P"}</definedName>
    <definedName name="hutyu7" hidden="1">#REF!</definedName>
    <definedName name="HVYNONO1">[34]nonopec!#REF!</definedName>
    <definedName name="HVYNONO2">[34]nonopec!#REF!</definedName>
    <definedName name="HVYNONOPEC">[34]nonopec!#REF!</definedName>
    <definedName name="HVYOECD">[34]nonopec!#REF!</definedName>
    <definedName name="HVYOPEC">[34]nonopec!#REF!</definedName>
    <definedName name="HVYSUMM">[34]nonopec!#REF!</definedName>
    <definedName name="IDAr">#REF!</definedName>
    <definedName name="IDB">#REF!</definedName>
    <definedName name="IFSASSETS">#REF!</definedName>
    <definedName name="IFSLIABS">#REF!</definedName>
    <definedName name="ii" hidden="1">{"Tab1",#N/A,FALSE,"P";"Tab2",#N/A,FALSE,"P"}</definedName>
    <definedName name="iii" hidden="1">{"Riqfin97",#N/A,FALSE,"Tran";"Riqfinpro",#N/A,FALSE,"Tran"}</definedName>
    <definedName name="iiiiiiiiiii" hidden="1">#REF!</definedName>
    <definedName name="iiiiiiiiiiii" hidden="1">'[43]Fax a enviar'!#REF!</definedName>
    <definedName name="iiiiiiiiiiiiiiiii" hidden="1">'[43]Fax a enviar'!#REF!</definedName>
    <definedName name="iiiiiiiiiiiiiiiiiiiiiiiiii" hidden="1">#REF!</definedName>
    <definedName name="iiiooo">#REF!</definedName>
    <definedName name="IKR">#REF!</definedName>
    <definedName name="ilo" hidden="1">{"Riqfin97",#N/A,FALSE,"Tran";"Riqfinpro",#N/A,FALSE,"Tran"}</definedName>
    <definedName name="ilu" hidden="1">{"Riqfin97",#N/A,FALSE,"Tran";"Riqfinpro",#N/A,FALSE,"Tran"}</definedName>
    <definedName name="IM">#REF!</definedName>
    <definedName name="IMF">#REF!</definedName>
    <definedName name="Importaciones" hidden="1">'[10]Base Original'!#REF!</definedName>
    <definedName name="INDICEPRODUCCIO">#REF!</definedName>
    <definedName name="INFOGER">[31]BCP!#REF!</definedName>
    <definedName name="INGRESOS">#REF!</definedName>
    <definedName name="INIT">#REF!</definedName>
    <definedName name="INPUT_2">[14]Input!#REF!</definedName>
    <definedName name="INPUT_4">[14]Input!#REF!</definedName>
    <definedName name="INTERES">#REF!</definedName>
    <definedName name="INTEREST">#REF!</definedName>
    <definedName name="Interest_IDA">[47]NPV!$B$27</definedName>
    <definedName name="Interest_NC">[47]NPV!#REF!</definedName>
    <definedName name="InterestRate">#REF!</definedName>
    <definedName name="IPC">[57]ipc!#REF!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LS">#REF!</definedName>
    <definedName name="IRLS1">#REF!</definedName>
    <definedName name="IRP">#REF!</definedName>
    <definedName name="iuf.kugj">#N/A</definedName>
    <definedName name="iyiyiy" hidden="1">#REF!</definedName>
    <definedName name="JA">#REF!</definedName>
    <definedName name="jagu4">#REF!</definedName>
    <definedName name="JAPCRUDE87">#REF!</definedName>
    <definedName name="JAPCRUDE88">#REF!</definedName>
    <definedName name="JAPPROD87">#REF!</definedName>
    <definedName name="JAPPROD88">#REF!</definedName>
    <definedName name="JAPTOT87">#REF!</definedName>
    <definedName name="JAPTOT88">#REF!</definedName>
    <definedName name="JJ">#REF!</definedName>
    <definedName name="jjj" hidden="1">'[33]Fax a enviar'!#REF!</definedName>
    <definedName name="jjjj" hidden="1">{"Tab1",#N/A,FALSE,"P";"Tab2",#N/A,FALSE,"P"}</definedName>
    <definedName name="jjjjjj" hidden="1">'[54]J(Priv.Cap)'!#REF!</definedName>
    <definedName name="JJJJJJJJJJ" hidden="1">#REF!</definedName>
    <definedName name="jjjjjjjjjjjjjjjjjj" hidden="1">{"Tab1",#N/A,FALSE,"P";"Tab2",#N/A,FALSE,"P"}</definedName>
    <definedName name="jkk" hidden="1">{#N/A,#N/A,FALSE,"NFPS GDP"}</definedName>
    <definedName name="JPY">#REF!</definedName>
    <definedName name="jui" hidden="1">{"Riqfin97",#N/A,FALSE,"Tran";"Riqfinpro",#N/A,FALSE,"Tran"}</definedName>
    <definedName name="jutjugyj" hidden="1">#REF!</definedName>
    <definedName name="juy" hidden="1">{"Tab1",#N/A,FALSE,"P";"Tab2",#N/A,FALSE,"P"}</definedName>
    <definedName name="k" hidden="1">{"Main Economic Indicators",#N/A,FALSE,"C"}</definedName>
    <definedName name="KD">#REF!</definedName>
    <definedName name="KD1A">#REF!</definedName>
    <definedName name="khkh" hidden="1">'[43]Fax a enviar'!#REF!</definedName>
    <definedName name="kiiiiii" hidden="1">#REF!</definedName>
    <definedName name="kim">#REF!</definedName>
    <definedName name="kio" hidden="1">{"Tab1",#N/A,FALSE,"P";"Tab2",#N/A,FALSE,"P"}</definedName>
    <definedName name="kiu" hidden="1">{"Riqfin97",#N/A,FALSE,"Tran";"Riqfinpro",#N/A,FALSE,"Tran"}</definedName>
    <definedName name="kjkj" hidden="1">'[43]Fax a enviar'!#REF!</definedName>
    <definedName name="kk" hidden="1">{"Tab1",#N/A,FALSE,"P";"Tab2",#N/A,FALSE,"P"}</definedName>
    <definedName name="kkk" hidden="1">{"Tab1",#N/A,FALSE,"P";"Tab2",#N/A,FALSE,"P"}</definedName>
    <definedName name="kkkk" hidden="1">[58]M!#REF!</definedName>
    <definedName name="kkkkk" hidden="1">'[59]J(Priv.Cap)'!#REF!</definedName>
    <definedName name="kkkkkkkk" hidden="1">{"Riqfin97",#N/A,FALSE,"Tran";"Riqfinpro",#N/A,FALSE,"Tran"}</definedName>
    <definedName name="kykiyu" hidden="1">'[43]Fax a enviar'!#REF!</definedName>
    <definedName name="LastOpenedWorkSheet">#REF!</definedName>
    <definedName name="LastRefreshed">#REF!</definedName>
    <definedName name="LD">#REF!</definedName>
    <definedName name="LD1A">#REF!</definedName>
    <definedName name="LE">#REF!</definedName>
    <definedName name="LE1A">#REF!</definedName>
    <definedName name="LEAP">#REF!</definedName>
    <definedName name="LGTNONO1">[34]nonopec!#REF!</definedName>
    <definedName name="LGTNONO2">[34]nonopec!#REF!</definedName>
    <definedName name="LGTNONOPEC">[34]nonopec!#REF!</definedName>
    <definedName name="LGTNSUMM">[34]nonopec!#REF!</definedName>
    <definedName name="LGTOECD">[34]nonopec!#REF!</definedName>
    <definedName name="LGTOPEC">[34]nonopec!#REF!</definedName>
    <definedName name="LGTPCNT">[34]nonopec!#REF!</definedName>
    <definedName name="LINES">#REF!</definedName>
    <definedName name="LIT">#REF!</definedName>
    <definedName name="LITEURO">#REF!</definedName>
    <definedName name="ll" hidden="1">{"Tab1",#N/A,FALSE,"P";"Tab2",#N/A,FALSE,"P"}</definedName>
    <definedName name="lll" hidden="1">{"Riqfin97",#N/A,FALSE,"Tran";"Riqfinpro",#N/A,FALSE,"Tran"}</definedName>
    <definedName name="llll" hidden="1">[60]M!#REF!</definedName>
    <definedName name="lllll" hidden="1">{"Tab1",#N/A,FALSE,"P";"Tab2",#N/A,FALSE,"P"}</definedName>
    <definedName name="llllll" hidden="1">{"Minpmon",#N/A,FALSE,"Monthinput"}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hidden="1">{"Minpmon",#N/A,FALSE,"Monthinput"}</definedName>
    <definedName name="lloo" hidden="1">#REF!</definedName>
    <definedName name="lodnjkhdnbdv">#REF!</definedName>
    <definedName name="lolololo">#REF!</definedName>
    <definedName name="Lowest_Inter_Bank_Rate">'[35]Inter-Bank'!$M$5</definedName>
    <definedName name="LP">#REF!</definedName>
    <definedName name="LP1A">#REF!</definedName>
    <definedName name="LTcirr">#REF!</definedName>
    <definedName name="LTr">#REF!</definedName>
    <definedName name="LUR">#N/A</definedName>
    <definedName name="LUXF">#REF!</definedName>
    <definedName name="LUXF1">#REF!</definedName>
    <definedName name="m">#N/A</definedName>
    <definedName name="MACRO">#REF!</definedName>
    <definedName name="MACRO_ASSUMP_2006">#REF!</definedName>
    <definedName name="maintabs">[22]QNEWLOR!$B$3:$G$17,[22]QNEWLOR!$B$20:$G$87,[22]QNEWLOR!$B$90:$G$159</definedName>
    <definedName name="MALAX">#REF!</definedName>
    <definedName name="MALAX1">#REF!</definedName>
    <definedName name="Maturity_IDA">[47]NPV!$B$26</definedName>
    <definedName name="Maturity_NC">[47]NPV!#REF!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TERM">#REF!</definedName>
    <definedName name="Meses">[61]Codigos!$A$14:$B$25</definedName>
    <definedName name="MEX">#REF!</definedName>
    <definedName name="mflowsa">[12]!mflowsa</definedName>
    <definedName name="mflowsq">[12]!mflowsq</definedName>
    <definedName name="MIDDLE">#REF!</definedName>
    <definedName name="Million_b_d">[34]nonopec!$D$426:$D$426</definedName>
    <definedName name="MISC4">[14]OUTPUT!#REF!</definedName>
    <definedName name="mmm" hidden="1">{"Riqfin97",#N/A,FALSE,"Tran";"Riqfinpro",#N/A,FALSE,"Tran"}</definedName>
    <definedName name="mmmm" hidden="1">{"Tab1",#N/A,FALSE,"P";"Tab2",#N/A,FALSE,"P"}</definedName>
    <definedName name="mmmmm" hidden="1">{"Riqfin97",#N/A,FALSE,"Tran";"Riqfinpro",#N/A,FALSE,"Tran"}</definedName>
    <definedName name="mmmmmmmmm" hidden="1">{"Riqfin97",#N/A,FALSE,"Tran";"Riqfinpro",#N/A,FALSE,"Tran"}</definedName>
    <definedName name="MN">[31]BCP!#REF!</definedName>
    <definedName name="MNP">[31]BCP!#REF!</definedName>
    <definedName name="Month">#REF!</definedName>
    <definedName name="MonthIndex">#REF!</definedName>
    <definedName name="MONTHS">[40]MONTHLY!$BV$3:$CG$3</definedName>
    <definedName name="moodys">'[62]Credit ratings on 1st issues'!#REF!</definedName>
    <definedName name="MPETROLEO">#REF!</definedName>
    <definedName name="msci">[49]Sheet1!$H$2:$K$24</definedName>
    <definedName name="mscid">[49]Sheet1!$B$2:$E$24</definedName>
    <definedName name="mscil">[49]Sheet1!$H$2:$K$24</definedName>
    <definedName name="mstocksa">[12]!mstocksa</definedName>
    <definedName name="mstocksq">[12]!mstocksq</definedName>
    <definedName name="mte" hidden="1">{"Riqfin97",#N/A,FALSE,"Tran";"Riqfinpro",#N/A,FALSE,"Tran"}</definedName>
    <definedName name="n" hidden="1">{"Minpmon",#N/A,FALSE,"Monthinput"}</definedName>
    <definedName name="names">'[27]shared data'!$B$7:$O$7</definedName>
    <definedName name="NAMES_A">'[27]shared data'!$B$5:$B$223</definedName>
    <definedName name="NCG">#N/A</definedName>
    <definedName name="NCG_R">#N/A</definedName>
    <definedName name="NCP">#N/A</definedName>
    <definedName name="NCP_R">#N/A</definedName>
    <definedName name="new">#REF!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BlankCell">'[63]Table 2.1 from DDP program'!$A$2:$A$2</definedName>
    <definedName name="nmBlankRow">[64]EDT!#REF!</definedName>
    <definedName name="nmColumnHeader">[64]EDT!$3:$3</definedName>
    <definedName name="nmData">[64]EDT!$B$4:$AA$36</definedName>
    <definedName name="NMG_RG">#N/A</definedName>
    <definedName name="nmIndexTable">[64]EDT!#REF!</definedName>
    <definedName name="nmReportFooter">'[65]Table 1'!$29:$29</definedName>
    <definedName name="nmReportHeader">#N/A</definedName>
    <definedName name="nmReportNotes">'[65]Table 1'!$30:$30</definedName>
    <definedName name="nmRowHeader">[64]EDT!$A$4:$A$36</definedName>
    <definedName name="nmScale">[64]EDT!#REF!</definedName>
    <definedName name="nn" hidden="1">{"Riqfin97",#N/A,FALSE,"Tran";"Riqfinpro",#N/A,FALSE,"Tran"}</definedName>
    <definedName name="nnn" hidden="1">{"Tab1",#N/A,FALSE,"P";"Tab2",#N/A,FALSE,"P"}</definedName>
    <definedName name="nnnnnnnnnn" hidden="1">{"Minpmon",#N/A,FALSE,"Monthinput"}</definedName>
    <definedName name="nnnnnnnnnnnn" hidden="1">{"Riqfin97",#N/A,FALSE,"Tran";"Riqfinpro",#N/A,FALSE,"Tran"}</definedName>
    <definedName name="no" hidden="1">'[36]Crédito SPNF (fiscal)'!#REF!</definedName>
    <definedName name="Noah">#REF!</definedName>
    <definedName name="NOCLUB">#REF!</definedName>
    <definedName name="NOK">#REF!</definedName>
    <definedName name="NONLEAP">#REF!</definedName>
    <definedName name="NONOECD1">[34]nonopec!$D$29:$AD$70</definedName>
    <definedName name="NONOECD2">[34]nonopec!$D$71:$AD$135</definedName>
    <definedName name="NONOPEC">[34]nonopec!$D$136:$AD$155</definedName>
    <definedName name="NOPEC1">[40]MONTHLY!$BP$19:$CA$19</definedName>
    <definedName name="NOPEC2">[40]MONTHLY!$CB$19:$CM$19</definedName>
    <definedName name="NORM1">[40]MONTHLY!$A$5:$O$117</definedName>
    <definedName name="NORM2">[40]MONTHLY!$A$422:$Z$491</definedName>
    <definedName name="NORM3">[40]MONTHLY!$A$334:$Z$380</definedName>
    <definedName name="NOTA_EXPLICATIV">#REF!</definedName>
    <definedName name="Notes">[66]UPLOAD!#REF!</definedName>
    <definedName name="NOTITLES">#REF!</definedName>
    <definedName name="NSUMMARY">[34]nonopec!$D$157:$AD$204</definedName>
    <definedName name="NTDD_RG">[37]!NTDD_RG</definedName>
    <definedName name="NX">#N/A</definedName>
    <definedName name="NX_R">#N/A</definedName>
    <definedName name="NXG_RG">#N/A</definedName>
    <definedName name="OCTUBRE">#N/A</definedName>
    <definedName name="OECD">[34]nonopec!$D$1:$AD$28</definedName>
    <definedName name="OECD_Table">#REF!</definedName>
    <definedName name="oipio" hidden="1">#REF!</definedName>
    <definedName name="oiulfdgdgh" hidden="1">'[43]Fax a enviar'!#REF!</definedName>
    <definedName name="OnShow">'[67]SPNF Acuerdo Incl. Int.'!OnShow</definedName>
    <definedName name="oo" hidden="1">{"Riqfin97",#N/A,FALSE,"Tran";"Riqfinpro",#N/A,FALSE,"Tran"}</definedName>
    <definedName name="ooo" hidden="1">{"Tab1",#N/A,FALSE,"P";"Tab2",#N/A,FALSE,"P"}</definedName>
    <definedName name="OOOKOKOKO">#REF!</definedName>
    <definedName name="oooo" hidden="1">{"Tab1",#N/A,FALSE,"P";"Tab2",#N/A,FALSE,"P"}</definedName>
    <definedName name="ooooooooo" hidden="1">#REF!</definedName>
    <definedName name="OPEC">[34]nonopec!$D$204:$AD$251</definedName>
    <definedName name="OPEC1">[40]MONTHLY!$BP$12:$CA$12</definedName>
    <definedName name="OPEC2">[40]MONTHLY!$CB$12:$CM$12</definedName>
    <definedName name="OPOPOPOPO">#REF!</definedName>
    <definedName name="opu" hidden="1">{"Riqfin97",#N/A,FALSE,"Tran";"Riqfinpro",#N/A,FALSE,"Tran"}</definedName>
    <definedName name="Otr_Inst_Banc_40G">#REF!</definedName>
    <definedName name="otra" hidden="1">#REF!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hidden="1">{"Riqfin97",#N/A,FALSE,"Tran";"Riqfinpro",#N/A,FALSE,"Tran"}</definedName>
    <definedName name="P1_1">OFFSET(#REF!,0,0,COUNT(#REF!),1)</definedName>
    <definedName name="P1_2">OFFSET(#REF!,0,0,COUNT(#REF!),1)</definedName>
    <definedName name="P1avg">OFFSET(#REF!,0,0,COUNT(#REF!),1)</definedName>
    <definedName name="P1min">OFFSET(#REF!,0,0,COUNT(#REF!),1)</definedName>
    <definedName name="P1rng">OFFSET(#REF!,0,0,COUNT(#REF!),1)</definedName>
    <definedName name="P2_1">OFFSET(#REF!,0,0,COUNT(#REF!),1)</definedName>
    <definedName name="P2_2">OFFSET(#REF!,0,0,COUNT(#REF!),1)</definedName>
    <definedName name="P2avg">OFFSET(#REF!,0,0,COUNT(#REF!),1)</definedName>
    <definedName name="P2min">OFFSET(#REF!,0,0,COUNT(#REF!),1)</definedName>
    <definedName name="P2rng">OFFSET(#REF!,0,0,COUNT(#REF!),1)</definedName>
    <definedName name="P3_1">OFFSET(#REF!,0,0,COUNT(#REF!),1)</definedName>
    <definedName name="P3_2">OFFSET(#REF!,0,0,COUNT(#REF!),1)</definedName>
    <definedName name="P3avg">OFFSET(#REF!,0,0,COUNT(#REF!),1)</definedName>
    <definedName name="P3min">OFFSET(#REF!,0,0,COUNT(#REF!),1)</definedName>
    <definedName name="P3rng">OFFSET(#REF!,0,0,COUNT(#REF!),1)</definedName>
    <definedName name="P4_1">OFFSET(#REF!,0,0,COUNT(#REF!),1)</definedName>
    <definedName name="P4_2">OFFSET(#REF!,0,0,COUNT(#REF!),1)</definedName>
    <definedName name="P4avg">OFFSET(#REF!,0,0,COUNT(#REF!),1)</definedName>
    <definedName name="P4min">OFFSET(#REF!,0,0,COUNT(#REF!),1)</definedName>
    <definedName name="P4rng">OFFSET(#REF!,0,0,COUNT(#REF!),1)</definedName>
    <definedName name="P5_1">OFFSET(#REF!,0,0,COUNT(#REF!),1)</definedName>
    <definedName name="P5_2">OFFSET(#REF!,0,0,COUNT(#REF!),1)</definedName>
    <definedName name="P5avg">OFFSET(#REF!,0,0,COUNT(#REF!),1)</definedName>
    <definedName name="P5min">OFFSET(#REF!,0,0,COUNT(#REF!),1)</definedName>
    <definedName name="P5rng">OFFSET(#REF!,0,0,COUNT(#REF!),1)</definedName>
    <definedName name="Pan_Bancario_50G">#REF!</definedName>
    <definedName name="Pan_Monet_30G">#REF!</definedName>
    <definedName name="Path_Data">'[27]shared data'!$B$8</definedName>
    <definedName name="Path_System">'[27]shared data'!$B$7</definedName>
    <definedName name="Paym_Cap">#REF!</definedName>
    <definedName name="pchBM">#REF!</definedName>
    <definedName name="pchBMG">#REF!</definedName>
    <definedName name="pchBX">#REF!</definedName>
    <definedName name="pchBXG">#REF!</definedName>
    <definedName name="PCNTLGT">[34]nonopec!#REF!</definedName>
    <definedName name="PCPI">#REF!</definedName>
    <definedName name="PCPIG">#N/A</definedName>
    <definedName name="PF">#REF!</definedName>
    <definedName name="PFP">#REF!</definedName>
    <definedName name="pfp_table1">#REF!</definedName>
    <definedName name="PII" hidden="1">{"Main Economic Indicators",#N/A,FALSE,"C"}</definedName>
    <definedName name="pit" hidden="1">{"Riqfin97",#N/A,FALSE,"Tran";"Riqfinpro",#N/A,FALSE,"Tran"}</definedName>
    <definedName name="PK">#REF!</definedName>
    <definedName name="PLATA">#REF!</definedName>
    <definedName name="POLLO">#REF!</definedName>
    <definedName name="poooooooooo" hidden="1">'[43]Fax a enviar'!#REF!</definedName>
    <definedName name="POTENCIAL">#REF!</definedName>
    <definedName name="PP">#REF!</definedName>
    <definedName name="ppoooooooooo" hidden="1">#REF!</definedName>
    <definedName name="ppp" hidden="1">{"Riqfin97",#N/A,FALSE,"Tran";"Riqfinpro",#N/A,FALSE,"Tran"}</definedName>
    <definedName name="pppppp" hidden="1">{"Riqfin97",#N/A,FALSE,"Tran";"Riqfinpro",#N/A,FALSE,"Tran"}</definedName>
    <definedName name="pppppppppp" hidden="1">#REF!</definedName>
    <definedName name="ppppppppppppp" hidden="1">#REF!</definedName>
    <definedName name="PPPWGT">#N/A</definedName>
    <definedName name="PRECIOCIFBANANO">#REF!</definedName>
    <definedName name="PRES1">[34]nonopec!#REF!</definedName>
    <definedName name="PRES2">[34]nonopec!#REF!</definedName>
    <definedName name="PRES3">[34]nonopec!#REF!</definedName>
    <definedName name="PRICE">#REF!</definedName>
    <definedName name="PRICETAB">#REF!</definedName>
    <definedName name="Print_Area_MI">#REF!</definedName>
    <definedName name="Print1">#REF!</definedName>
    <definedName name="PRINTMACRO">#REF!</definedName>
    <definedName name="PrintThis_Links">[50]Links!$A$1:$F$33</definedName>
    <definedName name="PRIV0">#REF!</definedName>
    <definedName name="PRIV00">#REF!</definedName>
    <definedName name="PRIV1">#REF!</definedName>
    <definedName name="PRIV11">#REF!</definedName>
    <definedName name="PRIV2">#REF!</definedName>
    <definedName name="PRIV22">#REF!</definedName>
    <definedName name="PRIV3">#REF!</definedName>
    <definedName name="PRIV33">#REF!</definedName>
    <definedName name="PRMONTH">#REF!</definedName>
    <definedName name="prn">[47]FSUOUT!$B$2:$V$32</definedName>
    <definedName name="Product">#REF!</definedName>
    <definedName name="Prog1998">'[68]2003'!#REF!</definedName>
    <definedName name="PRYEAR">#REF!</definedName>
    <definedName name="PTA">#REF!</definedName>
    <definedName name="PTAEURO">#REF!</definedName>
    <definedName name="PUBL00">#REF!</definedName>
    <definedName name="PUBL11">#REF!</definedName>
    <definedName name="PUBL2">#REF!</definedName>
    <definedName name="PUBL22">#REF!</definedName>
    <definedName name="PUBL33">#REF!</definedName>
    <definedName name="PUBL5">#REF!</definedName>
    <definedName name="PUBL55">#REF!</definedName>
    <definedName name="PUBL6">#REF!</definedName>
    <definedName name="PUBL66">#REF!</definedName>
    <definedName name="Q_5">#REF!</definedName>
    <definedName name="Q_6">#REF!</definedName>
    <definedName name="Q_7">#REF!</definedName>
    <definedName name="qawde">#REF!</definedName>
    <definedName name="qaz" hidden="1">{"Tab1",#N/A,FALSE,"P";"Tab2",#N/A,FALSE,"P"}</definedName>
    <definedName name="qer" hidden="1">{"Tab1",#N/A,FALSE,"P";"Tab2",#N/A,FALSE,"P"}</definedName>
    <definedName name="QFISCAL">'[69]Quarterly Raw Data'!#REF!</definedName>
    <definedName name="qq" hidden="1">'[56]J(Priv.Cap)'!#REF!</definedName>
    <definedName name="qqq" hidden="1">{#N/A,#N/A,FALSE,"EXTRABUDGT"}</definedName>
    <definedName name="qqqqq" hidden="1">{"Minpmon",#N/A,FALSE,"Monthinput"}</definedName>
    <definedName name="qqqqqqqqqqqqq" hidden="1">{"Tab1",#N/A,FALSE,"P";"Tab2",#N/A,FALSE,"P"}</definedName>
    <definedName name="qrtdata2">'[70]Authnot Prelim'!#REF!</definedName>
    <definedName name="QTAB7">'[69]Quarterly MacroFlow'!#REF!</definedName>
    <definedName name="QTAB7A">'[69]Quarterly MacroFlow'!#REF!</definedName>
    <definedName name="QtrData">'[70]Authnot Prelim'!#REF!</definedName>
    <definedName name="quality">[34]nonopec!$D$400:$AD$423</definedName>
    <definedName name="qw" hidden="1">{"Riqfin97",#N/A,FALSE,"Tran";"Riqfinpro",#N/A,FALSE,"Tran"}</definedName>
    <definedName name="R_">#REF!</definedName>
    <definedName name="RA">#REF!</definedName>
    <definedName name="raaesrr">#REF!</definedName>
    <definedName name="raas">#REF!</definedName>
    <definedName name="RD">#REF!</definedName>
    <definedName name="RD1A">#REF!</definedName>
    <definedName name="RE">#REF!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F">#REF!</definedName>
    <definedName name="REGREOUT" hidden="1">#REF!</definedName>
    <definedName name="REGREX" hidden="1">#REF!</definedName>
    <definedName name="REGREY" hidden="1">#REF!</definedName>
    <definedName name="rerer" hidden="1">#REF!</definedName>
    <definedName name="RESERVAS">#REF!</definedName>
    <definedName name="RESUMEN">'[71]Evolución Deuda Ene-jun 2004'!#REF!</definedName>
    <definedName name="RESUMEN2">#REF!</definedName>
    <definedName name="RESUMEN3">#REF!</definedName>
    <definedName name="RESUMEN4">#REF!</definedName>
    <definedName name="RESUMEN5">#REF!</definedName>
    <definedName name="retre" hidden="1">'[43]Fax a enviar'!#REF!</definedName>
    <definedName name="rft" hidden="1">{"Riqfin97",#N/A,FALSE,"Tran";"Riqfinpro",#N/A,FALSE,"Tran"}</definedName>
    <definedName name="rfv" hidden="1">{"Tab1",#N/A,FALSE,"P";"Tab2",#N/A,FALSE,"P"}</definedName>
    <definedName name="rgdfgd" hidden="1">#REF!</definedName>
    <definedName name="rgz\dsf">#N/A</definedName>
    <definedName name="ri" hidden="1">#REF!</definedName>
    <definedName name="right">#REF!</definedName>
    <definedName name="RIN">#REF!</definedName>
    <definedName name="rindex">#REF!</definedName>
    <definedName name="rngErrorSort">[50]ErrCheck!$A$4</definedName>
    <definedName name="rngLastSave">[50]Main!$G$19</definedName>
    <definedName name="rngLastSent">[50]Main!$G$18</definedName>
    <definedName name="rngLastUpdate">[50]Links!$D$2</definedName>
    <definedName name="rngNeedsUpdate">[50]Links!$E$2</definedName>
    <definedName name="rngQuestChecked">[50]ErrCheck!$A$3</definedName>
    <definedName name="ROS">#N/A</definedName>
    <definedName name="Rows_Table">#REF!</definedName>
    <definedName name="RR">#REF!</definedName>
    <definedName name="rrasrra">#REF!</definedName>
    <definedName name="rrr"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rrrrrrrrrrrr" hidden="1">{"Tab1",#N/A,FALSE,"P";"Tab2",#N/A,FALSE,"P"}</definedName>
    <definedName name="RS">#REF!</definedName>
    <definedName name="RS1A">#REF!</definedName>
    <definedName name="RSB">#REF!</definedName>
    <definedName name="RSB_AHAP_40R">#REF!</definedName>
    <definedName name="RSB_Bcos_Des_40R">#REF!</definedName>
    <definedName name="RSB_SOCFIN_40R">#REF!</definedName>
    <definedName name="rt" hidden="1">{"Minpmon",#N/A,FALSE,"Monthinput"}</definedName>
    <definedName name="rte" hidden="1">{"Riqfin97",#N/A,FALSE,"Tran";"Riqfinpro",#N/A,FALSE,"Tran"}</definedName>
    <definedName name="rtre" hidden="1">{"Main Economic Indicators",#N/A,FALSE,"C"}</definedName>
    <definedName name="rtre1" hidden="1">{"Main Economic Indicators",#N/A,FALSE,"C"}</definedName>
    <definedName name="rty" hidden="1">{"Riqfin97",#N/A,FALSE,"Tran";"Riqfinpro",#N/A,FALSE,"Tran"}</definedName>
    <definedName name="RUIZ">#REF!</definedName>
    <definedName name="Rwvu.PLA2." hidden="1">'[29]COP FED'!#REF!</definedName>
    <definedName name="rx" hidden="1">#REF!</definedName>
    <definedName name="s" hidden="1">{"Tab1",#N/A,FALSE,"P";"Tab2",#N/A,FALSE,"P"}</definedName>
    <definedName name="S_">#REF!</definedName>
    <definedName name="S_1A">#REF!</definedName>
    <definedName name="SA_Tab">#REF!</definedName>
    <definedName name="sad" hidden="1">{"Riqfin97",#N/A,FALSE,"Tran";"Riqfinpro",#N/A,FALSE,"Tran"}</definedName>
    <definedName name="SAR">#REF!</definedName>
    <definedName name="Scale">#REF!</definedName>
    <definedName name="ScaleLabel">#REF!</definedName>
    <definedName name="ScaleMultiplier">#REF!</definedName>
    <definedName name="ScaleType">#REF!</definedName>
    <definedName name="SCHILL">#REF!</definedName>
    <definedName name="SCHILL1">#REF!</definedName>
    <definedName name="SCOTT1">#REF!</definedName>
    <definedName name="sd">#REF!</definedName>
    <definedName name="sdfsdfsdfsd" hidden="1">{"Riqfin97",#N/A,FALSE,"Tran";"Riqfinpro",#N/A,FALSE,"Tran"}</definedName>
    <definedName name="sds_gdp_exp_lari">#REF!</definedName>
    <definedName name="sds_gdp_origin">#REF!</definedName>
    <definedName name="sds_gpd_exp_gdp">#REF!</definedName>
    <definedName name="sdsd" hidden="1">'[43]Fax a enviar'!#REF!</definedName>
    <definedName name="sdsds" hidden="1">#REF!</definedName>
    <definedName name="SEK">#REF!</definedName>
    <definedName name="sencount" hidden="1">2</definedName>
    <definedName name="ser" hidden="1">{"Riqfin97",#N/A,FALSE,"Tran";"Riqfinpro",#N/A,FALSE,"Tran"}</definedName>
    <definedName name="Sheet1_Chart_2_ChartType" hidden="1">64</definedName>
    <definedName name="SID">#REF!</definedName>
    <definedName name="SING">#REF!</definedName>
    <definedName name="SING1">#REF!</definedName>
    <definedName name="snp">'[62]Credit ratings on 1st issues'!#REF!</definedName>
    <definedName name="SortRange">#REF!</definedName>
    <definedName name="SPN">#N/A</definedName>
    <definedName name="spnf">'[67]SPNF Acuerdo Incl. Int.'!spnf</definedName>
    <definedName name="Spread_Between_Highest_and_Lowest_Rates">'[35]Inter-Bank'!$N$5</definedName>
    <definedName name="sss" hidden="1">{"Minpmon",#N/A,FALSE,"Monthinput"}</definedName>
    <definedName name="ssss" hidden="1">{"Riqfin97",#N/A,FALSE,"Tran";"Riqfinpro",#N/A,FALSE,"Tran"}</definedName>
    <definedName name="START">#REF!</definedName>
    <definedName name="StartPosition">#REF!</definedName>
    <definedName name="STFQTAB">#REF!</definedName>
    <definedName name="STOP">#REF!</definedName>
    <definedName name="SUM">[7]BoP!$E$313:$BE$365</definedName>
    <definedName name="SUPLI">#REF!</definedName>
    <definedName name="SUPLIDORES">#REF!</definedName>
    <definedName name="SUPPLY">[40]MONTHLY!$A$87:$Q$193</definedName>
    <definedName name="SUPPLY2">[40]MONTHLY!$A$422:$Z$477</definedName>
    <definedName name="swe" hidden="1">{"Tab1",#N/A,FALSE,"P";"Tab2",#N/A,FALSE,"P"}</definedName>
    <definedName name="Swvu.PLA1." hidden="1">'[29]COP FED'!#REF!</definedName>
    <definedName name="Swvu.PLA2." hidden="1">'[29]COP FED'!$A$1:$N$49</definedName>
    <definedName name="sxc" hidden="1">{"Riqfin97",#N/A,FALSE,"Tran";"Riqfinpro",#N/A,FALSE,"Tran"}</definedName>
    <definedName name="sxe" hidden="1">{"Riqfin97",#N/A,FALSE,"Tran";"Riqfinpro",#N/A,FALSE,"Tran"}</definedName>
    <definedName name="t" hidden="1">{"Minpmon",#N/A,FALSE,"Monthinput"}</definedName>
    <definedName name="Tab25a">#REF!</definedName>
    <definedName name="Tab25b">#REF!</definedName>
    <definedName name="Tabe">#REF!</definedName>
    <definedName name="Table__47">[72]RED47!$A$1:$I$53</definedName>
    <definedName name="Table_2._Country_X___Public_Sector_Financing_1">#REF!</definedName>
    <definedName name="Table_3.5b">#REF!</definedName>
    <definedName name="Table_Template">#REF!</definedName>
    <definedName name="table1">#REF!</definedName>
    <definedName name="Table2">#REF!</definedName>
    <definedName name="Table8">'[27]shared data'!$A$1:$E$32</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SA">#REF!</definedName>
    <definedName name="TASAS">#REF!</definedName>
    <definedName name="Tasas_Interes_06R">[73]A!$A$1:$T$54</definedName>
    <definedName name="tblChecks">[50]ErrCheck!$A$3:$E$5</definedName>
    <definedName name="tblLinks">[50]Links!$A$4:$F$33</definedName>
    <definedName name="tc">#VALUE!</definedName>
    <definedName name="TD">#REF!</definedName>
    <definedName name="TD1A">#REF!</definedName>
    <definedName name="teetwetw" hidden="1">#REF!</definedName>
    <definedName name="TELAS">#REF!</definedName>
    <definedName name="Template_Table">#REF!</definedName>
    <definedName name="terte" hidden="1">#REF!</definedName>
    <definedName name="tete" hidden="1">#REF!</definedName>
    <definedName name="tetetwe" hidden="1">'[46]Fax a enviar'!#REF!</definedName>
    <definedName name="textToday">#REF!</definedName>
    <definedName name="TIPOCAMBIO">#REF!</definedName>
    <definedName name="TITLES">#REF!</definedName>
    <definedName name="_xlnm.Print_Titles">#REF!</definedName>
    <definedName name="tj" hidden="1">{"Riqfin97",#N/A,FALSE,"Tran";"Riqfinpro",#N/A,FALSE,"Tran"}</definedName>
    <definedName name="tjutju" hidden="1">'[43]Fax a enviar'!#REF!</definedName>
    <definedName name="TM">#REF!</definedName>
    <definedName name="TM_D">#REF!</definedName>
    <definedName name="TM_DPCH">#REF!</definedName>
    <definedName name="TM_R">#REF!</definedName>
    <definedName name="TM_RPCH">#REF!</definedName>
    <definedName name="TMG">#REF!</definedName>
    <definedName name="TMG_D">[39]Q5!$E$23:$AH$23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[74]BCC!$A$1:$N$821,[74]BCC!$A$822:$N$1624</definedName>
    <definedName name="TOT00">#REF!</definedName>
    <definedName name="TOTAL">#REF!</definedName>
    <definedName name="Trade">#REF!</definedName>
    <definedName name="TRADE3">[14]Trade!#REF!</definedName>
    <definedName name="TransChoice">OFFSET(TransList,0,0,COUNTA(TransList),1)</definedName>
    <definedName name="trert" hidden="1">'[46]Fax a enviar'!#REF!</definedName>
    <definedName name="TRIGO">#REF!</definedName>
    <definedName name="Trim">[61]Codigos!$A$5:$E$11</definedName>
    <definedName name="trrtr" hidden="1">#REF!</definedName>
    <definedName name="trtert" hidden="1">'[46]Fax a enviar'!#REF!</definedName>
    <definedName name="trtr" hidden="1">'[46]Fax a enviar'!#REF!</definedName>
    <definedName name="tt">#REF!</definedName>
    <definedName name="tta">#REF!</definedName>
    <definedName name="ttaa">#REF!</definedName>
    <definedName name="ttetet" hidden="1">'[46]Fax a enviar'!#REF!</definedName>
    <definedName name="ttt" hidden="1">'[43]Fax a enviar'!#REF!</definedName>
    <definedName name="tttt" hidden="1">{"Tab1",#N/A,FALSE,"P";"Tab2",#N/A,FALSE,"P"}</definedName>
    <definedName name="ttttt" hidden="1">[60]M!#REF!</definedName>
    <definedName name="twetwee" hidden="1">#REF!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ty" hidden="1">{"Riqfin97",#N/A,FALSE,"Tran";"Riqfinpro",#N/A,FALSE,"Tran"}</definedName>
    <definedName name="UAED">#REF!</definedName>
    <definedName name="UAED1">#REF!</definedName>
    <definedName name="UC">#REF!</definedName>
    <definedName name="UC1A">#REF!</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sLabel">#REF!</definedName>
    <definedName name="US_1">OFFSET(#REF!,0,0,COUNT(#REF!),1)</definedName>
    <definedName name="US_2">OFFSET(#REF!,0,0,COUNT(#REF!),1)</definedName>
    <definedName name="USavg">OFFSET(#REF!,0,0,COUNT(#REF!),1)</definedName>
    <definedName name="USCRUDE87">#REF!</definedName>
    <definedName name="USCRUDE88">#REF!</definedName>
    <definedName name="USDIST87">#REF!</definedName>
    <definedName name="USDIST88">#REF!</definedName>
    <definedName name="USDSR">#REF!</definedName>
    <definedName name="USMG87">#REF!</definedName>
    <definedName name="USMG88">#REF!</definedName>
    <definedName name="USmin">OFFSET(#REF!,0,0,COUNT(#REF!),1)</definedName>
    <definedName name="USPROD87">#REF!</definedName>
    <definedName name="USPROD88">#REF!</definedName>
    <definedName name="USRFO87">#REF!</definedName>
    <definedName name="USRFO88">#REF!</definedName>
    <definedName name="USrng">OFFSET(#REF!,0,0,COUNT(#REF!),1)</definedName>
    <definedName name="USSR">#REF!</definedName>
    <definedName name="USTOT87">#REF!</definedName>
    <definedName name="USTOT88">#REF!</definedName>
    <definedName name="uu" hidden="1">{"Riqfin97",#N/A,FALSE,"Tran";"Riqfinpro",#N/A,FALSE,"Tran"}</definedName>
    <definedName name="uuu" hidden="1">{"Riqfin97",#N/A,FALSE,"Tran";"Riqfinpro",#N/A,FALSE,"Tran"}</definedName>
    <definedName name="uuuuuu" hidden="1">{"Riqfin97",#N/A,FALSE,"Tran";"Riqfinpro",#N/A,FALSE,"Tran"}</definedName>
    <definedName name="VALID_FORMATS">#REF!</definedName>
    <definedName name="VENEZU">#REF!</definedName>
    <definedName name="VIAAEREA">#REF!</definedName>
    <definedName name="VTITLES">#REF!</definedName>
    <definedName name="vv" hidden="1">{"Tab1",#N/A,FALSE,"P";"Tab2",#N/A,FALSE,"P"}</definedName>
    <definedName name="vvv" hidden="1">{"Tab1",#N/A,FALSE,"P";"Tab2",#N/A,FALSE,"P"}</definedName>
    <definedName name="vvvv" hidden="1">{"Minpmon",#N/A,FALSE,"Monthinput"}</definedName>
    <definedName name="vvvvvvvvvvvv" hidden="1">{"Riqfin97",#N/A,FALSE,"Tran";"Riqfinpro",#N/A,FALSE,"Tran"}</definedName>
    <definedName name="vvvvvvvvvvvvv" hidden="1">{"Tab1",#N/A,FALSE,"P";"Tab2",#N/A,FALSE,"P"}</definedName>
    <definedName name="w" hidden="1">{"Minpmon",#N/A,FALSE,"Monthinput"}</definedName>
    <definedName name="wage_govt_sector">#REF!</definedName>
    <definedName name="WAPR">#REF!</definedName>
    <definedName name="Weekly_Depreciation">'[35]Inter-Bank'!$I$5</definedName>
    <definedName name="Weighted_Average_Inter_Bank_Exchange_Rate">'[35]Inter-Bank'!$C$5</definedName>
    <definedName name="WEO">#REF!</definedName>
    <definedName name="wer" hidden="1">{"Riqfin97",#N/A,FALSE,"Tran";"Riqfinpro",#N/A,FALSE,"Tran"}</definedName>
    <definedName name="will">'[67]SPNF Acuerdo Incl. Int.'!will</definedName>
    <definedName name="WPCP33_D">#REF!</definedName>
    <definedName name="WPCP33pch">#REF!</definedName>
    <definedName name="wrn" hidden="1">{"Main Economic Indicators",#N/A,FALSE,"C"}</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hidden="1">{"annual-cbr",#N/A,FALSE,"CENTBANK";"annual(banks)",#N/A,FALSE,"COMBANKS"}</definedName>
    <definedName name="wrn.BANKS." hidden="1">{#N/A,#N/A,FALSE,"BANKS"}</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hidden="1">{#N/A,#N/A,FALSE,"BOP"}</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elPIB." hidden="1">{#N/A,#N/A,FALSE,"CelPIB"}</definedName>
    <definedName name="wrn.CG._.Cons._.GDP." hidden="1">{#N/A,#N/A,FALSE,"CG Cons GDP";#N/A,#N/A,FALSE,"CG Cons GDP";#N/A,#N/A,FALSE,"CGvt Revenue GDP";#N/A,#N/A,FALSE,"RestGGPIB";#N/A,#N/A,FALSE,"RestGGPIB";#N/A,#N/A,FALSE,"SSPIB";#N/A,#N/A,FALSE,"EntpsPIB";#N/A,#N/A,FALSE,"EntpsPIB";#N/A,#N/A,FALSE,"CelPIB"}</definedName>
    <definedName name="wrn.CGvt._.Revenue._.GDP." hidden="1">{#N/A,#N/A,FALSE,"NFPS GDP"}</definedName>
    <definedName name="wrn.CREDIT." hidden="1">{#N/A,#N/A,FALSE,"CREDIT"}</definedName>
    <definedName name="wrn.DEBTSVC." hidden="1">{#N/A,#N/A,FALSE,"DEBTSVC"}</definedName>
    <definedName name="wrn.DEPO." hidden="1">{#N/A,#N/A,FALSE,"DEPO"}</definedName>
    <definedName name="wrn.EntpsPIB." hidden="1">{#N/A,#N/A,FALSE,"EntpsPIB"}</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T." hidden="1">{#N/A,#N/A,FALSE,"CONTENTS";#N/A,#N/A,FALSE,"BOP";#N/A,#N/A,FALSE,"EXP";#N/A,#N/A,FALSE,"EXPG";#N/A,#N/A,FALSE,"EXPP";#N/A,#N/A,FALSE,"IMP";#N/A,#N/A,FALSE,"TOT";#N/A,#N/A,FALSE,"SERV";#N/A,#N/A,FALSE,"TRAN";#N/A,#N/A,FALSE,"DEBT"}</definedName>
    <definedName name="wrn.MONA." hidden="1">{"MONA",#N/A,FALSE,"S"}</definedName>
    <definedName name="wrn.Monthsheet." hidden="1">{"Minpmon",#N/A,FALSE,"Monthinput"}</definedName>
    <definedName name="wrn.MS." hidden="1">{#N/A,#N/A,FALSE,"MS"}</definedName>
    <definedName name="wrn.NBG." hidden="1">{#N/A,#N/A,FALSE,"NBG"}</definedName>
    <definedName name="wrn.NFPS._.GDP." hidden="1">{#N/A,#N/A,FALSE,"NFPS GDP"}</definedName>
    <definedName name="wrn.original." hidden="1">{"Original",#N/A,FALSE,"CENTBANK";"Original",#N/A,FALSE,"COMBANKS"}</definedName>
    <definedName name="wrn.Output._.tables." hidden="1">{#N/A,#N/A,FALSE,"I";#N/A,#N/A,FALSE,"J";#N/A,#N/A,FALSE,"K";#N/A,#N/A,FALSE,"L";#N/A,#N/A,FALSE,"M";#N/A,#N/A,FALSE,"N";#N/A,#N/A,FALSE,"O"}</definedName>
    <definedName name="wrn.PCPI." hidden="1">{#N/A,#N/A,FALSE,"PCPI"}</definedName>
    <definedName name="wrn.PENSION." hidden="1">{#N/A,#N/A,FALSE,"PENSION"}</definedName>
    <definedName name="wrn.Program." hidden="1">{"Tab1",#N/A,FALSE,"P";"Tab2",#N/A,FALSE,"P"}</definedName>
    <definedName name="wrn.PRUDENT." hidden="1">{#N/A,#N/A,FALSE,"PRUDENT"}</definedName>
    <definedName name="wrn.PUBLEXP." hidden="1">{#N/A,#N/A,FALSE,"PUBLEXP"}</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hidden="1">{#N/A,#N/A,FALSE,"RestGGPIB"}</definedName>
    <definedName name="wrn.REVSHARE." hidden="1">{#N/A,#N/A,FALSE,"REVSHARE"}</definedName>
    <definedName name="wrn.Riqfin." hidden="1">{"Riqfin97",#N/A,FALSE,"Tran";"Riqfinpro",#N/A,FALSE,"Tran"}</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hidden="1">{#N/A,#N/A,FALSE,"SSPIB"}</definedName>
    <definedName name="wrn.Staff._.Report._.Tables." hidden="1">{#N/A,#N/A,FALSE,"SR1";#N/A,#N/A,FALSE,"SR2";#N/A,#N/A,FALSE,"SR3";#N/A,#N/A,FALSE,"SR4"}</definedName>
    <definedName name="wrn.staffreport." hidden="1">{#N/A,#N/A,FALSE,"slvsrtb1";#N/A,#N/A,FALSE,"slvsrtb2";#N/A,#N/A,FALSE,"slvsrtb3";#N/A,#N/A,FALSE,"slvsrtb4";#N/A,#N/A,FALSE,"slvsrtb5";#N/A,#N/A,FALSE,"slvsrtb6";#N/A,#N/A,FALSE,"slvsrtb7";#N/A,#N/A,FALSE,"slvsrtb8";#N/A,#N/A,FALSE,"slvsrtb9";#N/A,#N/A,FALSE,"slvsrtb10";#N/A,#N/A,FALSE,"slvsrtb12"}</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tewt" hidden="1">#REF!</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[60]M!#REF!</definedName>
    <definedName name="www" hidden="1">{"Riqfin97",#N/A,FALSE,"Tran";"Riqfinpro",#N/A,FALSE,"Tran"}</definedName>
    <definedName name="wwwjjj" hidden="1">{#N/A,#N/A,FALSE,"slvsrtb1";#N/A,#N/A,FALSE,"slvsrtb2";#N/A,#N/A,FALSE,"slvsrtb3";#N/A,#N/A,FALSE,"slvsrtb4";#N/A,#N/A,FALSE,"slvsrtb5";#N/A,#N/A,FALSE,"slvsrtb6";#N/A,#N/A,FALSE,"slvsrtb7";#N/A,#N/A,FALSE,"slvsrtb8";#N/A,#N/A,FALSE,"slvsrtb9";#N/A,#N/A,FALSE,"slvsrtb10";#N/A,#N/A,FALSE,"slvsrtb12"}</definedName>
    <definedName name="wwww" hidden="1">[75]M!#REF!</definedName>
    <definedName name="wwwww" hidden="1">{"Minpmon",#N/A,FALSE,"Monthinput"}</definedName>
    <definedName name="wwwwwww" hidden="1">{"Riqfin97",#N/A,FALSE,"Tran";"Riqfinpro",#N/A,FALSE,"Tran"}</definedName>
    <definedName name="wwwwwwww" hidden="1">{"Tab1",#N/A,FALSE,"P";"Tab2",#N/A,FALSE,"P"}</definedName>
    <definedName name="X">#REF!</definedName>
    <definedName name="Xaxis">#REF!</definedName>
    <definedName name="XBANANO">#REF!</definedName>
    <definedName name="XCAFE">#REF!</definedName>
    <definedName name="XGS">#REF!</definedName>
    <definedName name="XMENSUALES">#REF!</definedName>
    <definedName name="xx" hidden="1">{"Riqfin97",#N/A,FALSE,"Tran";"Riqfinpro",#N/A,FALSE,"Tran"}</definedName>
    <definedName name="xxWRS_1">'[27]shared data'!$A$1:$A$77</definedName>
    <definedName name="xxWRS_2">#REF!</definedName>
    <definedName name="xxWRS_3">#REF!</definedName>
    <definedName name="xxWRS_4">[47]Q5!$A$1:$A$104</definedName>
    <definedName name="xxWRS_5">[47]Q6!$A$1:$A$160</definedName>
    <definedName name="xxWRS_6">[47]Q7!$A$1:$A$59</definedName>
    <definedName name="xxWRS_7">[47]Q5!$A$1:$A$109</definedName>
    <definedName name="xxWRS_8">[47]Q6!$A$1:$A$162</definedName>
    <definedName name="xxWRS_9">[47]Q7!$A$1:$A$61</definedName>
    <definedName name="xxx">[53]GDP_WEO!$A$3:$AB$188</definedName>
    <definedName name="XXX1">#REF!</definedName>
    <definedName name="xxxx" hidden="1">{"Riqfin97",#N/A,FALSE,"Tran";"Riqfinpro",#N/A,FALSE,"Tran"}</definedName>
    <definedName name="xxxxxxxxxxxxxx" hidden="1">{"Riqfin97",#N/A,FALSE,"Tran";"Riqfinpro",#N/A,FALSE,"Tran"}</definedName>
    <definedName name="y" hidden="1">#REF!</definedName>
    <definedName name="ycirr">#REF!</definedName>
    <definedName name="Year">#REF!</definedName>
    <definedName name="Years">#REF!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tyry" hidden="1">'[33]Fax a enviar'!#REF!</definedName>
    <definedName name="ytytryry" hidden="1">#REF!</definedName>
    <definedName name="ytyty" hidden="1">'[24]Fax a enviar'!#REF!</definedName>
    <definedName name="ytytyt" hidden="1">'[24]Fax a enviar'!#REF!</definedName>
    <definedName name="yu" hidden="1">{"Tab1",#N/A,FALSE,"P";"Tab2",#N/A,FALSE,"P"}</definedName>
    <definedName name="yucvvjkjo09" hidden="1">'[45]Fax a enviar'!#REF!</definedName>
    <definedName name="YY">#REF!</definedName>
    <definedName name="YY1A">#REF!</definedName>
    <definedName name="yytutyu" hidden="1">#REF!</definedName>
    <definedName name="yyy" hidden="1">{"Tab1",#N/A,FALSE,"P";"Tab2",#N/A,FALSE,"P"}</definedName>
    <definedName name="yyyyyy" hidden="1">'[46]Fax a enviar'!#REF!</definedName>
    <definedName name="yyyyyyyy" hidden="1">'[46]Fax a enviar'!#REF!</definedName>
    <definedName name="yyyyyyyyyyy" hidden="1">'[26]Fax a enviar'!#REF!</definedName>
    <definedName name="yyyyyyyyyyyyy" hidden="1">#REF!</definedName>
    <definedName name="yyyyyyyyyyyyyyy" hidden="1">'[46]Fax a enviar'!#REF!</definedName>
    <definedName name="yyyyyyyyyyyyyyyyyyyyyy" hidden="1">'[43]Fax a enviar'!#REF!</definedName>
    <definedName name="Z">#REF!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95224721_0485_11D4_BFD1_00508B5F4DA4_.wvu.Cols" hidden="1">#REF!</definedName>
    <definedName name="zc" hidden="1">{"Riqfin97",#N/A,FALSE,"Tran";"Riqfinpro",#N/A,FALSE,"Tran"}</definedName>
    <definedName name="zio" hidden="1">{"Tab1",#N/A,FALSE,"P";"Tab2",#N/A,FALSE,"P"}</definedName>
    <definedName name="zn" hidden="1">{"bop94-99",#N/A,FALSE,"BOP";"bgdp94-99",#N/A,FALSE,"BOPGDP";"exp94-99",#N/A,FALSE,"EXP";"imp94-99",#N/A,FALSE,"IMP";"tt9499",#N/A,FALSE,"TT";"ss94-99",#N/A,FALSE,"SERV";"tran94-99",#N/A,FALSE,"TRAN";"dis95-98",#N/A,FALSE,"DISB";"amor94-99",#N/A,FALSE,"AMOR";"int94-98",#N/A,FALSE,"INT";"debt94-99",#N/A,FALSE,"DEBT"}</definedName>
    <definedName name="zrrae">#REF!</definedName>
    <definedName name="zv" hidden="1">{"Tab1",#N/A,FALSE,"P";"Tab2",#N/A,FALSE,"P"}</definedName>
    <definedName name="zx" hidden="1">{"Tab1",#N/A,FALSE,"P";"Tab2",#N/A,FALSE,"P"}</definedName>
    <definedName name="zz" hidden="1">{"Tab1",#N/A,FALSE,"P";"Tab2",#N/A,FALSE,"P"}</definedName>
    <definedName name="zzrr">#REF!</definedName>
    <definedName name="zzzz" hidden="1">{"Tab1",#N/A,FALSE,"P";"Tab2",#N/A,FALSE,"P"}</definedName>
    <definedName name="zzzzzzzzzz" hidden="1">{#N/A,#N/A,FALSE,"slvsrtb1";#N/A,#N/A,FALSE,"slvsrtb2";#N/A,#N/A,FALSE,"slvsrtb3";#N/A,#N/A,FALSE,"slvsrtb4";#N/A,#N/A,FALSE,"slvsrtb5";#N/A,#N/A,FALSE,"slvsrtb6";#N/A,#N/A,FALSE,"slvsrtb7";#N/A,#N/A,FALSE,"slvsrtb8";#N/A,#N/A,FALSE,"slvsrtb9";#N/A,#N/A,FALSE,"slvsrtb10";#N/A,#N/A,FALSE,"slvsrtb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34" l="1"/>
  <c r="D9" i="34"/>
  <c r="E7" i="27"/>
  <c r="C7" i="27"/>
  <c r="D4" i="27"/>
  <c r="D12" i="26"/>
  <c r="D11" i="26"/>
  <c r="D10" i="26"/>
  <c r="D9" i="26"/>
  <c r="D8" i="26"/>
  <c r="D7" i="26"/>
  <c r="D6" i="26"/>
  <c r="D13" i="26" s="1"/>
  <c r="H8" i="19" l="1"/>
  <c r="J8" i="19" s="1"/>
  <c r="G8" i="19"/>
  <c r="I8" i="19" s="1"/>
  <c r="F8" i="19"/>
  <c r="E8" i="19"/>
  <c r="J7" i="19"/>
  <c r="I7" i="19"/>
  <c r="J6" i="19"/>
  <c r="I6" i="19"/>
</calcChain>
</file>

<file path=xl/connections.xml><?xml version="1.0" encoding="utf-8"?>
<connections xmlns="http://schemas.openxmlformats.org/spreadsheetml/2006/main">
  <connection id="1" odcFile="C:\Users\jportalatin\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Juan Portalatín\Documents\My Data Sources\bi.digepres.local DIGEPRESEjecucionGastosMD Ejecucion Gastos.odc" keepAlive="1" name="bi.digepres.local DIGEPRESEjecucionGastosMD Ejecucion Gastos" type="5" refreshedVersion="5" background="1">
    <dbPr connection="Provider=MSOLAP.8;Persist Security Info=True;User ID=jportalatin@digepres.gob.do;Initial Catalog=DIGEPRESEjecucionGastosMD;Data Source=bi.digepres.local;MDX Compatibility=1;Safety Options=2;MDX Missing Member Mode=Error;Update Isolation Level=2" command="Ejecucion Gastos" commandType="1"/>
    <olapPr sendLocale="1" rowDrillCount="1000"/>
  </connection>
  <connection id="3" odcFile="C:\Users\Juan Portalatín\Documents\My Data Sources\bi.digepres.local DIGEPRESEjecucionGastosMD Ejecucion Gastos.odc" keepAlive="1" name="bi.digepres.local DIGEPRESEjecucionGastosMD Ejecucion Gastos1" type="5" refreshedVersion="5" background="1">
    <dbPr connection="Provider=MSOLAP.8;Persist Security Info=True;User ID=jportalatin@digepres.gob.do;Initial Catalog=DIGEPRESEjecucionGastosMD;Data Source=bi.digepres.local;MDX Compatibility=1;Safety Options=2;MDX Missing Member Mode=Error;Update Isolation Level=2" command="Ejecucion Gastos" commandType="1"/>
    <olapPr sendLocale="1" rowDrillCount="1000"/>
  </connection>
</connections>
</file>

<file path=xl/sharedStrings.xml><?xml version="1.0" encoding="utf-8"?>
<sst xmlns="http://schemas.openxmlformats.org/spreadsheetml/2006/main" count="1294" uniqueCount="819">
  <si>
    <t>DETALLE</t>
  </si>
  <si>
    <t>TOTAL</t>
  </si>
  <si>
    <t>%PIB</t>
  </si>
  <si>
    <t>VARIACION ABSOLUTA</t>
  </si>
  <si>
    <t xml:space="preserve">PRESUPUESTO INICIAL 2020       Ley No.506-19 </t>
  </si>
  <si>
    <t>PRESUPUESTO APROBADO        Ley No. 68-20</t>
  </si>
  <si>
    <t>PRESUPUESTO APROBADO             Ley No. 222-20</t>
  </si>
  <si>
    <t>EJECUCIÓN 2019</t>
  </si>
  <si>
    <t>PROGRAMADO 2020</t>
  </si>
  <si>
    <t>EJECUCIÓN 2020</t>
  </si>
  <si>
    <t>% DE EJECUCION</t>
  </si>
  <si>
    <t>2.1 - Gastos corrientes</t>
  </si>
  <si>
    <t>2.1.2 - Gastos de consumo</t>
  </si>
  <si>
    <t>2.1.3 - Prestaciones de la seguridad social</t>
  </si>
  <si>
    <t>2.1.5 - Subvenciones otorgadas a empresas</t>
  </si>
  <si>
    <t>-</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</si>
  <si>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</si>
  <si>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</si>
  <si>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</si>
  <si>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</si>
  <si>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</si>
  <si>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</si>
  <si>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</si>
  <si>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</si>
  <si>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2.2.8 - Gastos de capital, reserva presupuestaria</t>
  </si>
  <si>
    <t>Enero‐Septiembre 2020</t>
  </si>
  <si>
    <t>Total general</t>
  </si>
  <si>
    <t>2.1.4 - Intereses de la deuda</t>
  </si>
  <si>
    <t>Total</t>
  </si>
  <si>
    <t>COMPROMETIDO 2020</t>
  </si>
  <si>
    <t>PAGADO 2020</t>
  </si>
  <si>
    <t>VARIACION PORCENTUAL</t>
  </si>
  <si>
    <t>EJECUTADO 2020 VS PROGRAMADO 2020</t>
  </si>
  <si>
    <t>9=(7/3)</t>
  </si>
  <si>
    <t>10=(7/PIB)</t>
  </si>
  <si>
    <t>0101 - SENADO DE LA REPUBLICA</t>
  </si>
  <si>
    <t>0102 - CAMARA DE DIPUTADOS</t>
  </si>
  <si>
    <t>0201 - PRESIDENCIA DE LA REPUBLICA</t>
  </si>
  <si>
    <t>0202 - MINISTERIO DE  INTERIOR Y POLICIA</t>
  </si>
  <si>
    <t>0203 - MINISTERIO DE DEFENSA</t>
  </si>
  <si>
    <t>0204 - MINISTERIO DE RELACIONES EXTERIORES</t>
  </si>
  <si>
    <t>0205 - MINISTERIO DE HACIENDA</t>
  </si>
  <si>
    <t>0206 - MINISTERIO DE EDUCACIÓN</t>
  </si>
  <si>
    <t>0207 - MINISTERIO DE SALUD PÚBLICA Y ASISTENCIA SOCIAL</t>
  </si>
  <si>
    <t>0209 - MINISTERIO DE TRABAJO</t>
  </si>
  <si>
    <t>0210 - MINISTERIO DE AGRICULTURA</t>
  </si>
  <si>
    <t>0211 - MINISTERIO DE OBRAS PUBLICAS Y COMUNICACIONES</t>
  </si>
  <si>
    <t>0213 - MINISTERIO DE TURISMO</t>
  </si>
  <si>
    <t>0214 - PROCURADURÍA GENERAL DE LA REPUBLICA</t>
  </si>
  <si>
    <t>0215 - MINISTERIO DE LA MUJER</t>
  </si>
  <si>
    <t>0216 - MINISTERIO DE CULTURA</t>
  </si>
  <si>
    <t>0217 - MINISTERIO DE LA JUVENTUD</t>
  </si>
  <si>
    <t>0218 - MINISTERIO DE MEDIO AMBIENTE Y RECURSOS NATURALES</t>
  </si>
  <si>
    <t>0220 - MINISTERIO DE ECONOMIA, PLANIFICACION Y DESARROLLO</t>
  </si>
  <si>
    <t>0221 - MINISTERIO DE ADMINISTRACION PUBLICA</t>
  </si>
  <si>
    <t>0222 - MINISTERIO DE ENERGIA Y MINAS</t>
  </si>
  <si>
    <t>0998 - ADMINISTRACION DE DEUDA PUBLICA Y ACTIVOS FINANCIEROS</t>
  </si>
  <si>
    <t>0999 - ADMINISTRACION DE OBLIGACIONES DEL TESORO NACIONAL</t>
  </si>
  <si>
    <t>0301 - PODER JUDICIAL</t>
  </si>
  <si>
    <t>0401 - JUNTA CENTRAL ELECTORAL</t>
  </si>
  <si>
    <t>0402 - CÁMARA DE CUENTAS</t>
  </si>
  <si>
    <t>0403 - TRIBUNAL CONSTITUCIONAL</t>
  </si>
  <si>
    <t>0404 - DEFENSOR DEL PUEBLO</t>
  </si>
  <si>
    <t>0405 - TRIBUNAL SUPERIOR  ELECTORAL ( TSE)</t>
  </si>
  <si>
    <t>PODER LEGISLATIVO</t>
  </si>
  <si>
    <t>PODER EJECUTIVO</t>
  </si>
  <si>
    <t>0208 - MINISTERIO DE DEPORTES, EDUCACION FISICA Y RECREACION</t>
  </si>
  <si>
    <t>0212 - MINISTERIO DE INDUSTRIA Y COMERCIO</t>
  </si>
  <si>
    <t>0219 - MINISTERIO DE EDUCACION SUPERIOR  CIENCIA Y  TECNOLOGIA</t>
  </si>
  <si>
    <t>PODER JUDICIAL</t>
  </si>
  <si>
    <t>ORGANISMOS ESPECIALES</t>
  </si>
  <si>
    <t>OTROS</t>
  </si>
  <si>
    <t xml:space="preserve">TOTAL </t>
  </si>
  <si>
    <t>1 - SERVICIOS  GENERALES</t>
  </si>
  <si>
    <t>1.1 - Administración general</t>
  </si>
  <si>
    <t>1.2 - Relaciones internacionales</t>
  </si>
  <si>
    <t>1.3 - Defensa nacional</t>
  </si>
  <si>
    <t>1.4 - Justicia, orden público y seguridad</t>
  </si>
  <si>
    <t>2 - SERVICIOS ECONÓMICOS</t>
  </si>
  <si>
    <t>2.1 - Asuntos económicos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</si>
  <si>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</si>
  <si>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</si>
  <si>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</si>
  <si>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</si>
  <si>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</si>
  <si>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</si>
  <si>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</si>
  <si>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</si>
  <si>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</si>
  <si>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</si>
  <si>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</si>
  <si>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4 - SERVICIOS SOCIALES</t>
  </si>
  <si>
    <t>4.1 - Vivienda y servicios comunitarios</t>
  </si>
  <si>
    <t>4.2 - Salud</t>
  </si>
  <si>
    <t>4.3 - Actividades deportivas, recreativas, culturales y religiosas</t>
  </si>
  <si>
    <t>4.4 - Educación</t>
  </si>
  <si>
    <t>4.5 - Protección social</t>
  </si>
  <si>
    <t>5 - INTERESES DE LA DEUDA PÚBLICA</t>
  </si>
  <si>
    <t>5.1 - Intereses y comisiones de deuda pública</t>
  </si>
  <si>
    <t>8=(7/3)</t>
  </si>
  <si>
    <t>9=(7/PIB)</t>
  </si>
  <si>
    <t>10=(7-4)/4</t>
  </si>
  <si>
    <t>11=(7-4)</t>
  </si>
  <si>
    <t>ENERO-SEPTIEMBRE</t>
  </si>
  <si>
    <t>EJECUTADO 2020 VS 2019</t>
  </si>
  <si>
    <t>01 - REGION CIBAO NORTE</t>
  </si>
  <si>
    <t>02 - REGION CIBAO SUR</t>
  </si>
  <si>
    <t>03 - REGION CIBAO NORDESTE</t>
  </si>
  <si>
    <t>04 - REGION CIBAO NOROESTE</t>
  </si>
  <si>
    <t>05 - REGION VALDESIA</t>
  </si>
  <si>
    <t>06 - REGION ENRIQUILLO</t>
  </si>
  <si>
    <t>07 - REGION EL VALLE</t>
  </si>
  <si>
    <t>08 - REGION YUMA</t>
  </si>
  <si>
    <t>09 - REGION HIGUAMO</t>
  </si>
  <si>
    <t>10 - REGION OZAMA O METROPOLITANA</t>
  </si>
  <si>
    <t>88 - MULTIREGIONAL</t>
  </si>
  <si>
    <t>98 - NACIONAL</t>
  </si>
  <si>
    <t>09 - ESPAILLAT</t>
  </si>
  <si>
    <t>18 - PUERTO PLATA</t>
  </si>
  <si>
    <t>25 - SANTIAGO</t>
  </si>
  <si>
    <t>99 - MULTIPROVINCIAL</t>
  </si>
  <si>
    <t>13 - LA VEGA</t>
  </si>
  <si>
    <t>24 - SANCHEZ RAMIREZ</t>
  </si>
  <si>
    <t>28 - MONSENOR NOUEL</t>
  </si>
  <si>
    <t>06 - DUARTE</t>
  </si>
  <si>
    <t>14 - MARIA TRINIDAD SANCHEZ</t>
  </si>
  <si>
    <t>19 - HERMANAS MIRABAL</t>
  </si>
  <si>
    <t>20 - SAMANA</t>
  </si>
  <si>
    <t>05 - DAJABON</t>
  </si>
  <si>
    <t>15 - MONTE CRISTI</t>
  </si>
  <si>
    <t>26 - SANTIAGO RODRIGUEZ</t>
  </si>
  <si>
    <t>27 - VALVERDE</t>
  </si>
  <si>
    <t>02 - AZUA</t>
  </si>
  <si>
    <t>17 - PERAVIA</t>
  </si>
  <si>
    <t>21 - SAN CRISTOBAL</t>
  </si>
  <si>
    <t>31 - SAN JOSE DE OCOA</t>
  </si>
  <si>
    <t>03 - BAHORUCO</t>
  </si>
  <si>
    <t>04 - BARAHONA</t>
  </si>
  <si>
    <t>10 - INDEPENDENCIA</t>
  </si>
  <si>
    <t>16 - PEDERNALES</t>
  </si>
  <si>
    <t>07 - ELIAS PINA</t>
  </si>
  <si>
    <t>22 - SAN JUAN</t>
  </si>
  <si>
    <t>08 - EL SEIBO</t>
  </si>
  <si>
    <t>11 - LA ALTAGRACIA</t>
  </si>
  <si>
    <t>12 - LA ROMANA</t>
  </si>
  <si>
    <t>23 - SAN PEDRO DE MACORIS</t>
  </si>
  <si>
    <t>29 - MONTE PLATA</t>
  </si>
  <si>
    <t>30 - HATO MAYOR</t>
  </si>
  <si>
    <t>01 - DISTRITO NACIONAL</t>
  </si>
  <si>
    <t>32 - SANTO DOMINGO</t>
  </si>
  <si>
    <t>REGIONES/PROVINCIAS</t>
  </si>
  <si>
    <t>VARIACION RELATIVA</t>
  </si>
  <si>
    <t>% PIB</t>
  </si>
  <si>
    <t>3 = (2-1)</t>
  </si>
  <si>
    <t>4 = (2-1)/1</t>
  </si>
  <si>
    <t>5 = (2/PIB)</t>
  </si>
  <si>
    <t>INVERSION PUBLICA 2019</t>
  </si>
  <si>
    <t>INVERSION PUBLICA 2020</t>
  </si>
  <si>
    <t>Valores en RD$ millones</t>
  </si>
  <si>
    <t>Se utilizó el PIB del Panorama Macroeconómico actualizado al 31/08/2020, elaborado por el Ministerio de Economía, Planificación y Desarrollo</t>
  </si>
  <si>
    <t>Fecha de imputación al 30/09/2020</t>
  </si>
  <si>
    <t>Fecha de registro al 15/10/2020</t>
  </si>
  <si>
    <t>Fuente: Sistema de Información de la Gestión Financiera (SIGEF)</t>
  </si>
  <si>
    <t>EJECUCIÓN ENERO-SEPTIEMBRE  2020</t>
  </si>
  <si>
    <t>A. Total de Ingresos*</t>
  </si>
  <si>
    <t>PRESUPUESTO APROBADO 2020 LEY NO. 222-20</t>
  </si>
  <si>
    <t>Cifras preliminares</t>
  </si>
  <si>
    <t>PRESUPUESTO INICIAL 2020 LEY NO. 506-19</t>
  </si>
  <si>
    <t>A.1) Ingresos Corrientes</t>
  </si>
  <si>
    <t>A.2) Ingresos de Capital</t>
  </si>
  <si>
    <t xml:space="preserve">B. Total de Gastos </t>
  </si>
  <si>
    <t xml:space="preserve">B.1) Gastos Corrientes </t>
  </si>
  <si>
    <t>B.1.1 De los cuales: Intereses</t>
  </si>
  <si>
    <t>B.2) Gastos de Capital</t>
  </si>
  <si>
    <t>Resultados Presupuestarios</t>
  </si>
  <si>
    <t xml:space="preserve">Resultado Primario [A-[B-(B.1.1)] </t>
  </si>
  <si>
    <t>Resultado Económico (A.1-B.1)</t>
  </si>
  <si>
    <t xml:space="preserve">Resultado Capital (A.2-B.2) </t>
  </si>
  <si>
    <t>C. Resultado Financiero (A-B)</t>
  </si>
  <si>
    <t>D. Fuentes Financieras</t>
  </si>
  <si>
    <t>E. Aplicaciones Financieras</t>
  </si>
  <si>
    <t>F. Financiamiento Neto (D-E)</t>
  </si>
  <si>
    <t>EJECUCIÓN  
ENERO-SEPTIEMBRE 2019</t>
  </si>
  <si>
    <t>PAGADO  
ENERO-SEPTIEMBRE 2020</t>
  </si>
  <si>
    <t>COMPROMETIDO  
ENERO-SEPTIEMBRE 2020</t>
  </si>
  <si>
    <t>*Incluye donaciones y recursos de captación directa</t>
  </si>
  <si>
    <t>Fecha de imputación y recaudación al 30/09/2020</t>
  </si>
  <si>
    <t>Fuente: SIGEF, Dirección General de Crédito Público, Dirección General de Política y Legislación Tributaria</t>
  </si>
  <si>
    <t>PIB US$ millones</t>
  </si>
  <si>
    <t>Tipo/Acreedor</t>
  </si>
  <si>
    <t>Monto</t>
  </si>
  <si>
    <t>Participación</t>
  </si>
  <si>
    <t>(Millones de US$)</t>
  </si>
  <si>
    <t>Externa</t>
  </si>
  <si>
    <t>Privados</t>
  </si>
  <si>
    <t>Bonos</t>
  </si>
  <si>
    <t>Banca Comercial</t>
  </si>
  <si>
    <t>Suplidores</t>
  </si>
  <si>
    <t>Multilaterales</t>
  </si>
  <si>
    <t>Bilaterales</t>
  </si>
  <si>
    <t>Interna</t>
  </si>
  <si>
    <t>Bonos de Subasta</t>
  </si>
  <si>
    <t>Bonos de Recapitalización del Banco Central</t>
  </si>
  <si>
    <t>Bancos Comerciales u otras Instituciones Financieras</t>
  </si>
  <si>
    <t>Bonos CDEEE</t>
  </si>
  <si>
    <t>Nota: El PIB empleado corresponde a la actualización del 31 de agosto 2020 del Panorama Macroeconómico</t>
  </si>
  <si>
    <t>Fuente: Dirección General de Crédito Público</t>
  </si>
  <si>
    <t>#</t>
  </si>
  <si>
    <t xml:space="preserve"> PROGRAMAS PRIORITARIOS DEL GOBIERNO</t>
  </si>
  <si>
    <t xml:space="preserve">CATEGORÍA FUNCIONAL </t>
  </si>
  <si>
    <t>PRESUPUESTO INICIAL 2020</t>
  </si>
  <si>
    <t xml:space="preserve">Programa Comer es Primero </t>
  </si>
  <si>
    <t>Protección Social</t>
  </si>
  <si>
    <t xml:space="preserve"> Apoyo a la Población Vulnerable </t>
  </si>
  <si>
    <t>Educación</t>
  </si>
  <si>
    <t xml:space="preserve">República Digital </t>
  </si>
  <si>
    <t xml:space="preserve">Seguro Familiar de Salud en el Régimen Subsidiado </t>
  </si>
  <si>
    <t>Salud</t>
  </si>
  <si>
    <t>Construcción y Reparación de Aulas</t>
  </si>
  <si>
    <t xml:space="preserve">Atención a la Primera Infancia </t>
  </si>
  <si>
    <t xml:space="preserve">Alfabetización y Educación de Personas Jóvenes y Adultas </t>
  </si>
  <si>
    <t xml:space="preserve">Bono Gas Hogar </t>
  </si>
  <si>
    <t xml:space="preserve">Programa de Apoyo a la Producción </t>
  </si>
  <si>
    <t>Agropecuaria, Caza, Pesca y Silvicultura</t>
  </si>
  <si>
    <t xml:space="preserve">Servicio Integral de Emergencias (9-1-1) </t>
  </si>
  <si>
    <t>Defensa Nacional</t>
  </si>
  <si>
    <t>Progresando y Centros Tecnológicos Comunitarios</t>
  </si>
  <si>
    <t>Bono Luz</t>
  </si>
  <si>
    <t>Transferencia FEDA para Programas de Desarrollo Rural*</t>
  </si>
  <si>
    <t xml:space="preserve">Incentivo a la Asistencia Escolar (ILAE) </t>
  </si>
  <si>
    <t xml:space="preserve">Programa de Apoyo a las Micros, Pequeñas y Medianas Empresas (PYMES) </t>
  </si>
  <si>
    <t>Asuntos Económicos y Laborales</t>
  </si>
  <si>
    <t>Programa de Cobertura Boscosa</t>
  </si>
  <si>
    <t>Protección de la biodiversidad y ordenación de desechos</t>
  </si>
  <si>
    <t>PROSOLI (Operativo Solidaridad)</t>
  </si>
  <si>
    <t xml:space="preserve">Programa de Pignoración </t>
  </si>
  <si>
    <t xml:space="preserve">Envejecientes </t>
  </si>
  <si>
    <t>Programa Vivir Tranquilo</t>
  </si>
  <si>
    <t>Administración general</t>
  </si>
  <si>
    <t xml:space="preserve">Programa Caminos Productivos </t>
  </si>
  <si>
    <t xml:space="preserve">Programa Ampliado de Inmunización </t>
  </si>
  <si>
    <t xml:space="preserve">Atención Integral de Personas Viviendo con VIH </t>
  </si>
  <si>
    <t xml:space="preserve">Prevención y Control de la Tuberculosis </t>
  </si>
  <si>
    <t>Promoción y Educación para la Salud</t>
  </si>
  <si>
    <t xml:space="preserve">Programa de Asistencia Técnica y Fomento a la Producción Pecuaria </t>
  </si>
  <si>
    <t xml:space="preserve">Prevención y Control de Enfermedades Producidas por Vectores </t>
  </si>
  <si>
    <t>Programa de Titulación de Tierras**</t>
  </si>
  <si>
    <t>Prevención y Control de la Zoonosis (Rabia)</t>
  </si>
  <si>
    <t>Salud Materno Infantil</t>
  </si>
  <si>
    <t xml:space="preserve">Riesgos Ambientales </t>
  </si>
  <si>
    <t>Salud Mental</t>
  </si>
  <si>
    <t>Prevención y Control de Enfermedades Crónicas</t>
  </si>
  <si>
    <t xml:space="preserve">Prevención y Control de la Desnutrición </t>
  </si>
  <si>
    <t>Vigilancia Epidemiología</t>
  </si>
  <si>
    <t xml:space="preserve">Salud Bucal </t>
  </si>
  <si>
    <t xml:space="preserve">Funcionamiento y Seguimiento al Centro de Promoción Integral de Adolescentes </t>
  </si>
  <si>
    <t>Atención Integral a Mujeres Víctimas de Violencia</t>
  </si>
  <si>
    <t xml:space="preserve">Ordenación y restauración de ecosistemas costero-marinos prioritarios </t>
  </si>
  <si>
    <t xml:space="preserve">Manejo Descentralizado e Integrado de las Cuencas Hidrográficas </t>
  </si>
  <si>
    <t>Protección del Aire, Agua y Suelo</t>
  </si>
  <si>
    <t>EJECUCION ENERO-SEPTIEMBRE 2020</t>
  </si>
  <si>
    <t>11=(7/5)</t>
  </si>
  <si>
    <t>12=(7-4)/4</t>
  </si>
  <si>
    <t>13=(7-4)</t>
  </si>
  <si>
    <t>TOTAL PROGRAMAS SERVICIOS SOCIALES</t>
  </si>
  <si>
    <t>TOTAL PROGRAMAS SERVICIOS ECONOMICOS</t>
  </si>
  <si>
    <t>TOTAL PROGRAMAS ADMINISTRACION GENERAL</t>
  </si>
  <si>
    <t>TOTAL GENERAL</t>
  </si>
  <si>
    <t>TOTAL PROGRAMAS PROTECCION DEL MEDIO AMBIENTE</t>
  </si>
  <si>
    <t>PRESUPUESTO INICIAL 2020 LEY NO. 68-20</t>
  </si>
  <si>
    <t xml:space="preserve">% VARIACIÓN </t>
  </si>
  <si>
    <t xml:space="preserve">% EJECUCIÓN </t>
  </si>
  <si>
    <t>8= 6/PIB</t>
  </si>
  <si>
    <t>9 = (6-4)/4</t>
  </si>
  <si>
    <t>10 = 6/3</t>
  </si>
  <si>
    <t>PRESUPUESTO VIGENTE</t>
  </si>
  <si>
    <t xml:space="preserve">% EJECUCION </t>
  </si>
  <si>
    <t>% DE PARTICIPACION</t>
  </si>
  <si>
    <t>4 = 3/2</t>
  </si>
  <si>
    <t>5= 3/EJECUCION TOTAL</t>
  </si>
  <si>
    <t xml:space="preserve">AMBITO INSTITUCIONAL </t>
  </si>
  <si>
    <t>EXISTENTES</t>
  </si>
  <si>
    <t>CON EJECUCION REGISTRADA EN EL SIGEF</t>
  </si>
  <si>
    <t xml:space="preserve">% DE LAS INSTITUCIONES Y ORGANISMOS  CON EJECUCIÓN EN EL SIGEF </t>
  </si>
  <si>
    <t>Seguridad Social</t>
  </si>
  <si>
    <t>Descentralizadas</t>
  </si>
  <si>
    <t>PRESUPUESTO APROBADO 2020</t>
  </si>
  <si>
    <t>% RESPECTO PRESUPUESTO INICIAL</t>
  </si>
  <si>
    <t>% RESPECTO PRESUPUESTO APROBADO</t>
  </si>
  <si>
    <t>7=(5/PIB)</t>
  </si>
  <si>
    <t>8=(5/1)</t>
  </si>
  <si>
    <t>9=(5/2)</t>
  </si>
  <si>
    <t>1.1.1.1.2 - Organismos Autónomos y Descentralizados No Financieros</t>
  </si>
  <si>
    <t>1.1.1.1.3 - Instituciones de la seguridad social</t>
  </si>
  <si>
    <t>2.1.3 - Prestaciones de la seguridad social (sistema propio de la empresa)</t>
  </si>
  <si>
    <t>2.2.7 - Inversiones financieras realizadas con fines de política</t>
  </si>
  <si>
    <t>Nota: Cifras Preliminares. Se incluyen las donaciones.</t>
  </si>
  <si>
    <t>El Presupuesto Inicial 2020 corresponde a la Ley No.506-19 de Presupuesto General del Estado 2020 de los organismos e instituciones que ejecutan en SIGEF.</t>
  </si>
  <si>
    <t>El Presupuesto Aprobado 2020 corresponde al Presupuesto Vigente del SIGEF de los organismos e instituciones que ejecutan en SIGEF.</t>
  </si>
  <si>
    <t>Fuente: Sistema de Información de la Gestión Financiera (SIGEF).</t>
  </si>
  <si>
    <t>PIB nominal (Millones RD$)</t>
  </si>
  <si>
    <t>Organismos Autónomos y Descentralizados No Financieros</t>
  </si>
  <si>
    <t>5102 - CENTRO DE EXPORTACIONES E INVERSIONES DE LA REP. DOM.</t>
  </si>
  <si>
    <t>5103 - CONSEJO NACIONAL DE POBLACIÓN Y FAMILIA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</si>
  <si>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</si>
  <si>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</si>
  <si>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</si>
  <si>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</si>
  <si>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</si>
  <si>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</si>
  <si>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</si>
  <si>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5127 - SUPERINTENDENCIA DE SEGUROS</t>
  </si>
  <si>
    <t>5130 - PARQUE ZOOLÓGICO NACIONAL</t>
  </si>
  <si>
    <t>5131 - INSTITUTO DOMINICANO DE LAS TELECOMUNICACIONES</t>
  </si>
  <si>
    <t>5132 - INSTITUTO DOMINICANO DE INVESTIGACIONES AGROPECUARIAS Y FORESTALES</t>
  </si>
  <si>
    <t>5133 - MUSEO DE HISTORIA NATURAL</t>
  </si>
  <si>
    <t>5134 - ACUARIO NACIONAL</t>
  </si>
  <si>
    <t>5135 - OFICINA NACIONAL DE PROPIEDAD INDUSTRIAL</t>
  </si>
  <si>
    <t>5136 - INSTITUTO DOMINICANO DEL CAFÉ</t>
  </si>
  <si>
    <t>5137 - INSTITUTO DUARTIANO</t>
  </si>
  <si>
    <t>5138 - COMISIÓN NACIONAL DE ENERGÍA</t>
  </si>
  <si>
    <t>5139 - SUPERINTENDENCIA DE ELECTRICIDAD</t>
  </si>
  <si>
    <t>5140 - INSTITUTO DEL TABACO DE LA REPÚBLICA DOMINICANA</t>
  </si>
  <si>
    <t>5143 - INSTITUTO DE DESARROLLO Y CRÉDITO COOPERATIVO</t>
  </si>
  <si>
    <t>5144 - FONDO ESPECIAL PARA EL DESARROLLO AGROPECUARIO</t>
  </si>
  <si>
    <t>5147 - INSTITUTO NACIONAL DE LA UVA</t>
  </si>
  <si>
    <t>5150 - CONSEJO NACIONAL DE ZONAS FRANCAS</t>
  </si>
  <si>
    <t>5151 - CONSEJO NACIONAL PARA LA NIÑEZ Y LA ADOLESCENCIA</t>
  </si>
  <si>
    <t>5152 - CONSEJO NACIONAL DE ESTANCIAS INFANTILES</t>
  </si>
  <si>
    <t>5154 - INSTITUTO DE INNOVACIÓN  EN BIOTECNOLOGÍA E INDUSTRIAL (IIBI)</t>
  </si>
  <si>
    <t>5158 - DIRECCION GENERAL DE ADUANAS</t>
  </si>
  <si>
    <t>5161 - INSTITUTO DE PROTECCIÓN DE LOS DERECHOS AL CONSUMIDOR</t>
  </si>
  <si>
    <t>5162 - INSTITUTO DOMINICANO DE AVIACIÓN CIVIL</t>
  </si>
  <si>
    <t>5163 - CONSEJO DOMINICANO DE PESCA Y ACUICULTURA</t>
  </si>
  <si>
    <t>5164 - CONSEJO NAC. PARA LAS COMUNIDADES DOMINICANAS EN EL EXTERIOR (CONDEX)</t>
  </si>
  <si>
    <t>5165 - COMISIÓN REGULADORA DE PRÁCTICAS DESLEALES</t>
  </si>
  <si>
    <t>5166 - COMISION NACIONAL DE DEFENSA DE LA COMPETENCIA</t>
  </si>
  <si>
    <t>5167 - OFICINA NACIONAL DE DEFENSA PÚBLICA</t>
  </si>
  <si>
    <t>5168 - ARCHIVO GENERAL DE LA NACIÓN</t>
  </si>
  <si>
    <t>5169 - DIRECCIÓN GENERAL DE CINE (DGCINE)</t>
  </si>
  <si>
    <t>5171 - INSTITUTO DOMINICANO PARA LA CALIDAD (INDOCAL)</t>
  </si>
  <si>
    <t>5172 - ORGANISMO DOMINICANO DE ACREDITACIÓN  (ODAC)</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</si>
  <si>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</si>
  <si>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</si>
  <si>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</si>
  <si>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</si>
  <si>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GEOLÓGICO NACIONAL</t>
  </si>
  <si>
    <t>5180 - DIRECCIÓN CENTRAL DEL SERVICIO NACIONAL DE SALUD</t>
  </si>
  <si>
    <t>5181 - INSTITUTO GEOGRÁFICO NACIONAL JOSÉ JOAQUÍN HUNGRÍA MORELL</t>
  </si>
  <si>
    <t>5182 - INSTITUTO NACIONAL DE TRÁNSITO Y TRANSPORTE TERRESTRE</t>
  </si>
  <si>
    <t>5183 - UNIDAD DE ANÁLISIS FINANCIERO (UAF)</t>
  </si>
  <si>
    <t>Instituciones de la seguridad social</t>
  </si>
  <si>
    <t>5201 - INSTITUTO DOMINICANO DE SEGUROS SOCIALES</t>
  </si>
  <si>
    <t>5202 - INSTITUTO DE AUXILIOS Y VIVIENDAS</t>
  </si>
  <si>
    <t>5207 - CONSEJO NACIONAL DE SEGURIDAD SOCIAL</t>
  </si>
  <si>
    <t>2.1 - Asuntos económicos, comerciales y laborales</t>
  </si>
  <si>
    <t>2.4 - Energía y combustible</t>
  </si>
  <si>
    <t>2.7 - Comunicaciones</t>
  </si>
  <si>
    <t>3.1 - Protección del aire, agua y suelo</t>
  </si>
  <si>
    <t>3.2 - Protección de la biodiversidad y ordenación de desechos</t>
  </si>
  <si>
    <t>Nota: Cifras Preliminares</t>
  </si>
  <si>
    <t>Fuente: SIGEF</t>
  </si>
  <si>
    <t>Notas: Cifras preliminares</t>
  </si>
  <si>
    <t>Tabla 5. Gastos del Gobierno Central por Clasificación Económica</t>
  </si>
  <si>
    <t xml:space="preserve">Tabla 6. Distribución Geográfica de la Inversión Pública del Gobierno Central </t>
  </si>
  <si>
    <t>Enero-Septiembre 2019-2020</t>
  </si>
  <si>
    <t>Tabla 7. Gastos del Gobierno Central por Clasificación Institucional</t>
  </si>
  <si>
    <t>Enero‐Septiembre 2019-2020</t>
  </si>
  <si>
    <t>Tabla 8. Gastos del Gobierno Central por Clasificación Funcional</t>
  </si>
  <si>
    <t>Tabla 9. Programas Prioritarios</t>
  </si>
  <si>
    <t>Enero-Septiembre 2020</t>
  </si>
  <si>
    <t>Tabla 10. Resultados Presupuestarios y Financiamiento del Gobierno Central</t>
  </si>
  <si>
    <t>Tabla 11. Composición de la Deuda Pública del SPNF</t>
  </si>
  <si>
    <t>a Septiembre 2020</t>
  </si>
  <si>
    <r>
      <t xml:space="preserve">Tabla </t>
    </r>
    <r>
      <rPr>
        <b/>
        <sz val="11"/>
        <rFont val="Calibri"/>
        <family val="2"/>
        <scheme val="minor"/>
      </rPr>
      <t>12.</t>
    </r>
    <r>
      <rPr>
        <b/>
        <sz val="11"/>
        <color rgb="FFFF0000"/>
        <rFont val="Calibri"/>
        <family val="2"/>
        <scheme val="minor"/>
      </rPr>
      <t xml:space="preserve"> </t>
    </r>
    <r>
      <rPr>
        <b/>
        <sz val="11"/>
        <color theme="1"/>
        <rFont val="Calibri"/>
        <family val="2"/>
        <scheme val="minor"/>
      </rPr>
      <t>Organismos Autónomos y Descentralizados No Financieros e Instituciones Públicas de la Seguridad Social en el SIGEF</t>
    </r>
  </si>
  <si>
    <r>
      <t xml:space="preserve">Tabla </t>
    </r>
    <r>
      <rPr>
        <b/>
        <sz val="11"/>
        <rFont val="Calibri"/>
        <family val="2"/>
        <scheme val="minor"/>
      </rPr>
      <t>13.</t>
    </r>
    <r>
      <rPr>
        <b/>
        <sz val="11"/>
        <color theme="1"/>
        <rFont val="Calibri"/>
        <family val="2"/>
        <scheme val="minor"/>
      </rPr>
      <t xml:space="preserve"> Ejecución Presupuestaria Según Clasificación Económica Gastos de los Organismos Autónomos y Descentralizados No Financieros e Instituciones Públicas de la Seguridad Social</t>
    </r>
  </si>
  <si>
    <r>
      <t>Tabla</t>
    </r>
    <r>
      <rPr>
        <b/>
        <sz val="11"/>
        <color rgb="FFFF0000"/>
        <rFont val="Calibri"/>
        <family val="2"/>
        <scheme val="minor"/>
      </rPr>
      <t xml:space="preserve"> </t>
    </r>
    <r>
      <rPr>
        <b/>
        <sz val="11"/>
        <rFont val="Calibri"/>
        <family val="2"/>
        <scheme val="minor"/>
      </rPr>
      <t>14.</t>
    </r>
    <r>
      <rPr>
        <b/>
        <sz val="11"/>
        <color rgb="FFFF0000"/>
        <rFont val="Calibri"/>
        <family val="2"/>
        <scheme val="minor"/>
      </rPr>
      <t xml:space="preserve"> </t>
    </r>
    <r>
      <rPr>
        <b/>
        <sz val="11"/>
        <color theme="1"/>
        <rFont val="Calibri"/>
        <family val="2"/>
        <scheme val="minor"/>
      </rPr>
      <t>Ejecución Presupuestaria Según Clasificación Institucional Gasto de los Organismos Autónomos y Descentralizados No Financieros e Instituciones Públicas de la Seguridad Social</t>
    </r>
  </si>
  <si>
    <r>
      <t>Tabla</t>
    </r>
    <r>
      <rPr>
        <b/>
        <sz val="11"/>
        <color rgb="FFFF0000"/>
        <rFont val="Calibri"/>
        <family val="2"/>
        <scheme val="minor"/>
      </rPr>
      <t xml:space="preserve"> </t>
    </r>
    <r>
      <rPr>
        <b/>
        <sz val="11"/>
        <rFont val="Calibri"/>
        <family val="2"/>
        <scheme val="minor"/>
      </rPr>
      <t>15.</t>
    </r>
    <r>
      <rPr>
        <b/>
        <sz val="11"/>
        <color theme="1"/>
        <rFont val="Calibri"/>
        <family val="2"/>
        <scheme val="minor"/>
      </rPr>
      <t xml:space="preserve"> Ejecución Presupuestaria Según Clasificación Funcional Gasto de los Organismos Autónomos y Descentralizados No Financieros e Instituciones Públicas de la Seguridad Social</t>
    </r>
  </si>
  <si>
    <t>Impuestos sobre la Renta (ISR)</t>
  </si>
  <si>
    <r>
      <t>ISR Personas Físicas:</t>
    </r>
    <r>
      <rPr>
        <sz val="10"/>
        <color rgb="FF000000"/>
        <rFont val="Calibri"/>
        <family val="2"/>
        <scheme val="minor"/>
      </rPr>
      <t xml:space="preserve"> prórroga hasta el 29 de julio para el cumplimiento (IR-1), cuya fecha límite era el 30 de marzo. Además, el impuesto podrá ser liquidado mediante el pago de cuatro cuotas iguales y consecutivas. Adicional a esto, los contribuyentes que presenten ingresos inferiores a RD$8.7 millones quedaran exonerados del pago del primer y segundo Anticipo generado por la presentación del IR-1 del periodo fiscal 2019. Los que quedan sujetos al pago de anticipos tendrían como fecha límite el 31 de agosto de 2020.</t>
    </r>
  </si>
  <si>
    <r>
      <t xml:space="preserve">ISR Personas Jurídicas: </t>
    </r>
    <r>
      <rPr>
        <sz val="10"/>
        <color rgb="FF000000"/>
        <rFont val="Calibri"/>
        <family val="2"/>
        <scheme val="minor"/>
      </rPr>
      <t>Las personas jurídicas o negocios de único dueño fueron exonerados del pago de Anticipos del ISR para los periodos fiscales marzo, abril, mayo, junio y julio de 2020. De esta facilidad quedaron excluidos los grandes contribuyentes nacionales que continuaron operando. Esta exención se extiende para el periodo de agosto-diciembre 2020 para las micro y pequeñas empresas. Por otro lado, la fecha límite de declaración y pago de ISR personas jurídicas con fecha de cierre al 31 de diciembre se prorrogó de ser pagado el 31 de marzo a ser pagado el 29 de julio, otorgando un acuerdo de pago de cuatro cuotas iguales y consecutivas.</t>
    </r>
  </si>
  <si>
    <r>
      <rPr>
        <b/>
        <sz val="10"/>
        <color rgb="FF000000"/>
        <rFont val="Calibri"/>
        <family val="2"/>
        <scheme val="minor"/>
      </rPr>
      <t>Régimen Simplificado de Tributación (RST):</t>
    </r>
    <r>
      <rPr>
        <sz val="10"/>
        <color rgb="FF000000"/>
        <rFont val="Calibri"/>
        <family val="2"/>
        <scheme val="minor"/>
      </rPr>
      <t xml:space="preserve"> Los contribuyentes acogidos al RST en sus distintas modalidades (ingresos, compras o sector agropecuario), sean personas físicas o jurídicas podrán realizar su declaración y pago de la primera cuota del ISR hasta el 29 de julio.</t>
    </r>
  </si>
  <si>
    <t>Impuesto a las Transferencias de Bienes y Servicios (ITBIS):</t>
  </si>
  <si>
    <r>
      <t xml:space="preserve">Acuerdos de pago </t>
    </r>
    <r>
      <rPr>
        <sz val="10"/>
        <color rgb="FF000000"/>
        <rFont val="Calibri"/>
        <family val="2"/>
        <scheme val="minor"/>
      </rPr>
      <t xml:space="preserve">para los periodos fiscales febrero y marzo, cuya liquidación fue en marzo y abril. Para el primer mes el acuerdo fue de cuatro cuotas mensuales y para el segundo fue de tres cuotas, las mismas no están sujetas al interés indemnizatorio. Además, se permite la presentación de rectificativas para los periodos 2019 y 2020 a través de la Oficina Virtual (OFV) y se </t>
    </r>
    <r>
      <rPr>
        <b/>
        <sz val="10"/>
        <color rgb="FF000000"/>
        <rFont val="Calibri"/>
        <family val="2"/>
        <scheme val="minor"/>
      </rPr>
      <t>suspende la aplicación del impuesto a las mascarillas, guantes, vestimentas y equipos médicos</t>
    </r>
    <r>
      <rPr>
        <sz val="10"/>
        <color rgb="FF000000"/>
        <rFont val="Calibri"/>
        <family val="2"/>
        <scheme val="minor"/>
      </rPr>
      <t xml:space="preserve"> para combatir la pandemia durante el Estado de Emergencia decretado por el Poder Ejecutivo.</t>
    </r>
  </si>
  <si>
    <r>
      <t xml:space="preserve">La Dirección General de Aduanas (DGA) dejó de cobrar el ITBIS temporalmente a las </t>
    </r>
    <r>
      <rPr>
        <b/>
        <sz val="10"/>
        <color rgb="FF000000"/>
        <rFont val="Calibri"/>
        <family val="2"/>
        <scheme val="minor"/>
      </rPr>
      <t xml:space="preserve">empresas amparadas en la Ley No. 392-07 sobre Competitividad e Innovación Industrial </t>
    </r>
    <r>
      <rPr>
        <sz val="10"/>
        <color rgb="FF000000"/>
        <rFont val="Calibri"/>
        <family val="2"/>
        <scheme val="minor"/>
      </rPr>
      <t>(PROINDUSTRIA) y sus modificaciones mientras se mantenga la emergencia del COVID-19.</t>
    </r>
  </si>
  <si>
    <t>Impuesto Selectivo al Consumo (ISC)</t>
  </si>
  <si>
    <r>
      <t>ISC de productos del Alcohol y del Tabaco:</t>
    </r>
    <r>
      <rPr>
        <sz val="10"/>
        <color rgb="FF000000"/>
        <rFont val="Calibri"/>
        <family val="2"/>
        <scheme val="minor"/>
      </rPr>
      <t xml:space="preserve"> Para los pagos del periodo de marzo se genera automáticamente al momento de declarar tres cuotas de acuerdo de pago mensuales y de manera consecutiva que no estarán sujetas al pago de interés indemnizatorio.</t>
    </r>
  </si>
  <si>
    <r>
      <t>ISC a los Hidrocarburos:</t>
    </r>
    <r>
      <rPr>
        <sz val="10"/>
        <color rgb="FF000000"/>
        <rFont val="Calibri"/>
        <family val="2"/>
        <scheme val="minor"/>
      </rPr>
      <t xml:space="preserve"> Los contribuyentes sujetos a este impuesto y a la contribución de GLP pudieron liquidar y pagar el impuesto de las primeras semanas de abril las últimas dos semanas del mes.</t>
    </r>
  </si>
  <si>
    <t>Impuesto sobre Activos (ISA)</t>
  </si>
  <si>
    <r>
      <t xml:space="preserve">Población contribuyentes del ISA, con fecha de cierre 31 de diciembre 2019, clasificados como </t>
    </r>
    <r>
      <rPr>
        <b/>
        <sz val="10"/>
        <color rgb="FF000000"/>
        <rFont val="Calibri"/>
        <family val="2"/>
        <scheme val="minor"/>
      </rPr>
      <t>micro y pequeñas empresas</t>
    </r>
    <r>
      <rPr>
        <sz val="10"/>
        <color rgb="FF000000"/>
        <rFont val="Calibri"/>
        <family val="2"/>
        <scheme val="minor"/>
      </rPr>
      <t xml:space="preserve"> según parámetros establecidos en Ley núm. 187-17 sobre el Régimen Regulatorio de las MIPYMES, siempre que sean operativas, quedaron exonerados del pago de la primera cuota de este impuesto, cuya fecha de vencimiento también se aplazó hasta el 29 de julio 2020.</t>
    </r>
  </si>
  <si>
    <r>
      <t xml:space="preserve">Para el </t>
    </r>
    <r>
      <rPr>
        <b/>
        <sz val="10"/>
        <color rgb="FF000000"/>
        <rFont val="Calibri"/>
        <family val="2"/>
        <scheme val="minor"/>
      </rPr>
      <t>resto de los contribuyentes</t>
    </r>
    <r>
      <rPr>
        <sz val="10"/>
        <color rgb="FF000000"/>
        <rFont val="Calibri"/>
        <family val="2"/>
        <scheme val="minor"/>
      </rPr>
      <t xml:space="preserve"> se otorgó un acuerdo de pagos de tres cuotas iguales y consecutivas. También se podrán beneficiar de esta exención las </t>
    </r>
    <r>
      <rPr>
        <b/>
        <sz val="10"/>
        <color rgb="FF000000"/>
        <rFont val="Calibri"/>
        <family val="2"/>
        <scheme val="minor"/>
      </rPr>
      <t xml:space="preserve">empresas del sector hotelero y las micro y pequeñas empresas </t>
    </r>
    <r>
      <rPr>
        <sz val="10"/>
        <color rgb="FF000000"/>
        <rFont val="Calibri"/>
        <family val="2"/>
        <scheme val="minor"/>
      </rPr>
      <t>con cierre fiscal 2020, excluyendo a las que tienen cierre del 31 de diciembre. Estas podrán realizar su pago en tres cuotas iguales y consecutivas.</t>
    </r>
  </si>
  <si>
    <t xml:space="preserve">Este beneficio también aplica para contribuyentes con fecha de cierre 30 de junio 2019 que cumplan con las características indicadas, sujetos al pago de la segunda cuota del impuesto. </t>
  </si>
  <si>
    <t>Otros</t>
  </si>
  <si>
    <r>
      <t>Acuerdos de pago</t>
    </r>
    <r>
      <rPr>
        <sz val="10"/>
        <color rgb="FF000000"/>
        <rFont val="Calibri"/>
        <family val="2"/>
        <scheme val="minor"/>
      </rPr>
      <t>: Para todos los contribuyentes con acuerdos de pago vigentes se extiende el plazo de vigencia por cuatro meses de manera automática, quedando exentos  de pagar durante abril-julio 2020. En adición, se reducen a la mitad de su valor actual las cuotas de todos los acuerdos de pago vigentes, duplicando el plazo de vigencia de las cuotas pendientes de pago.</t>
    </r>
  </si>
  <si>
    <r>
      <t>Aplazamientos contribuyentes sin operaciones:</t>
    </r>
    <r>
      <rPr>
        <sz val="10"/>
        <color rgb="FF000000"/>
        <rFont val="Calibri"/>
        <family val="2"/>
        <scheme val="minor"/>
      </rPr>
      <t xml:space="preserve"> A los contribuyentes que por su actividad económica fueron impedidos de operar durante el estado de emergencia se les otorgó un aplazamiento de treinta días contados a partir del reinicio de sus operaciones, para la remisión de los formatos de envíos y presentación de las declaraciones juradas mensuales correspondientes a los períodos fiscales afectados por el cese de operaciones.</t>
    </r>
  </si>
  <si>
    <r>
      <t>Digitalización de servicios</t>
    </r>
    <r>
      <rPr>
        <sz val="10"/>
        <color rgb="FF000000"/>
        <rFont val="Calibri"/>
        <family val="2"/>
        <scheme val="minor"/>
      </rPr>
      <t xml:space="preserve"> como solicitud de emisión de la primera placa, renovación de marbetes vencidos, descargo de vehículos, solicitud de exenciones de ITBIS e Impuestos sobre el Consumo (ISC), solicitud de certificaciones de inmuebles, solicitud de inscripción y actualización de datos del RNC.</t>
    </r>
  </si>
  <si>
    <t>Fuente: Elaboración propia a partir del "Análisis de Recaudación DGII Informe Mensual Enero-Septiembre 2020" de la Dirección General de Impuestos Internos.</t>
  </si>
  <si>
    <r>
      <t>Tabla</t>
    </r>
    <r>
      <rPr>
        <b/>
        <sz val="11"/>
        <color rgb="FFFF0000"/>
        <rFont val="Calibri"/>
        <family val="2"/>
        <scheme val="minor"/>
      </rPr>
      <t xml:space="preserve"> </t>
    </r>
    <r>
      <rPr>
        <b/>
        <sz val="11"/>
        <rFont val="Calibri"/>
        <family val="2"/>
        <scheme val="minor"/>
      </rPr>
      <t>2.</t>
    </r>
    <r>
      <rPr>
        <b/>
        <sz val="11"/>
        <color theme="1"/>
        <rFont val="Calibri"/>
        <family val="2"/>
        <scheme val="minor"/>
      </rPr>
      <t xml:space="preserve"> Medidas implementadas para facilitar y reducir el costo de cumplimiento tributario</t>
    </r>
  </si>
  <si>
    <t>Enero-Septiembre (2019-2020)</t>
  </si>
  <si>
    <t>Valores en millones de RD$</t>
  </si>
  <si>
    <t>% VARIACIÓN 2020 VS 2019</t>
  </si>
  <si>
    <t>ESTIMADO VS RECAUDADO</t>
  </si>
  <si>
    <t>REESTIMADO VS RECAUDADO</t>
  </si>
  <si>
    <t>RECAUDADO 2019</t>
  </si>
  <si>
    <t>ESTIMADO 2020*</t>
  </si>
  <si>
    <t>REESTIMADO 2020**</t>
  </si>
  <si>
    <t>RECAUDADO 2020</t>
  </si>
  <si>
    <t>VARIACIÓN ABSOLUTA</t>
  </si>
  <si>
    <t>% VARIACIÓN RELATIVA</t>
  </si>
  <si>
    <t>CUMPLIMIENTO %</t>
  </si>
  <si>
    <t>VARIACIÓN  2017 VS 2016</t>
  </si>
  <si>
    <t>7=(6/PIB)</t>
  </si>
  <si>
    <t>8=(6/3)-1</t>
  </si>
  <si>
    <t>9=(6/1)</t>
  </si>
  <si>
    <t>10=(6/2)</t>
  </si>
  <si>
    <t>11=(6-4)</t>
  </si>
  <si>
    <t>13=(6-5)</t>
  </si>
  <si>
    <t>14=(6/5)</t>
  </si>
  <si>
    <t>1.1 Ingresos Corrientes</t>
  </si>
  <si>
    <t xml:space="preserve">1.2 Ingresos De Capital </t>
  </si>
  <si>
    <t>Total De Ingresos (1.1 + 1.2)</t>
  </si>
  <si>
    <t>Donaciones</t>
  </si>
  <si>
    <t>Total de ingresos con Donaciones</t>
  </si>
  <si>
    <t xml:space="preserve">El Estimado 2020 hace referencia a la estimación mensual utilizada para el Presupuesto Inicial, correspondiente a la Ley No.506- 19. </t>
  </si>
  <si>
    <t xml:space="preserve">El Reestimado 2020 hace referencia a la reestimación mensual utilizadas para el Presupuesto Aprobado 2020 corresponde a la Ley No.222-20. </t>
  </si>
  <si>
    <t xml:space="preserve">Se incluyen los Recursos de Captación Directa. </t>
  </si>
  <si>
    <t xml:space="preserve">Fecha de registro: 15/10/2020 </t>
  </si>
  <si>
    <t>Fecha de recaudación: 30/09/2020</t>
  </si>
  <si>
    <r>
      <t xml:space="preserve">Tabla </t>
    </r>
    <r>
      <rPr>
        <b/>
        <sz val="11"/>
        <rFont val="Calibri"/>
        <family val="2"/>
        <scheme val="minor"/>
      </rPr>
      <t>3.</t>
    </r>
    <r>
      <rPr>
        <b/>
        <sz val="11"/>
        <color theme="1"/>
        <rFont val="Calibri"/>
        <family val="2"/>
        <scheme val="minor"/>
      </rPr>
      <t xml:space="preserve"> Ingresos del Gobierno Central</t>
    </r>
  </si>
  <si>
    <t>12=(6-4)/4</t>
  </si>
  <si>
    <t>El PIB empleado corresponde a la actualización del 31 de agosto 2020 del Panorama Macroeconómico</t>
  </si>
  <si>
    <t xml:space="preserve">Clasificación Económica </t>
  </si>
  <si>
    <t>8=(6-3)/3</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</si>
  <si>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</si>
  <si>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</si>
  <si>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</si>
  <si>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</si>
  <si>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</si>
  <si>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</si>
  <si>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1.1.1.4 - Impuestos sobre los bienes y servicios</t>
  </si>
  <si>
    <t>1.1.4.1.01 - Impuesto sobre la Transferencia de Bienes Industrializados y Servicios (ITBIS)</t>
  </si>
  <si>
    <t>Interno</t>
  </si>
  <si>
    <t>Externo</t>
  </si>
  <si>
    <t>1.1.4.2.01 - Impuesto específico sobre los hidrocarburos, Ley  112-00</t>
  </si>
  <si>
    <t>1.1.4.2.02 - Impuesto selectivo ad  valorem sobre  hidrocarburos, Ley  557-05</t>
  </si>
  <si>
    <t>Impuesto sobre el Consumo de las Bebidas Alcohólicas</t>
  </si>
  <si>
    <t>Impuesto Selectivo al Tabaco y los Cigarrillos</t>
  </si>
  <si>
    <t>Otros Impuestos sobre los Bienes y Servicios</t>
  </si>
  <si>
    <t>1.1.1.5 - Impuestos sobre el comercio y las transacciones internacionales/comercio exterior</t>
  </si>
  <si>
    <t>1.1.5.1.01 - Impuestos arancelarios</t>
  </si>
  <si>
    <t xml:space="preserve">Otros Impuestos sobre el Comercio Exterior y Transacciones Int. </t>
  </si>
  <si>
    <t>1.1.1.6 - Impuestos ecológicos</t>
  </si>
  <si>
    <t>1.1.1.9 - Impuestos diversos</t>
  </si>
  <si>
    <t>1.1.2 - Contribuciones a la seguridad social</t>
  </si>
  <si>
    <t>1.1.2.1 - Contribuciones de los empleados</t>
  </si>
  <si>
    <t>1.1.2.1.1 - Contribuciones de empleados del sector público</t>
  </si>
  <si>
    <t>1.1.2.1.2 - Contribuciones de empleados del sector privado</t>
  </si>
  <si>
    <t>1.1.2.2 - Contribuciones de los empleadores</t>
  </si>
  <si>
    <t>1.1.2.2.1 - Contribuciones de empleadores del sector público</t>
  </si>
  <si>
    <t>1.1.2.2.2 - Contribuciones de empleadores del sector privado</t>
  </si>
  <si>
    <t>1.1.2.4 - Contribuciones no clasificables</t>
  </si>
  <si>
    <t>1.1.3 - Ventas de bienes y servicios</t>
  </si>
  <si>
    <t>1.1.3.1 - Ventas de establecimientos no de mercado</t>
  </si>
  <si>
    <t>1.1.3.3 - Derechos administrativos</t>
  </si>
  <si>
    <t>1.1.4 - Rentas de la propiedad</t>
  </si>
  <si>
    <t>1.1.4.1 - Intereses</t>
  </si>
  <si>
    <t>1.1.4.1.1 - Intereses internos</t>
  </si>
  <si>
    <t>1.1.4.1.2 - Intereses externos</t>
  </si>
  <si>
    <t>1.1.4.2 - Rentas de la propiedad distinta de intereses</t>
  </si>
  <si>
    <t>1.1.4.2.1 - Dividendos y retiros de las cuasisociedades</t>
  </si>
  <si>
    <t>1.1.4.2.2 - Arrendamientos de activos tangibles no producidos</t>
  </si>
  <si>
    <t>1.1.6 - Transferencias y donaciones corrientes recibidas</t>
  </si>
  <si>
    <t>1.1.6.1 - Transferencias del sector privado</t>
  </si>
  <si>
    <t>1.1.6.2 - Transferencias del sector público</t>
  </si>
  <si>
    <t>1.1.7 - Multas y sanciones pecuniarias</t>
  </si>
  <si>
    <t>1.1.9 - Otros ingresos corrientes</t>
  </si>
  <si>
    <t xml:space="preserve"> - Depósitos en exceso</t>
  </si>
  <si>
    <t xml:space="preserve"> - Miscelaneos</t>
  </si>
  <si>
    <t xml:space="preserve"> - Fianzas Judiciales y depósitos en consignación</t>
  </si>
  <si>
    <t xml:space="preserve"> - Devolución impuesto selectivo al consumo de combustibles</t>
  </si>
  <si>
    <t xml:space="preserve"> - Ingresos por diferencial del gas licuado de petróleo</t>
  </si>
  <si>
    <t xml:space="preserve"> - Otros ingresos diversos</t>
  </si>
  <si>
    <t>1.2.1 - Venta (disposición) de activos no financieros (a valores brutos)</t>
  </si>
  <si>
    <t>1.2.4 - Transferencias de capital recibidas</t>
  </si>
  <si>
    <t>1.2.5 - Recuperación de inversiones financieras realizadas con fines de política</t>
  </si>
  <si>
    <t>Donaciones Corrientes</t>
  </si>
  <si>
    <t>Donaciones de Capital</t>
  </si>
  <si>
    <t xml:space="preserve">Se incluyen las donaciones. </t>
  </si>
  <si>
    <r>
      <t>Tabla</t>
    </r>
    <r>
      <rPr>
        <b/>
        <sz val="11"/>
        <color rgb="FFFF0000"/>
        <rFont val="Calibri"/>
        <family val="2"/>
        <scheme val="minor"/>
      </rPr>
      <t xml:space="preserve"> </t>
    </r>
    <r>
      <rPr>
        <b/>
        <sz val="11"/>
        <rFont val="Calibri"/>
        <family val="2"/>
        <scheme val="minor"/>
      </rPr>
      <t>4.</t>
    </r>
    <r>
      <rPr>
        <b/>
        <sz val="11"/>
        <color rgb="FFFF0000"/>
        <rFont val="Calibri"/>
        <family val="2"/>
        <scheme val="minor"/>
      </rPr>
      <t xml:space="preserve"> </t>
    </r>
    <r>
      <rPr>
        <b/>
        <sz val="11"/>
        <rFont val="Calibri"/>
        <family val="2"/>
        <scheme val="minor"/>
      </rPr>
      <t>Ingresos del Gobierno Central</t>
    </r>
  </si>
  <si>
    <t>Composición de los Ingresos Corrientes del Gobierno Central</t>
  </si>
  <si>
    <t>Detalle</t>
  </si>
  <si>
    <t>2020</t>
  </si>
  <si>
    <t>% Ponderación</t>
  </si>
  <si>
    <t>1.1 - Ingresos Corrientes</t>
  </si>
  <si>
    <t>Impuestos</t>
  </si>
  <si>
    <t>Transferencias corrientes</t>
  </si>
  <si>
    <t>Ventas de bienes y servicios</t>
  </si>
  <si>
    <t>Rentas de la propiedad</t>
  </si>
  <si>
    <t>Otros ingresos corrientes</t>
  </si>
  <si>
    <t>Contribuciones a la seguridad social</t>
  </si>
  <si>
    <t>Multas y sanciones pecuniarias</t>
  </si>
  <si>
    <t xml:space="preserve">Notas: No incluyen las donaciones. </t>
  </si>
  <si>
    <t>Recaudado 2019</t>
  </si>
  <si>
    <t>Reestimado 2020</t>
  </si>
  <si>
    <t>Recaudado 2020</t>
  </si>
  <si>
    <t>TN</t>
  </si>
  <si>
    <t>DGII</t>
  </si>
  <si>
    <t>DGA</t>
  </si>
  <si>
    <t>No incluye donaciones.</t>
  </si>
  <si>
    <t>Valores en millones RD$</t>
  </si>
  <si>
    <t>Nota: Cifras Preliminares. Se excluyen donaciones.</t>
  </si>
  <si>
    <t>Fecha de imputación: 30/09/2020.</t>
  </si>
  <si>
    <t>Fecha de registro: 15/10/2020.</t>
  </si>
  <si>
    <t>El Reestimado 2020 hace referencia a la reestimación mensual de los ingresos utilizados para el Presupuesto Aprobado 2020 correspondiente a la Ley 222-20.</t>
  </si>
  <si>
    <t>Fuente: Sistema de Información de la Gestión Financiera.</t>
  </si>
  <si>
    <r>
      <t xml:space="preserve">Gráfico </t>
    </r>
    <r>
      <rPr>
        <b/>
        <sz val="12"/>
        <rFont val="Calibri"/>
        <family val="2"/>
        <scheme val="minor"/>
      </rPr>
      <t>4.</t>
    </r>
    <r>
      <rPr>
        <b/>
        <sz val="12"/>
        <color theme="1"/>
        <rFont val="Calibri"/>
        <family val="2"/>
        <scheme val="minor"/>
      </rPr>
      <t xml:space="preserve"> Recaudación por Entidad Recaudadora</t>
    </r>
  </si>
  <si>
    <t>Finalidad</t>
  </si>
  <si>
    <t>Millones RD$</t>
  </si>
  <si>
    <t>SERVICIOS SOCIALES</t>
  </si>
  <si>
    <t>SERVICIOS  GENERALES</t>
  </si>
  <si>
    <t>SERVICIOS ECONÓMICOS</t>
  </si>
  <si>
    <t>PROTECCIÓN DEL MEDIO AMBIENTE</t>
  </si>
  <si>
    <t>Quédate en casa</t>
  </si>
  <si>
    <t>Fondo de Asistencia Solidaria al Empleado (FASE)</t>
  </si>
  <si>
    <t>Programa de Asistencia al Trabajador Independiente (PA' TI),</t>
  </si>
  <si>
    <t>Monto ejecutado (RD$ millones)</t>
  </si>
  <si>
    <t>Distribución</t>
  </si>
  <si>
    <t>Actividades económicas</t>
  </si>
  <si>
    <t>Enero-Agosto</t>
  </si>
  <si>
    <t>Sept.</t>
  </si>
  <si>
    <t>Enero-Sept.</t>
  </si>
  <si>
    <t>Agropecuario</t>
  </si>
  <si>
    <t>Explotación de minas y canteras</t>
  </si>
  <si>
    <t>Manufactura local</t>
  </si>
  <si>
    <t>Manufactura zonas francas</t>
  </si>
  <si>
    <t>Construcción</t>
  </si>
  <si>
    <t>Servicios</t>
  </si>
  <si>
    <t>Energía y agua</t>
  </si>
  <si>
    <t>Comercio</t>
  </si>
  <si>
    <t>Hoteles, bares y restaurantes</t>
  </si>
  <si>
    <t xml:space="preserve">Transporte y almacenamiento </t>
  </si>
  <si>
    <t>Comunicaciones</t>
  </si>
  <si>
    <t xml:space="preserve">Servicios financieros </t>
  </si>
  <si>
    <t xml:space="preserve">Actividades inmobiliarias y de alquiler </t>
  </si>
  <si>
    <t>Enseñanza</t>
  </si>
  <si>
    <t xml:space="preserve">Otras actividades de servicios </t>
  </si>
  <si>
    <t xml:space="preserve">Administración pública </t>
  </si>
  <si>
    <t>IMAE</t>
  </si>
  <si>
    <t>Tabla 1. Indicador mensual de actividad económica (IMAE): Enero-Septiembre 2020</t>
  </si>
  <si>
    <t>Tasa de crecimiento interanual (%)</t>
  </si>
  <si>
    <t>Fuente:Banco Central de la República Dominicana (BCRD)</t>
  </si>
  <si>
    <t>I</t>
  </si>
  <si>
    <t>Abril-Junio</t>
  </si>
  <si>
    <t>III</t>
  </si>
  <si>
    <t>IV</t>
  </si>
  <si>
    <t>Ocupados activos</t>
  </si>
  <si>
    <t>Ocupados ausentes</t>
  </si>
  <si>
    <t>Desocupados abiertos</t>
  </si>
  <si>
    <t>Fuerza de trabajo potencial</t>
  </si>
  <si>
    <t>Fuente: BCRD</t>
  </si>
  <si>
    <t>Gastos Corrientes</t>
  </si>
  <si>
    <t>Gastos de Capital</t>
  </si>
  <si>
    <t>Distribución del Gasto Gobierno Central Ene-sep 2019-2020</t>
  </si>
  <si>
    <t>Servicios Sociales</t>
  </si>
  <si>
    <t>Servicios Generales</t>
  </si>
  <si>
    <t xml:space="preserve">Intereses de la Deuda Pública </t>
  </si>
  <si>
    <t>Servicios Económicos</t>
  </si>
  <si>
    <t>Protección del Medio Ambiente</t>
  </si>
  <si>
    <t>Ejecución</t>
  </si>
  <si>
    <t>Gasto por Clasificación Funcional</t>
  </si>
  <si>
    <t>EJECUCION</t>
  </si>
  <si>
    <t>0101 - SENADO DE LA REPÚBLICA</t>
  </si>
  <si>
    <t>01 - CÁMARA  DE SENADORES</t>
  </si>
  <si>
    <t>11 - Representación, fiscalización y gestión legislativa</t>
  </si>
  <si>
    <t>98 - Administración de Contribuciones Especiales</t>
  </si>
  <si>
    <t>0102 - CÁMARA DE DIPUTADOS</t>
  </si>
  <si>
    <t>01 - CÁMARA DE DIPUTADOS</t>
  </si>
  <si>
    <t>0201 - PRESIDENCIA DE LA REPÚBLICA</t>
  </si>
  <si>
    <t>01 - MINISTERIO ADMINISTRATIVO DE LA PRESIDENCIA</t>
  </si>
  <si>
    <t>01 - Actividad central</t>
  </si>
  <si>
    <t>11 - Fondo a cargo del Poder Ejecutivo</t>
  </si>
  <si>
    <t>15 - Gestión integrada del control y reducción de la demanda de drogas y administración de bienes incautados</t>
  </si>
  <si>
    <t>18 - Coordinación y fomento de las actividades culturales</t>
  </si>
  <si>
    <t>21 - Desarrollo territorial y de comunidades</t>
  </si>
  <si>
    <t>22 - Apoyo al desarrollo provincial</t>
  </si>
  <si>
    <t>23 - Promoción del desarrollo y fortalecimiento del sector marítimo y marino nacional</t>
  </si>
  <si>
    <t>24 - Formulación de políticas para la mitigación y adaptación al cambio climático</t>
  </si>
  <si>
    <t>98 - Administración de contribuciones especiales</t>
  </si>
  <si>
    <t>99 - Administración de activos, pasivos y transferencias</t>
  </si>
  <si>
    <t>02 - GABINETE DE LA POLÍTICA SOCIAL</t>
  </si>
  <si>
    <t>01 - Actividad Central</t>
  </si>
  <si>
    <t>12 - Protección social</t>
  </si>
  <si>
    <t>13 - Desarrollo social comunitario</t>
  </si>
  <si>
    <t>14 - Asistencia social integral</t>
  </si>
  <si>
    <t>15 - Desarrollo integral y protección al adulto mayor</t>
  </si>
  <si>
    <t>04 - CONTRALORÍA GENERAL DE LA REPÚBLICA</t>
  </si>
  <si>
    <t>11 - Control fiscal</t>
  </si>
  <si>
    <t>05 - OFICINA DE INGENIEROS SUPERVISORES DE OBRAS DEL ESTADO</t>
  </si>
  <si>
    <t>12 - Construcción y reconstrucción de carreteras</t>
  </si>
  <si>
    <t>13 - Construcción y reconstrucción de obras deportivas</t>
  </si>
  <si>
    <t>15 - Construcción y reconstrucción de obras de salud</t>
  </si>
  <si>
    <t>19 - Construcción y reconstrucción de obras para recreación y cultura</t>
  </si>
  <si>
    <t>31 - Diseño, contratación, supervisión y fiscalización de obras asignadas</t>
  </si>
  <si>
    <t>06 - MINISTERIO DE LA PRESIDENCIA</t>
  </si>
  <si>
    <t>11 - Servicio de comunicación y análisis de información estratégica</t>
  </si>
  <si>
    <t>12 - Servicio integral de emergencias</t>
  </si>
  <si>
    <t>13 - Atención, prevención de desastres</t>
  </si>
  <si>
    <t>14 - Fomento del sector inmobiliario del Estado</t>
  </si>
  <si>
    <t>15 - Programación e implementación del gobierno electrónico y atención ciudadana.</t>
  </si>
  <si>
    <t>16 - Promoción y fomento de la ética en el sector público</t>
  </si>
  <si>
    <t>17 - Desarrollo y promoción de la inclusión social, cultural y productiva</t>
  </si>
  <si>
    <t>99 - Adm. de activos, pasivos y transferencias</t>
  </si>
  <si>
    <t>0202 - MINISTERIO DE  INTERIOR Y POLICÍA</t>
  </si>
  <si>
    <t>01 - MINISTERIO DE INTERIOR Y POLICÍA</t>
  </si>
  <si>
    <t>01 - Actividades centrales Ministerio de Interior y gobiernos provinciales</t>
  </si>
  <si>
    <t>11 - Asistencia y prevención para seguridad ciudadana</t>
  </si>
  <si>
    <t>12 - Servicios de control y regulación migratoria</t>
  </si>
  <si>
    <t>13 - Atención de emergencia a ciudadanos</t>
  </si>
  <si>
    <t>14 - Investigación, formación y capacitación</t>
  </si>
  <si>
    <t>02 - POLICIA NACIONAL</t>
  </si>
  <si>
    <t>11 - Servicios de seguridad ciudadana y orden público</t>
  </si>
  <si>
    <t>12 - Servicios de ordenamiento y asistencia del transporte terreste</t>
  </si>
  <si>
    <t>13 - Formación y cultura de la P.N</t>
  </si>
  <si>
    <t>14 - Servicios de salud, seguridad y bienestar social de la P.N</t>
  </si>
  <si>
    <t>50 - Reducción de crímenes y delitos que afectan a la seguridad ciudadana</t>
  </si>
  <si>
    <t>01 - MINISTERIO DE DEFENSA</t>
  </si>
  <si>
    <t>01 - Actividades centrales</t>
  </si>
  <si>
    <t>11 - Defensa Nacional</t>
  </si>
  <si>
    <t>12 - Servicios de salud y asistencia social</t>
  </si>
  <si>
    <t>13 - Educación y capacitación militar</t>
  </si>
  <si>
    <t>98 - Administración De Contribuciones Especiales</t>
  </si>
  <si>
    <t>02 - EJÉRCITO DE LA REPÚBLICA  DOMINICANA</t>
  </si>
  <si>
    <t>11 - Defensa terrestre</t>
  </si>
  <si>
    <t>12 - Educación  y capacitación militar</t>
  </si>
  <si>
    <t>03 - ARMADA DE LA REPÚBLICA DOMINICANA</t>
  </si>
  <si>
    <t>11 - Defensa naval</t>
  </si>
  <si>
    <t>12 - Educación y capacitación naval</t>
  </si>
  <si>
    <t>13 - Servicios de salud</t>
  </si>
  <si>
    <t>04 - FUERZA AÉREA DE REPÚBLICA DOMINICANA</t>
  </si>
  <si>
    <t>11 - Defensa aérea</t>
  </si>
  <si>
    <t>12 - Educación y capacitación militar</t>
  </si>
  <si>
    <t>13 - Servicio de salud</t>
  </si>
  <si>
    <t>01 - MINISTERIO DE RELACIONES EXTERIORES</t>
  </si>
  <si>
    <t>11 - Aplicación de política exterior y fomento de las relaciones comerciales</t>
  </si>
  <si>
    <t>12 - Expedición, renovación y control de pasaportes</t>
  </si>
  <si>
    <t>13 - Desarrollo y fortalecimiento de las capacidades en el ámbito diplomático consular y comercial</t>
  </si>
  <si>
    <t>14 - Promoción del desarrollo social y económico de los pueblos fronterizos</t>
  </si>
  <si>
    <t>01 - MINISTERIO DE HACIENDA</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</si>
  <si>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</si>
  <si>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</si>
  <si>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</si>
  <si>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</si>
  <si>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</si>
  <si>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</si>
  <si>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</si>
  <si>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</si>
  <si>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</si>
  <si>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</si>
  <si>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</si>
  <si>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</si>
  <si>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MINISTERIO DE EDUCACIÓN</t>
  </si>
  <si>
    <t>11 - Servicios técnicos pedagógicos</t>
  </si>
  <si>
    <t>13 - Servicios de educación primaria para niños y niñas de 6-11 años</t>
  </si>
  <si>
    <t>14 - Servicios de educación secundaria para niños (as) y adolescentes de 12-17 años</t>
  </si>
  <si>
    <t>15 - Servicios de educación para adolescentes, jóvenes y adultos 14 años o más</t>
  </si>
  <si>
    <t>16 - Servicios de bienestar estudiantil</t>
  </si>
  <si>
    <t>17 - Instalaciones escolares seguras, inclusivas y sostenibles</t>
  </si>
  <si>
    <t>18 - Formación y desarrollo de la carrera docente</t>
  </si>
  <si>
    <t>19 - Servicios de educación especial para niños(as), adolescentes y jóvenes de 0-20 años</t>
  </si>
  <si>
    <t>20 - Gestión y coordinación de los servicios de bienestar magisterial</t>
  </si>
  <si>
    <t>21 - Gestión y coordinación de la cooperación internacional educativa</t>
  </si>
  <si>
    <t>22 - Desarrollo infantil para niños y niñas de 0 a 4 años y 11 meses</t>
  </si>
  <si>
    <t>23 - Servicio educativo del grado preprimario nivel inicial</t>
  </si>
  <si>
    <t>01 - MINISTERIO DE SALUD PÚBLICA Y ASISTENCIA SOCIAL</t>
  </si>
  <si>
    <t>11 - Rectoría, dirección y coordinación del Sistema Nacional de Salud</t>
  </si>
  <si>
    <t>13 - Salud colectiva</t>
  </si>
  <si>
    <t>15 - Asistencia social</t>
  </si>
  <si>
    <t>16 - Atención a enfermedades de alto costo</t>
  </si>
  <si>
    <t>18 - Provisión de medicamentos, insumos sanitarios y reactivos de laboratorio</t>
  </si>
  <si>
    <t>20 - Control de enfermedades prevenibles por vacunas</t>
  </si>
  <si>
    <t>22 - Calidad de vida e inclusión social de niños con discapacidad intelectual (CAID)</t>
  </si>
  <si>
    <t>40 - Salud materno neonatal</t>
  </si>
  <si>
    <t>41 - Prevención y atención de la tuberculosis</t>
  </si>
  <si>
    <t>42 - Prevención, diagnóstico y tratamiento VIH/SIDA</t>
  </si>
  <si>
    <t>99 - Administración de transferencia, pasivos y activos financieros</t>
  </si>
  <si>
    <t>0208 - MINISTERIO DE DEPORTES Y RECREACIÓN</t>
  </si>
  <si>
    <t>01 - MINISTERIO DE DEPORTES Y RECREACIÓN</t>
  </si>
  <si>
    <t>11 - Construcción, reparación y mantenimiento de instalaciones deportivas</t>
  </si>
  <si>
    <t>12 - Apoyo y supervisión al  deporte federado y alto rendimiento</t>
  </si>
  <si>
    <t>13 - Formación ,capacitación y asistencia técnica deportiva</t>
  </si>
  <si>
    <t>14 - Fomento del deporte escolar y universitario</t>
  </si>
  <si>
    <t>15 - Fomento de la recreación, la actividad física  y el deporte de tiempo libre</t>
  </si>
  <si>
    <t>01 - MINISTERIO DE TRABAJO</t>
  </si>
  <si>
    <t>11 - FOMENTO DEL EMPLEO</t>
  </si>
  <si>
    <t>12 - Regulación de las Relaciones Laborales</t>
  </si>
  <si>
    <t>13 - Igualdad de oportunidades  y no discriminación</t>
  </si>
  <si>
    <t>98 - Administracion de Contribuciones Especiales</t>
  </si>
  <si>
    <t>99 - Administración de Activos, Pasivos y Transferencias</t>
  </si>
  <si>
    <t>01 - MINISTERIO DE AGRICULTURA</t>
  </si>
  <si>
    <t>03 - Actividades comunes a los programas 11 y 14</t>
  </si>
  <si>
    <t>11 - Fomento de la Producción Agrícola</t>
  </si>
  <si>
    <t>12 - Transferencia de tecnologías agropecuarias</t>
  </si>
  <si>
    <t>13 - Sanidad Animal, Asistencia Técnica y Fomento Pecuario</t>
  </si>
  <si>
    <t>14 - Inocuidad agroalimentaria y sanidad vegetal</t>
  </si>
  <si>
    <t>18 - Prevención y control de enfermedades bovinas</t>
  </si>
  <si>
    <t>19 - Fomento y desarrollo de la productividad de los sistemas de producción de leche bovina</t>
  </si>
  <si>
    <t>99 - Administración de Transferencias y Activos Financieros</t>
  </si>
  <si>
    <t>0211 - MINISTERIO DE OBRAS PÚBLICAS Y COMUNICACIONES</t>
  </si>
  <si>
    <t>01 - MINISTERIO DE OBRAS PÚBLICAS Y COMUNICACIONES</t>
  </si>
  <si>
    <t>11 - Desarrollo de la infraestructura física de calles y avenidas</t>
  </si>
  <si>
    <t>12 - Mantenimiento, seguridad y asistencia vial</t>
  </si>
  <si>
    <t>13 - Desarrollo en la infraestructura física de carreteras</t>
  </si>
  <si>
    <t>14 - Desarrollo en la infraestructura física de caminos vecinales</t>
  </si>
  <si>
    <t>15 - Desarrollo en la infraestructura física de puentes</t>
  </si>
  <si>
    <t>16 - Reconstrucción y Rehabilitación de Obras Hidráulicas y de Drenaje</t>
  </si>
  <si>
    <t>17 - Desarrollo en la infraestructura física de edificaciones para los servicios sociales</t>
  </si>
  <si>
    <t>19 - Gestión del sistema de peajes</t>
  </si>
  <si>
    <t>20 - Reducción de vulnerabilidades en infraestructura ante la ocurrencia de desastres naturales</t>
  </si>
  <si>
    <t>22 - Embellecimiento de avenidas y carreteras</t>
  </si>
  <si>
    <t>23 - Acceso y uso adecuado del servicio de transporte</t>
  </si>
  <si>
    <t>24 - Investigación e información meteorológica</t>
  </si>
  <si>
    <t>25 - Promoción para la modernización y seguridad portuaria</t>
  </si>
  <si>
    <t>34 - Construcción, Reconstrucción y Reparación de Infraestructuras para  Atender Emergencias Públicas</t>
  </si>
  <si>
    <t>0212 - MINISTERIO DE INDUSTRIA, COMERCIO Y MIPYMES (MICM)</t>
  </si>
  <si>
    <t>01 - MINISTERIO DE INDUSTRIA, COMERCIO Y MIPYMES (MICM)</t>
  </si>
  <si>
    <t>11 - Fomento y desarrollo de la productividad y competitividad del sector industrial</t>
  </si>
  <si>
    <t>16 - Fomento y desarrollo de la industria de la confección téxtil</t>
  </si>
  <si>
    <t>17 - Supervición, regulación y fomento del comercio</t>
  </si>
  <si>
    <t>18 - Fomento y desarrollo de la micro, pequeña y mediana empresa</t>
  </si>
  <si>
    <t>01 - MINISTERIO DE TURISMO</t>
  </si>
  <si>
    <t>11 - Fomento y Promoción Turística</t>
  </si>
  <si>
    <t>12 - Supervisión y Regulación de los Servicios Turísticos</t>
  </si>
  <si>
    <t>13 - Fomento y desarrollo de infraestructuras turísticas</t>
  </si>
  <si>
    <t>0214 - PROCURADURÍA GENERAL DE LA REPÚBLICA</t>
  </si>
  <si>
    <t>01 - PROCURADURIA GENERAL DE LA REPUBLICA</t>
  </si>
  <si>
    <t>11 - Representación y defensa del interés público social</t>
  </si>
  <si>
    <t>12 - Coordinación y funcionamiento del Sistema Penitenciario Dominicano</t>
  </si>
  <si>
    <t>13 - Gestión de los Servicios Periciales e Investigación Forense</t>
  </si>
  <si>
    <t>01 - MINISTERIO DE LA  MUJER</t>
  </si>
  <si>
    <t>11 - Coordinación intersectorial</t>
  </si>
  <si>
    <t>12 - Fomento y promoción de la perspectiva de género en la educación y capacitación</t>
  </si>
  <si>
    <t>13 - Prevención y atención a la violencia contra la mujer e intrafamiliar</t>
  </si>
  <si>
    <t>15 - Promoción de los derechos integrales de la mujer</t>
  </si>
  <si>
    <t>01 - MINISTERIO DE CULTURA</t>
  </si>
  <si>
    <t>11 - Conservación, restauración, salvaguarda patrimonio cultura material e inmaterial</t>
  </si>
  <si>
    <t>12 - Difusión Patrimonio Cultural  [material e inmaterial]</t>
  </si>
  <si>
    <t>13 - Fomento y desarrollo de la cultura</t>
  </si>
  <si>
    <t>99 - Administración de Transferencias Pasivos Activos Financieros</t>
  </si>
  <si>
    <t>01 - MINISTERIO DE LA JUVENTUD</t>
  </si>
  <si>
    <t>11 - Desarrollo integral de la juventud</t>
  </si>
  <si>
    <t>01 - MINISTERIO DE MEDIO AMBIENTE Y REC. NAT.</t>
  </si>
  <si>
    <t>03 - Actividades comunes a los programas 11-15</t>
  </si>
  <si>
    <t>11 - Conservación de la biodiversidad</t>
  </si>
  <si>
    <t>12 - Manejo sostenible de los recursos forestales</t>
  </si>
  <si>
    <t>13 - Manejo sostenible de recursos no renovables, de los suelos y las aguas</t>
  </si>
  <si>
    <t>14 - Gestión sostenible de los recursos costeros y marinos</t>
  </si>
  <si>
    <t>15 - Prevención y control de la calidad ambiental</t>
  </si>
  <si>
    <t>16 - Generación de conocimiento y creación de competencias en gestión del medio ambiente y recursos naturales</t>
  </si>
  <si>
    <t>0219 - MINISTERIO DE EDUCACIÓN SUPERIOR CIENCIA Y TECNOLOGÍA</t>
  </si>
  <si>
    <t>01 - MINISTERIO DE EDUCACIÓN SUPERIOR CIENCIA Y TECNOLOGÍA</t>
  </si>
  <si>
    <t>11 - Fomento y desarrollo de la educación superior</t>
  </si>
  <si>
    <t>12 - Fomento y desarrollo de la ciencia y la tecnología</t>
  </si>
  <si>
    <t>99 - Administración de transferencias, pasivos y activos financieros</t>
  </si>
  <si>
    <t>0220 - MINISTERIO DE ECONOMÍA, PLANIFICACIÓN Y DESARROLLO</t>
  </si>
  <si>
    <t>01 - MINISTERIO DE ECONOMÍA, PLANIFICACIÓN Y DESARROLLO</t>
  </si>
  <si>
    <t>11 - Desarrollo y coordinación de políticas e iniciativas estratégicas</t>
  </si>
  <si>
    <t>12 - Generación de estadísticas nacionales</t>
  </si>
  <si>
    <t>13 - Análisis de estudios económicos y sociales</t>
  </si>
  <si>
    <t>14 - Planificación económica y social</t>
  </si>
  <si>
    <t>16 - Coordinación de la cooperación internacional</t>
  </si>
  <si>
    <t>98 - Administracion de contribuciones especiales</t>
  </si>
  <si>
    <t>99 - Administracion de activos, pasivos y transferencias</t>
  </si>
  <si>
    <t>0221 - MINISTERIO DE ADMINISTRACIÓN PÚBLICA</t>
  </si>
  <si>
    <t>01 - MINISTERIO DE ADMINISTRACIÓN PÚBLICA (MAP)</t>
  </si>
  <si>
    <t>11 - Profesionalización de la Función Pública</t>
  </si>
  <si>
    <t>12 - Fortalecimiento de la Gestión Pública Central, Descentralizada y Local</t>
  </si>
  <si>
    <t>17 - Formación y Capacitación de Servidores de la Administración Pública</t>
  </si>
  <si>
    <t>0222 - MINISTERIO DE ENERGÍA Y MINAS</t>
  </si>
  <si>
    <t>01 - MINISTERIO DE ENERGÍA Y MINAS</t>
  </si>
  <si>
    <t>11 - Regulación, fiscalización y desarrollo de la minería metálica, no metálica y mape</t>
  </si>
  <si>
    <t>12 - Regulación y desarrollo energético</t>
  </si>
  <si>
    <t>13 - Regulación y desarrollo de hidrocarburos</t>
  </si>
  <si>
    <t>99 - Administración de activos,pasivos y transferencias</t>
  </si>
  <si>
    <t>01 - PODER JUDICIAL</t>
  </si>
  <si>
    <t>11 - Administración de Justicia</t>
  </si>
  <si>
    <t>01 - JUNTA CENTRAL ELECTORAL</t>
  </si>
  <si>
    <t>11 - Gestion de los Procesos Electorales</t>
  </si>
  <si>
    <t>12 - Gestion del Registro del Estado Civil</t>
  </si>
  <si>
    <t>13 - Administración de Juntas Electorales y Expedición de CIE</t>
  </si>
  <si>
    <t>01 - CÁMARA DE CUENTAS</t>
  </si>
  <si>
    <t>11 - Control externo, fiscalización y análisis de los recursos públicos</t>
  </si>
  <si>
    <t>01 - TRIBUNAL CONSTITUCIONAL</t>
  </si>
  <si>
    <t>11 - Administración Constitucional</t>
  </si>
  <si>
    <t>01 - DEFENSOR DEL PUEBLO</t>
  </si>
  <si>
    <t>11 - Defensor del Pueblo</t>
  </si>
  <si>
    <t>01 - TRIBUNAL SUPERIOR  ELECTORAL ( TSE)</t>
  </si>
  <si>
    <t>11 - Administración de Justicia Electoral</t>
  </si>
  <si>
    <t>01 - DEUDA PUBLICA Y OTRAS OPERACIONES FINANCIERAS</t>
  </si>
  <si>
    <t>96 - Deuda Publica y Otras Operaciones Financieras</t>
  </si>
  <si>
    <t>01 - ADM. DE OBLIGACIONES DEL TESORO</t>
  </si>
  <si>
    <t>11 - Pago Energia No Cortable</t>
  </si>
  <si>
    <t>96 - Deuda Publica y Otras Aplicaciones Financieras</t>
  </si>
  <si>
    <t>97 - SUBSIDIOS DEL ESTADO</t>
  </si>
  <si>
    <t>98 - Pensiones y Jubilaciones Civiles</t>
  </si>
  <si>
    <t>99 - Administración de Activos,Pasivos y Capital</t>
  </si>
  <si>
    <t>Anexo Tabla 16. Ejecución por Clasificación Programática Enero-Sep 2019-2020</t>
  </si>
  <si>
    <t>Revisión</t>
  </si>
  <si>
    <t>País</t>
  </si>
  <si>
    <t>Resultado</t>
  </si>
  <si>
    <t>Año</t>
  </si>
  <si>
    <t>Revisión Junio 2020</t>
  </si>
  <si>
    <t>Mundial</t>
  </si>
  <si>
    <t>Estados Unidos</t>
  </si>
  <si>
    <t>Zona Euro</t>
  </si>
  <si>
    <t>Economías Avanzadas</t>
  </si>
  <si>
    <t>Economías Emergentes</t>
  </si>
  <si>
    <t>América Latina y el Caribe</t>
  </si>
  <si>
    <t>Revisión Octubre 2020</t>
  </si>
  <si>
    <t>Fuente: Perspectivas de la Economía Mundial, FMI</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</si>
</sst>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_(* \(#,##0.00\);_(* &quot;-&quot;??_);_(@_)"/>
    <numFmt numFmtId="164" formatCode="0.0%"/>
    <numFmt numFmtId="165" formatCode="#,##0.0,,"/>
    <numFmt numFmtId="166" formatCode="_(* #,##0.000_);_(* \(#,##0.000\);_(* &quot;-&quot;??_);_(@_)"/>
    <numFmt numFmtId="167" formatCode="#,##0.00000"/>
    <numFmt numFmtId="168" formatCode="_-* #,##0.00\ _€_-;\-* #,##0.00\ _€_-;_-* &quot;-&quot;??\ _€_-;_-@_-"/>
    <numFmt numFmtId="169" formatCode="_(* #,##0_);_(* \(#,##0\);_(* &quot;-&quot;??_);_(@_)"/>
    <numFmt numFmtId="170" formatCode="#,##0.0;\-#,##0.0"/>
    <numFmt numFmtId="171" formatCode="_(* #,##0.0_);_(* \(#,##0.0\);_(* &quot;-&quot;??_);_(@_)"/>
    <numFmt numFmtId="172" formatCode="#,##0.0"/>
    <numFmt numFmtId="173" formatCode="#,##0.0_);\(#,##0.0\)"/>
    <numFmt numFmtId="174" formatCode="0.0"/>
    <numFmt numFmtId="175" formatCode="_(* #,##0.0,,_);_(* \(#,##0.0,,\);_(* &quot;-&quot;??_);_(@_)"/>
  </numFmts>
  <fonts count="5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0"/>
      <color theme="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b/>
      <sz val="9"/>
      <color theme="1"/>
      <name val="Calibri"/>
      <family val="2"/>
      <scheme val="minor"/>
    </font>
    <font>
      <sz val="9"/>
      <color theme="1"/>
      <name val="Calibri"/>
      <family val="2"/>
      <scheme val="minor"/>
    </font>
    <font>
      <sz val="10"/>
      <name val="Calibri"/>
      <family val="2"/>
      <scheme val="minor"/>
    </font>
    <font>
      <b/>
      <sz val="9"/>
      <color theme="0"/>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color indexed="8"/>
      <name val="Calibri"/>
      <family val="2"/>
    </font>
    <font>
      <b/>
      <sz val="18"/>
      <color theme="3"/>
      <name val="Calibri Light"/>
      <family val="2"/>
      <scheme val="major"/>
    </font>
    <font>
      <sz val="8"/>
      <color theme="1"/>
      <name val="Arial"/>
      <family val="2"/>
    </font>
    <font>
      <sz val="11"/>
      <color theme="1"/>
      <name val="Arial"/>
      <family val="2"/>
    </font>
    <font>
      <b/>
      <sz val="12"/>
      <color theme="0"/>
      <name val="Calibri"/>
      <family val="2"/>
      <scheme val="minor"/>
    </font>
    <font>
      <b/>
      <sz val="12"/>
      <color theme="1"/>
      <name val="Calibri"/>
      <family val="2"/>
      <scheme val="minor"/>
    </font>
    <font>
      <b/>
      <sz val="11"/>
      <color rgb="FFFF0000"/>
      <name val="Calibri"/>
      <family val="2"/>
      <scheme val="minor"/>
    </font>
    <font>
      <sz val="11"/>
      <name val="Arial"/>
      <family val="2"/>
    </font>
    <font>
      <b/>
      <sz val="11"/>
      <color theme="0"/>
      <name val="Arial"/>
      <family val="2"/>
    </font>
    <font>
      <sz val="8"/>
      <color indexed="8"/>
      <name val="Avenir Next Regular"/>
    </font>
    <font>
      <u/>
      <sz val="11"/>
      <color theme="1"/>
      <name val="Calibri"/>
      <family val="2"/>
      <scheme val="minor"/>
    </font>
    <font>
      <sz val="9"/>
      <color indexed="8"/>
      <name val="Avenir Next Regular"/>
    </font>
    <font>
      <b/>
      <sz val="12"/>
      <color theme="1"/>
      <name val="Avenir Next LT Pro"/>
      <family val="2"/>
    </font>
    <font>
      <b/>
      <sz val="11"/>
      <name val="Calibri"/>
      <family val="2"/>
      <scheme val="minor"/>
    </font>
    <font>
      <sz val="11"/>
      <name val="Calibri"/>
      <family val="2"/>
      <scheme val="minor"/>
    </font>
    <font>
      <b/>
      <sz val="11"/>
      <color rgb="FFFFFFFF"/>
      <name val="Calibri"/>
      <family val="2"/>
      <scheme val="minor"/>
    </font>
    <font>
      <b/>
      <sz val="12"/>
      <color rgb="FFFFFFFF"/>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u/>
      <sz val="10"/>
      <color rgb="FF0563C1"/>
      <name val="Calibri"/>
      <family val="2"/>
      <scheme val="minor"/>
    </font>
    <font>
      <b/>
      <sz val="10"/>
      <color indexed="8"/>
      <name val="Segoe UI"/>
      <family val="2"/>
    </font>
    <font>
      <b/>
      <sz val="12"/>
      <name val="Calibri"/>
      <family val="2"/>
      <scheme val="minor"/>
    </font>
    <font>
      <b/>
      <sz val="11"/>
      <color rgb="FF000000"/>
      <name val="Calibri"/>
      <family val="2"/>
      <scheme val="minor"/>
    </font>
    <font>
      <sz val="11"/>
      <color rgb="FF000000"/>
      <name val="Calibri"/>
      <family val="2"/>
      <scheme val="minor"/>
    </font>
  </fonts>
  <fills count="45">
    <fill>
      <patternFill patternType="none"/>
    </fill>
    <fill>
      <patternFill patternType="gray125"/>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4" tint="-0.499984740745262"/>
        <bgColor indexed="64"/>
      </patternFill>
    </fill>
    <fill>
      <patternFill patternType="solid">
        <fgColor rgb="FFFFFF00"/>
        <bgColor indexed="64"/>
      </patternFill>
    </fill>
    <fill>
      <patternFill patternType="solid">
        <fgColor rgb="FFDEECF9"/>
        <bgColor indexed="64"/>
      </patternFill>
    </fill>
    <fill>
      <patternFill patternType="solid">
        <fgColor rgb="FF0C478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249977111117893"/>
        <bgColor indexed="64"/>
      </patternFill>
    </fill>
    <fill>
      <patternFill patternType="solid">
        <fgColor rgb="FF002060"/>
        <bgColor indexed="64"/>
      </patternFill>
    </fill>
    <fill>
      <patternFill patternType="solid">
        <fgColor rgb="FF0C4781"/>
        <bgColor theme="4" tint="0.79998168889431442"/>
      </patternFill>
    </fill>
    <fill>
      <patternFill patternType="solid">
        <fgColor rgb="FF1F4E78"/>
        <bgColor indexed="64"/>
      </patternFill>
    </fill>
    <fill>
      <patternFill patternType="solid">
        <fgColor theme="4" tint="0.79998168889431442"/>
        <bgColor theme="4" tint="0.79998168889431442"/>
      </patternFill>
    </fill>
  </fills>
  <borders count="110">
    <border>
      <left/>
      <right/>
      <top/>
      <bottom/>
      <diagonal/>
    </border>
    <border>
      <left style="medium">
        <color theme="0"/>
      </left>
      <right style="medium">
        <color theme="0"/>
      </right>
      <top/>
      <bottom style="medium">
        <color theme="0"/>
      </bottom>
      <diagonal/>
    </border>
    <border>
      <left/>
      <right/>
      <top style="medium">
        <color theme="0"/>
      </top>
      <bottom style="medium">
        <color theme="0"/>
      </bottom>
      <diagonal/>
    </border>
    <border>
      <left/>
      <right/>
      <top/>
      <bottom style="medium">
        <color theme="0"/>
      </bottom>
      <diagonal/>
    </border>
    <border>
      <left/>
      <right/>
      <top style="medium">
        <color theme="0"/>
      </top>
      <bottom style="thin">
        <color theme="4"/>
      </bottom>
      <diagonal/>
    </border>
    <border>
      <left/>
      <right/>
      <top/>
      <bottom style="thin">
        <color theme="4"/>
      </bottom>
      <diagonal/>
    </border>
    <border>
      <left/>
      <right/>
      <top/>
      <bottom style="thin">
        <color theme="4" tint="0.39997558519241921"/>
      </bottom>
      <diagonal/>
    </border>
    <border>
      <left/>
      <right/>
      <top style="thin">
        <color theme="4" tint="0.39997558519241921"/>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top/>
      <bottom/>
      <diagonal/>
    </border>
    <border>
      <left style="medium">
        <color theme="0"/>
      </left>
      <right/>
      <top style="medium">
        <color theme="0"/>
      </top>
      <bottom style="medium">
        <color theme="0"/>
      </bottom>
      <diagonal/>
    </border>
    <border>
      <left/>
      <right style="medium">
        <color theme="0"/>
      </right>
      <top/>
      <bottom/>
      <diagonal/>
    </border>
    <border>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right/>
      <top style="medium">
        <color theme="0"/>
      </top>
      <bottom style="thin">
        <color theme="4" tint="0.59999389629810485"/>
      </bottom>
      <diagonal/>
    </border>
    <border>
      <left/>
      <right/>
      <top/>
      <bottom style="thin">
        <color theme="4" tint="0.59999389629810485"/>
      </bottom>
      <diagonal/>
    </border>
    <border>
      <left style="medium">
        <color theme="0"/>
      </left>
      <right/>
      <top style="medium">
        <color theme="0"/>
      </top>
      <bottom style="thin">
        <color theme="4"/>
      </bottom>
      <diagonal/>
    </border>
    <border>
      <left style="medium">
        <color theme="0"/>
      </left>
      <right/>
      <top/>
      <bottom style="thin">
        <color theme="0"/>
      </bottom>
      <diagonal/>
    </border>
    <border>
      <left style="medium">
        <color theme="0"/>
      </left>
      <right/>
      <top style="thin">
        <color theme="0"/>
      </top>
      <bottom/>
      <diagonal/>
    </border>
    <border>
      <left style="medium">
        <color theme="0"/>
      </left>
      <right/>
      <top/>
      <bottom style="thin">
        <color theme="4"/>
      </bottom>
      <diagonal/>
    </border>
    <border>
      <left style="medium">
        <color theme="0"/>
      </left>
      <right/>
      <top style="thin">
        <color theme="0"/>
      </top>
      <bottom style="thin">
        <color theme="0"/>
      </bottom>
      <diagonal/>
    </border>
    <border>
      <left style="medium">
        <color theme="0"/>
      </left>
      <right style="medium">
        <color theme="0"/>
      </right>
      <top style="medium">
        <color theme="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theme="0"/>
      </right>
      <top style="medium">
        <color theme="0"/>
      </top>
      <bottom/>
      <diagonal/>
    </border>
    <border>
      <left/>
      <right/>
      <top/>
      <bottom style="medium">
        <color theme="3" tint="0.5999938962981048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0"/>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top style="medium">
        <color indexed="64"/>
      </top>
      <bottom style="thin">
        <color theme="0"/>
      </bottom>
      <diagonal/>
    </border>
    <border>
      <left/>
      <right/>
      <top style="medium">
        <color indexed="64"/>
      </top>
      <bottom style="thin">
        <color theme="0"/>
      </bottom>
      <diagonal/>
    </border>
    <border>
      <left style="medium">
        <color indexed="64"/>
      </left>
      <right style="thin">
        <color theme="0"/>
      </right>
      <top/>
      <bottom/>
      <diagonal/>
    </border>
    <border>
      <left style="medium">
        <color indexed="64"/>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8" tint="-0.249977111117893"/>
      </bottom>
      <diagonal/>
    </border>
    <border>
      <left style="medium">
        <color theme="0"/>
      </left>
      <right style="medium">
        <color theme="0"/>
      </right>
      <top style="medium">
        <color theme="0"/>
      </top>
      <bottom style="thin">
        <color indexed="64"/>
      </bottom>
      <diagonal/>
    </border>
    <border>
      <left/>
      <right/>
      <top style="thin">
        <color theme="0"/>
      </top>
      <bottom/>
      <diagonal/>
    </border>
    <border>
      <left/>
      <right/>
      <top style="medium">
        <color theme="0"/>
      </top>
      <bottom style="medium">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thin">
        <color theme="0"/>
      </right>
      <top style="medium">
        <color indexed="64"/>
      </top>
      <bottom style="thin">
        <color theme="0"/>
      </bottom>
      <diagonal/>
    </border>
    <border>
      <left/>
      <right style="thin">
        <color theme="0"/>
      </right>
      <top style="medium">
        <color indexed="64"/>
      </top>
      <bottom/>
      <diagonal/>
    </border>
    <border>
      <left/>
      <right style="medium">
        <color indexed="64"/>
      </right>
      <top style="medium">
        <color indexed="64"/>
      </top>
      <bottom style="thin">
        <color theme="0"/>
      </bottom>
      <diagonal/>
    </border>
    <border>
      <left/>
      <right style="thin">
        <color theme="0"/>
      </right>
      <top/>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medium">
        <color indexed="64"/>
      </left>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bottom/>
      <diagonal/>
    </border>
    <border>
      <left/>
      <right/>
      <top style="medium">
        <color auto="1"/>
      </top>
      <bottom/>
      <diagonal/>
    </border>
    <border>
      <left/>
      <right style="medium">
        <color indexed="64"/>
      </right>
      <top style="medium">
        <color auto="1"/>
      </top>
      <bottom/>
      <diagonal/>
    </border>
    <border>
      <left style="medium">
        <color indexed="64"/>
      </left>
      <right style="thin">
        <color indexed="64"/>
      </right>
      <top style="medium">
        <color indexed="64"/>
      </top>
      <bottom style="medium">
        <color indexed="64"/>
      </bottom>
      <diagonal/>
    </border>
    <border>
      <left style="thin">
        <color theme="0"/>
      </left>
      <right/>
      <top style="medium">
        <color auto="1"/>
      </top>
      <bottom/>
      <diagonal/>
    </border>
    <border>
      <left style="thin">
        <color theme="0"/>
      </left>
      <right/>
      <top/>
      <bottom/>
      <diagonal/>
    </border>
    <border>
      <left style="medium">
        <color indexed="64"/>
      </left>
      <right style="thin">
        <color theme="0"/>
      </right>
      <top/>
      <bottom style="medium">
        <color indexed="64"/>
      </bottom>
      <diagonal/>
    </border>
    <border>
      <left/>
      <right style="thin">
        <color theme="0"/>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medium">
        <color auto="1"/>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rgb="FF00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theme="0"/>
      </left>
      <right style="medium">
        <color theme="0"/>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style="thin">
        <color theme="0"/>
      </top>
      <bottom style="medium">
        <color theme="0"/>
      </bottom>
      <diagonal/>
    </border>
  </borders>
  <cellStyleXfs count="251">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0" fontId="4" fillId="0" borderId="0"/>
    <xf numFmtId="43" fontId="1" fillId="0" borderId="0" applyFont="0" applyFill="0" applyBorder="0" applyAlignment="0" applyProtection="0"/>
    <xf numFmtId="0" fontId="8" fillId="0" borderId="0" applyNumberFormat="0" applyFill="0" applyBorder="0" applyAlignment="0" applyProtection="0"/>
    <xf numFmtId="0" fontId="9" fillId="0" borderId="24" applyNumberFormat="0" applyFill="0" applyAlignment="0" applyProtection="0"/>
    <xf numFmtId="0" fontId="10" fillId="0" borderId="25" applyNumberFormat="0" applyFill="0" applyAlignment="0" applyProtection="0"/>
    <xf numFmtId="0" fontId="11" fillId="0" borderId="26" applyNumberFormat="0" applyFill="0" applyAlignment="0" applyProtection="0"/>
    <xf numFmtId="0" fontId="11" fillId="0" borderId="0" applyNumberFormat="0" applyFill="0" applyBorder="0" applyAlignment="0" applyProtection="0"/>
    <xf numFmtId="0" fontId="12" fillId="8" borderId="0" applyNumberFormat="0" applyBorder="0" applyAlignment="0" applyProtection="0"/>
    <xf numFmtId="0" fontId="13" fillId="9" borderId="0" applyNumberFormat="0" applyBorder="0" applyAlignment="0" applyProtection="0"/>
    <xf numFmtId="0" fontId="15" fillId="11" borderId="27" applyNumberFormat="0" applyAlignment="0" applyProtection="0"/>
    <xf numFmtId="0" fontId="16" fillId="12" borderId="28" applyNumberFormat="0" applyAlignment="0" applyProtection="0"/>
    <xf numFmtId="0" fontId="17" fillId="12" borderId="27" applyNumberFormat="0" applyAlignment="0" applyProtection="0"/>
    <xf numFmtId="0" fontId="18" fillId="0" borderId="29" applyNumberFormat="0" applyFill="0" applyAlignment="0" applyProtection="0"/>
    <xf numFmtId="0" fontId="2" fillId="13" borderId="30" applyNumberFormat="0" applyAlignment="0" applyProtection="0"/>
    <xf numFmtId="0" fontId="19" fillId="0" borderId="0" applyNumberFormat="0" applyFill="0" applyBorder="0" applyAlignment="0" applyProtection="0"/>
    <xf numFmtId="0" fontId="1" fillId="14" borderId="31" applyNumberFormat="0" applyFont="0" applyAlignment="0" applyProtection="0"/>
    <xf numFmtId="0" fontId="20" fillId="0" borderId="0" applyNumberFormat="0" applyFill="0" applyBorder="0" applyAlignment="0" applyProtection="0"/>
    <xf numFmtId="0" fontId="3" fillId="0" borderId="32" applyNumberFormat="0" applyFill="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2" fillId="0" borderId="0"/>
    <xf numFmtId="9" fontId="22" fillId="0" borderId="0" applyFont="0" applyFill="0" applyBorder="0" applyAlignment="0" applyProtection="0"/>
    <xf numFmtId="168" fontId="1" fillId="0" borderId="0" applyFont="0" applyFill="0" applyBorder="0" applyAlignment="0" applyProtection="0"/>
    <xf numFmtId="43" fontId="4" fillId="0" borderId="0" applyFont="0" applyFill="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7" fillId="12" borderId="27" applyNumberFormat="0" applyAlignment="0" applyProtection="0"/>
    <xf numFmtId="0" fontId="17" fillId="12" borderId="27" applyNumberFormat="0" applyAlignment="0" applyProtection="0"/>
    <xf numFmtId="0" fontId="17" fillId="12" borderId="27" applyNumberFormat="0" applyAlignment="0" applyProtection="0"/>
    <xf numFmtId="0" fontId="2" fillId="13" borderId="30" applyNumberFormat="0" applyAlignment="0" applyProtection="0"/>
    <xf numFmtId="0" fontId="2" fillId="13" borderId="30" applyNumberFormat="0" applyAlignment="0" applyProtection="0"/>
    <xf numFmtId="0" fontId="2" fillId="13" borderId="30" applyNumberFormat="0" applyAlignment="0" applyProtection="0"/>
    <xf numFmtId="43" fontId="4"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9" fillId="0" borderId="24" applyNumberFormat="0" applyFill="0" applyAlignment="0" applyProtection="0"/>
    <xf numFmtId="0" fontId="9" fillId="0" borderId="24" applyNumberFormat="0" applyFill="0" applyAlignment="0" applyProtection="0"/>
    <xf numFmtId="0" fontId="9" fillId="0" borderId="24" applyNumberFormat="0" applyFill="0" applyAlignment="0" applyProtection="0"/>
    <xf numFmtId="0" fontId="10" fillId="0" borderId="25" applyNumberFormat="0" applyFill="0" applyAlignment="0" applyProtection="0"/>
    <xf numFmtId="0" fontId="10" fillId="0" borderId="25" applyNumberFormat="0" applyFill="0" applyAlignment="0" applyProtection="0"/>
    <xf numFmtId="0" fontId="10" fillId="0" borderId="25" applyNumberFormat="0" applyFill="0" applyAlignment="0" applyProtection="0"/>
    <xf numFmtId="0" fontId="11" fillId="0" borderId="26" applyNumberFormat="0" applyFill="0" applyAlignment="0" applyProtection="0"/>
    <xf numFmtId="0" fontId="11" fillId="0" borderId="26" applyNumberFormat="0" applyFill="0" applyAlignment="0" applyProtection="0"/>
    <xf numFmtId="0" fontId="11" fillId="0" borderId="26"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5" fillId="11" borderId="27" applyNumberFormat="0" applyAlignment="0" applyProtection="0"/>
    <xf numFmtId="0" fontId="15" fillId="11" borderId="27" applyNumberFormat="0" applyAlignment="0" applyProtection="0"/>
    <xf numFmtId="0" fontId="15" fillId="11" borderId="27" applyNumberFormat="0" applyAlignment="0" applyProtection="0"/>
    <xf numFmtId="0" fontId="18" fillId="0" borderId="29" applyNumberFormat="0" applyFill="0" applyAlignment="0" applyProtection="0"/>
    <xf numFmtId="0" fontId="18" fillId="0" borderId="29" applyNumberFormat="0" applyFill="0" applyAlignment="0" applyProtection="0"/>
    <xf numFmtId="0" fontId="18" fillId="0" borderId="29" applyNumberFormat="0" applyFill="0" applyAlignment="0" applyProtection="0"/>
    <xf numFmtId="43" fontId="3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31" fillId="0" borderId="0"/>
    <xf numFmtId="0" fontId="4"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0" fontId="31" fillId="0" borderId="0"/>
    <xf numFmtId="0" fontId="1" fillId="14" borderId="31" applyNumberFormat="0" applyFont="0" applyAlignment="0" applyProtection="0"/>
    <xf numFmtId="0" fontId="1" fillId="14" borderId="31" applyNumberFormat="0" applyFont="0" applyAlignment="0" applyProtection="0"/>
    <xf numFmtId="0" fontId="1" fillId="14" borderId="31" applyNumberFormat="0" applyFont="0" applyAlignment="0" applyProtection="0"/>
    <xf numFmtId="0" fontId="1" fillId="14" borderId="31" applyNumberFormat="0" applyFont="0" applyAlignment="0" applyProtection="0"/>
    <xf numFmtId="0" fontId="16" fillId="12" borderId="28" applyNumberFormat="0" applyAlignment="0" applyProtection="0"/>
    <xf numFmtId="0" fontId="16" fillId="12" borderId="28" applyNumberFormat="0" applyAlignment="0" applyProtection="0"/>
    <xf numFmtId="0" fontId="16" fillId="12" borderId="2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0" fontId="3" fillId="0" borderId="32" applyNumberFormat="0" applyFill="0" applyAlignment="0" applyProtection="0"/>
    <xf numFmtId="0" fontId="3" fillId="0" borderId="32" applyNumberFormat="0" applyFill="0" applyAlignment="0" applyProtection="0"/>
    <xf numFmtId="0" fontId="3" fillId="0" borderId="32"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168" fontId="1" fillId="0" borderId="0" applyFont="0" applyFill="0" applyBorder="0" applyAlignment="0" applyProtection="0"/>
    <xf numFmtId="0" fontId="3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 fillId="0" borderId="0"/>
    <xf numFmtId="0" fontId="4" fillId="0" borderId="0"/>
  </cellStyleXfs>
  <cellXfs count="449">
    <xf numFmtId="0" fontId="0" fillId="0" borderId="0" xfId="0"/>
    <xf numFmtId="43" fontId="0" fillId="5" borderId="0" xfId="2" applyFont="1" applyFill="1" applyBorder="1"/>
    <xf numFmtId="0" fontId="0" fillId="5" borderId="0" xfId="0" applyFont="1" applyFill="1" applyBorder="1"/>
    <xf numFmtId="0" fontId="2" fillId="4" borderId="1" xfId="3" applyFont="1" applyFill="1" applyBorder="1" applyAlignment="1">
      <alignment horizontal="center" vertical="center" wrapText="1"/>
    </xf>
    <xf numFmtId="0" fontId="0" fillId="0" borderId="0" xfId="0" applyAlignment="1">
      <alignment horizontal="left" indent="1"/>
    </xf>
    <xf numFmtId="0" fontId="3" fillId="0" borderId="0" xfId="0" applyFont="1"/>
    <xf numFmtId="0" fontId="3" fillId="2" borderId="6" xfId="0" applyFont="1" applyFill="1" applyBorder="1" applyAlignment="1">
      <alignment horizontal="left"/>
    </xf>
    <xf numFmtId="0" fontId="2" fillId="4" borderId="8" xfId="3" applyFont="1" applyFill="1" applyBorder="1" applyAlignment="1">
      <alignment horizontal="center" vertical="center" wrapText="1"/>
    </xf>
    <xf numFmtId="164" fontId="0" fillId="0" borderId="0" xfId="1" applyNumberFormat="1" applyFont="1" applyAlignment="1">
      <alignment horizontal="center"/>
    </xf>
    <xf numFmtId="165" fontId="3" fillId="2" borderId="6" xfId="0" applyNumberFormat="1" applyFont="1" applyFill="1" applyBorder="1" applyAlignment="1">
      <alignment horizontal="center" vertical="center"/>
    </xf>
    <xf numFmtId="165" fontId="0" fillId="0" borderId="0" xfId="0" applyNumberFormat="1" applyAlignment="1">
      <alignment horizontal="center" vertical="center"/>
    </xf>
    <xf numFmtId="164" fontId="0" fillId="0" borderId="0" xfId="1" applyNumberFormat="1" applyFont="1" applyAlignment="1">
      <alignment horizontal="center" vertical="center"/>
    </xf>
    <xf numFmtId="165" fontId="2" fillId="3" borderId="8" xfId="0" applyNumberFormat="1" applyFont="1" applyFill="1" applyBorder="1" applyAlignment="1">
      <alignment horizontal="center" vertical="center"/>
    </xf>
    <xf numFmtId="164" fontId="2" fillId="4" borderId="8" xfId="1" applyNumberFormat="1" applyFont="1" applyFill="1" applyBorder="1" applyAlignment="1">
      <alignment horizontal="center" vertical="center"/>
    </xf>
    <xf numFmtId="0" fontId="0" fillId="0" borderId="0" xfId="0" applyBorder="1"/>
    <xf numFmtId="164" fontId="2" fillId="4" borderId="11" xfId="1" applyNumberFormat="1" applyFont="1" applyFill="1" applyBorder="1" applyAlignment="1">
      <alignment horizontal="center" vertical="center"/>
    </xf>
    <xf numFmtId="0" fontId="3" fillId="2" borderId="16" xfId="0" applyFont="1" applyFill="1" applyBorder="1" applyAlignment="1">
      <alignment horizontal="left"/>
    </xf>
    <xf numFmtId="165" fontId="3" fillId="2" borderId="16" xfId="0" applyNumberFormat="1" applyFont="1" applyFill="1" applyBorder="1" applyAlignment="1">
      <alignment horizontal="center" vertical="center"/>
    </xf>
    <xf numFmtId="164" fontId="3" fillId="2" borderId="16" xfId="1" applyNumberFormat="1" applyFont="1" applyFill="1" applyBorder="1" applyAlignment="1">
      <alignment horizontal="center" vertical="center"/>
    </xf>
    <xf numFmtId="0" fontId="3" fillId="2" borderId="17" xfId="0" applyFont="1" applyFill="1" applyBorder="1" applyAlignment="1">
      <alignment horizontal="left"/>
    </xf>
    <xf numFmtId="165" fontId="3" fillId="2" borderId="17" xfId="0" applyNumberFormat="1" applyFont="1" applyFill="1" applyBorder="1" applyAlignment="1">
      <alignment horizontal="center" vertical="center"/>
    </xf>
    <xf numFmtId="164" fontId="3" fillId="2" borderId="17" xfId="1" applyNumberFormat="1" applyFont="1" applyFill="1" applyBorder="1" applyAlignment="1">
      <alignment horizontal="center" vertical="center"/>
    </xf>
    <xf numFmtId="165" fontId="2" fillId="3" borderId="8" xfId="0" applyNumberFormat="1" applyFont="1" applyFill="1" applyBorder="1" applyAlignment="1">
      <alignment horizontal="left" vertical="center"/>
    </xf>
    <xf numFmtId="0" fontId="3" fillId="6" borderId="18" xfId="4" applyFont="1" applyFill="1" applyBorder="1" applyAlignment="1">
      <alignment horizontal="left" wrapText="1"/>
    </xf>
    <xf numFmtId="0" fontId="1" fillId="0" borderId="19" xfId="0" applyFont="1" applyBorder="1" applyAlignment="1">
      <alignment horizontal="left" wrapText="1" indent="1"/>
    </xf>
    <xf numFmtId="0" fontId="1" fillId="0" borderId="20" xfId="0" applyFont="1" applyBorder="1" applyAlignment="1">
      <alignment horizontal="left" wrapText="1" indent="1"/>
    </xf>
    <xf numFmtId="0" fontId="3" fillId="6" borderId="21" xfId="4" applyFont="1" applyFill="1" applyBorder="1" applyAlignment="1">
      <alignment horizontal="left" wrapText="1"/>
    </xf>
    <xf numFmtId="0" fontId="1" fillId="0" borderId="19" xfId="0" applyFont="1" applyBorder="1" applyAlignment="1">
      <alignment horizontal="left" vertical="center" wrapText="1" indent="1"/>
    </xf>
    <xf numFmtId="0" fontId="1" fillId="0" borderId="22"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10" xfId="0" applyFont="1" applyBorder="1" applyAlignment="1">
      <alignment horizontal="left" wrapText="1" indent="1"/>
    </xf>
    <xf numFmtId="0" fontId="1" fillId="0" borderId="22" xfId="0" applyFont="1" applyBorder="1" applyAlignment="1">
      <alignment horizontal="left" wrapText="1" indent="1"/>
    </xf>
    <xf numFmtId="0" fontId="2" fillId="7" borderId="11" xfId="3" applyFont="1" applyFill="1" applyBorder="1" applyAlignment="1">
      <alignment horizontal="left" vertical="center" wrapText="1"/>
    </xf>
    <xf numFmtId="165" fontId="3" fillId="6" borderId="4" xfId="4" applyNumberFormat="1" applyFont="1" applyFill="1" applyBorder="1" applyAlignment="1">
      <alignment horizontal="center" vertical="center"/>
    </xf>
    <xf numFmtId="165" fontId="1" fillId="0" borderId="0" xfId="6" applyNumberFormat="1" applyFont="1" applyBorder="1" applyAlignment="1">
      <alignment horizontal="center"/>
    </xf>
    <xf numFmtId="165" fontId="3" fillId="6" borderId="5" xfId="4" applyNumberFormat="1" applyFont="1" applyFill="1" applyBorder="1" applyAlignment="1">
      <alignment horizontal="center" vertical="center"/>
    </xf>
    <xf numFmtId="165" fontId="1" fillId="0" borderId="0" xfId="6" applyNumberFormat="1" applyFont="1" applyFill="1" applyBorder="1" applyAlignment="1">
      <alignment horizontal="center" vertical="center"/>
    </xf>
    <xf numFmtId="165" fontId="1" fillId="0" borderId="0" xfId="6" applyNumberFormat="1" applyFont="1" applyBorder="1" applyAlignment="1">
      <alignment horizontal="center" vertical="center"/>
    </xf>
    <xf numFmtId="165" fontId="2" fillId="7" borderId="2" xfId="3" applyNumberFormat="1" applyFont="1" applyFill="1" applyBorder="1" applyAlignment="1">
      <alignment horizontal="center" vertical="center" wrapText="1"/>
    </xf>
    <xf numFmtId="164" fontId="3" fillId="6" borderId="4" xfId="1" applyNumberFormat="1" applyFont="1" applyFill="1" applyBorder="1" applyAlignment="1">
      <alignment horizontal="center" vertical="center"/>
    </xf>
    <xf numFmtId="164" fontId="1" fillId="0" borderId="0" xfId="1" applyNumberFormat="1" applyFont="1" applyBorder="1" applyAlignment="1">
      <alignment horizontal="center"/>
    </xf>
    <xf numFmtId="164" fontId="3" fillId="6" borderId="5" xfId="1" applyNumberFormat="1" applyFont="1" applyFill="1" applyBorder="1" applyAlignment="1">
      <alignment horizontal="center" vertical="center"/>
    </xf>
    <xf numFmtId="164" fontId="1" fillId="0" borderId="0" xfId="1" applyNumberFormat="1" applyFont="1" applyFill="1" applyBorder="1" applyAlignment="1">
      <alignment horizontal="center" vertical="center"/>
    </xf>
    <xf numFmtId="164" fontId="1" fillId="0" borderId="0" xfId="1" applyNumberFormat="1" applyFont="1" applyBorder="1" applyAlignment="1">
      <alignment horizontal="center" vertical="center"/>
    </xf>
    <xf numFmtId="164" fontId="2" fillId="7" borderId="2" xfId="1" applyNumberFormat="1" applyFont="1" applyFill="1" applyBorder="1" applyAlignment="1">
      <alignment horizontal="center" vertical="center" wrapText="1"/>
    </xf>
    <xf numFmtId="0" fontId="3" fillId="6" borderId="18" xfId="4" applyFont="1" applyFill="1" applyBorder="1" applyAlignment="1">
      <alignment horizontal="left"/>
    </xf>
    <xf numFmtId="0" fontId="1" fillId="0" borderId="10" xfId="0" applyFont="1" applyBorder="1" applyAlignment="1">
      <alignment horizontal="left" indent="1"/>
    </xf>
    <xf numFmtId="0" fontId="3" fillId="6" borderId="5" xfId="4" applyFont="1" applyFill="1" applyBorder="1" applyAlignment="1">
      <alignment horizontal="left"/>
    </xf>
    <xf numFmtId="0" fontId="1" fillId="0" borderId="10" xfId="0" applyFont="1" applyBorder="1" applyAlignment="1">
      <alignment horizontal="left" vertical="center" wrapText="1" indent="1"/>
    </xf>
    <xf numFmtId="165" fontId="2" fillId="3" borderId="7" xfId="0" applyNumberFormat="1" applyFont="1" applyFill="1" applyBorder="1" applyAlignment="1">
      <alignment horizontal="center" vertical="center"/>
    </xf>
    <xf numFmtId="0" fontId="7" fillId="4" borderId="8" xfId="3" applyFont="1" applyFill="1" applyBorder="1" applyAlignment="1">
      <alignment horizontal="center" vertical="center" wrapText="1"/>
    </xf>
    <xf numFmtId="0" fontId="2" fillId="3" borderId="7" xfId="0" applyFont="1" applyFill="1" applyBorder="1" applyAlignment="1">
      <alignment horizontal="center"/>
    </xf>
    <xf numFmtId="164" fontId="3" fillId="2" borderId="6" xfId="1" applyNumberFormat="1" applyFont="1" applyFill="1" applyBorder="1" applyAlignment="1">
      <alignment horizontal="center"/>
    </xf>
    <xf numFmtId="164" fontId="2" fillId="3" borderId="7" xfId="1" applyNumberFormat="1" applyFont="1" applyFill="1" applyBorder="1" applyAlignment="1">
      <alignment horizontal="center" vertical="center"/>
    </xf>
    <xf numFmtId="0" fontId="5" fillId="0" borderId="0" xfId="0" applyFont="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0" xfId="0" applyFont="1" applyFill="1" applyBorder="1" applyAlignment="1">
      <alignment horizontal="left"/>
    </xf>
    <xf numFmtId="164" fontId="0" fillId="0" borderId="0" xfId="1" applyNumberFormat="1" applyFont="1"/>
    <xf numFmtId="4" fontId="0" fillId="0" borderId="0" xfId="0" applyNumberFormat="1"/>
    <xf numFmtId="165" fontId="0" fillId="0" borderId="0" xfId="0" applyNumberFormat="1"/>
    <xf numFmtId="166" fontId="0" fillId="0" borderId="0" xfId="2" applyNumberFormat="1" applyFont="1"/>
    <xf numFmtId="167" fontId="0" fillId="0" borderId="0" xfId="0" applyNumberFormat="1"/>
    <xf numFmtId="0" fontId="1" fillId="0" borderId="0" xfId="0" applyFont="1"/>
    <xf numFmtId="0" fontId="1" fillId="0" borderId="0" xfId="0" applyFont="1" applyFill="1" applyBorder="1"/>
    <xf numFmtId="165" fontId="24" fillId="6" borderId="11" xfId="4" applyNumberFormat="1" applyFont="1" applyFill="1" applyBorder="1" applyAlignment="1">
      <alignment horizontal="center"/>
    </xf>
    <xf numFmtId="164" fontId="24" fillId="6" borderId="11" xfId="1" applyNumberFormat="1" applyFont="1" applyFill="1" applyBorder="1" applyAlignment="1">
      <alignment horizontal="center"/>
    </xf>
    <xf numFmtId="165" fontId="25" fillId="0" borderId="9" xfId="43" applyNumberFormat="1" applyFont="1" applyFill="1" applyBorder="1" applyAlignment="1">
      <alignment horizontal="center" vertical="center"/>
    </xf>
    <xf numFmtId="164" fontId="26" fillId="39" borderId="0" xfId="1" applyNumberFormat="1" applyFont="1" applyFill="1" applyAlignment="1">
      <alignment horizontal="center"/>
    </xf>
    <xf numFmtId="0" fontId="24" fillId="6" borderId="11" xfId="4" applyFont="1" applyFill="1" applyBorder="1" applyAlignment="1">
      <alignment horizontal="center"/>
    </xf>
    <xf numFmtId="164" fontId="26" fillId="39" borderId="0" xfId="1" applyNumberFormat="1" applyFont="1" applyFill="1" applyBorder="1" applyAlignment="1">
      <alignment horizontal="center"/>
    </xf>
    <xf numFmtId="164" fontId="26" fillId="0" borderId="0" xfId="1" applyNumberFormat="1" applyFont="1" applyFill="1" applyBorder="1" applyAlignment="1">
      <alignment horizontal="center"/>
    </xf>
    <xf numFmtId="0" fontId="28" fillId="6" borderId="11" xfId="4" applyFont="1" applyFill="1" applyBorder="1" applyAlignment="1">
      <alignment horizontal="left"/>
    </xf>
    <xf numFmtId="0" fontId="29" fillId="0" borderId="10" xfId="41" applyFont="1" applyBorder="1" applyAlignment="1">
      <alignment horizontal="left" indent="1"/>
    </xf>
    <xf numFmtId="0" fontId="30" fillId="0" borderId="10" xfId="41" applyFont="1" applyBorder="1" applyAlignment="1">
      <alignment horizontal="left" indent="2"/>
    </xf>
    <xf numFmtId="0" fontId="28" fillId="0" borderId="10" xfId="41" applyFont="1" applyBorder="1" applyAlignment="1">
      <alignment horizontal="left"/>
    </xf>
    <xf numFmtId="0" fontId="29" fillId="0" borderId="0" xfId="0" applyFont="1"/>
    <xf numFmtId="165" fontId="27" fillId="4" borderId="11" xfId="4" applyNumberFormat="1" applyFont="1" applyFill="1" applyBorder="1" applyAlignment="1">
      <alignment horizontal="center"/>
    </xf>
    <xf numFmtId="164" fontId="27" fillId="4" borderId="11" xfId="1" applyNumberFormat="1" applyFont="1" applyFill="1" applyBorder="1" applyAlignment="1">
      <alignment horizontal="center"/>
    </xf>
    <xf numFmtId="0" fontId="23" fillId="4" borderId="11" xfId="3" applyFont="1" applyFill="1" applyBorder="1" applyAlignment="1">
      <alignment horizontal="left" vertical="center" wrapText="1"/>
    </xf>
    <xf numFmtId="165" fontId="25" fillId="0" borderId="0" xfId="43" applyNumberFormat="1" applyFont="1" applyFill="1" applyBorder="1" applyAlignment="1">
      <alignment horizontal="center" vertical="center"/>
    </xf>
    <xf numFmtId="0" fontId="1" fillId="0" borderId="0" xfId="0" applyFont="1" applyAlignment="1"/>
    <xf numFmtId="0" fontId="0" fillId="0" borderId="0" xfId="0" applyFont="1" applyAlignment="1"/>
    <xf numFmtId="0" fontId="0" fillId="0" borderId="0" xfId="0"/>
    <xf numFmtId="0" fontId="3" fillId="0" borderId="0" xfId="0" applyFont="1"/>
    <xf numFmtId="0" fontId="3" fillId="0" borderId="0" xfId="0" applyFont="1" applyFill="1" applyBorder="1"/>
    <xf numFmtId="43" fontId="0" fillId="0" borderId="0" xfId="0" applyNumberFormat="1"/>
    <xf numFmtId="0" fontId="35" fillId="4" borderId="0" xfId="0" applyFont="1" applyFill="1" applyAlignment="1">
      <alignment horizontal="center" vertical="center"/>
    </xf>
    <xf numFmtId="0" fontId="36" fillId="0" borderId="34" xfId="0" applyFont="1" applyBorder="1"/>
    <xf numFmtId="164" fontId="36" fillId="0" borderId="34" xfId="1" applyNumberFormat="1" applyFont="1" applyBorder="1" applyAlignment="1">
      <alignment horizontal="center"/>
    </xf>
    <xf numFmtId="0" fontId="22" fillId="0" borderId="0" xfId="0" applyFont="1"/>
    <xf numFmtId="164" fontId="22" fillId="0" borderId="0" xfId="1" applyNumberFormat="1" applyFont="1" applyAlignment="1">
      <alignment horizontal="center"/>
    </xf>
    <xf numFmtId="0" fontId="22" fillId="0" borderId="0" xfId="0" applyFont="1" applyAlignment="1">
      <alignment horizontal="left" indent="2"/>
    </xf>
    <xf numFmtId="0" fontId="22" fillId="0" borderId="0" xfId="0" applyFont="1" applyAlignment="1">
      <alignment horizontal="center"/>
    </xf>
    <xf numFmtId="0" fontId="35" fillId="4" borderId="0" xfId="0" applyFont="1" applyFill="1" applyAlignment="1">
      <alignment horizontal="center"/>
    </xf>
    <xf numFmtId="164" fontId="35" fillId="4" borderId="0" xfId="1" applyNumberFormat="1" applyFont="1" applyFill="1" applyAlignment="1">
      <alignment horizontal="center"/>
    </xf>
    <xf numFmtId="0" fontId="28" fillId="0" borderId="0" xfId="0" applyFont="1" applyAlignment="1">
      <alignment horizontal="left"/>
    </xf>
    <xf numFmtId="169" fontId="22" fillId="0" borderId="0" xfId="2" applyNumberFormat="1" applyFont="1" applyAlignment="1">
      <alignment horizontal="center"/>
    </xf>
    <xf numFmtId="169" fontId="36" fillId="0" borderId="34" xfId="2" applyNumberFormat="1" applyFont="1" applyBorder="1" applyAlignment="1"/>
    <xf numFmtId="169" fontId="36" fillId="0" borderId="34" xfId="2" applyNumberFormat="1" applyFont="1" applyBorder="1" applyAlignment="1">
      <alignment horizontal="center"/>
    </xf>
    <xf numFmtId="169" fontId="35" fillId="4" borderId="0" xfId="2" applyNumberFormat="1" applyFont="1" applyFill="1" applyAlignment="1">
      <alignment horizontal="center"/>
    </xf>
    <xf numFmtId="0" fontId="0" fillId="0" borderId="0" xfId="0" applyAlignment="1">
      <alignment horizontal="center"/>
    </xf>
    <xf numFmtId="0" fontId="0" fillId="4" borderId="40" xfId="0" applyFill="1" applyBorder="1"/>
    <xf numFmtId="0" fontId="24" fillId="39" borderId="35" xfId="247" applyNumberFormat="1" applyFont="1" applyFill="1" applyBorder="1" applyAlignment="1">
      <alignment horizontal="center" vertical="center"/>
    </xf>
    <xf numFmtId="0" fontId="26" fillId="39" borderId="35" xfId="4" applyFont="1" applyFill="1" applyBorder="1" applyAlignment="1">
      <alignment horizontal="center" vertical="center" wrapText="1"/>
    </xf>
    <xf numFmtId="165" fontId="25" fillId="39" borderId="35" xfId="4" applyNumberFormat="1" applyFont="1" applyFill="1" applyBorder="1" applyAlignment="1">
      <alignment horizontal="center" vertical="center"/>
    </xf>
    <xf numFmtId="164" fontId="25" fillId="39" borderId="35" xfId="1" applyNumberFormat="1" applyFont="1" applyFill="1" applyBorder="1" applyAlignment="1">
      <alignment horizontal="center" vertical="center"/>
    </xf>
    <xf numFmtId="0" fontId="25" fillId="39" borderId="35" xfId="4" applyFont="1" applyFill="1" applyBorder="1" applyAlignment="1">
      <alignment horizontal="center" vertical="center" wrapText="1"/>
    </xf>
    <xf numFmtId="165" fontId="25" fillId="39" borderId="36" xfId="4" applyNumberFormat="1" applyFont="1" applyFill="1" applyBorder="1" applyAlignment="1">
      <alignment horizontal="center" vertical="center"/>
    </xf>
    <xf numFmtId="0" fontId="29" fillId="39" borderId="35" xfId="4" applyFont="1" applyFill="1" applyBorder="1" applyAlignment="1">
      <alignment horizontal="center" vertical="center" wrapText="1"/>
    </xf>
    <xf numFmtId="0" fontId="0" fillId="40" borderId="40" xfId="0" applyFill="1" applyBorder="1"/>
    <xf numFmtId="0" fontId="27" fillId="40" borderId="39" xfId="4" applyFont="1" applyFill="1" applyBorder="1" applyAlignment="1">
      <alignment horizontal="center" vertical="center" wrapText="1"/>
    </xf>
    <xf numFmtId="0" fontId="27" fillId="4" borderId="39" xfId="4" applyFont="1" applyFill="1" applyBorder="1" applyAlignment="1">
      <alignment horizontal="center" vertical="center" wrapText="1"/>
    </xf>
    <xf numFmtId="164" fontId="25" fillId="39" borderId="36" xfId="1" applyNumberFormat="1" applyFont="1" applyFill="1" applyBorder="1" applyAlignment="1">
      <alignment horizontal="center" vertical="center"/>
    </xf>
    <xf numFmtId="0" fontId="24" fillId="39" borderId="35" xfId="4" applyFont="1" applyFill="1" applyBorder="1" applyAlignment="1">
      <alignment horizontal="center" vertical="center" wrapText="1"/>
    </xf>
    <xf numFmtId="0" fontId="27" fillId="40" borderId="41" xfId="4" applyFont="1" applyFill="1" applyBorder="1" applyAlignment="1">
      <alignment vertical="center" wrapText="1"/>
    </xf>
    <xf numFmtId="0" fontId="27" fillId="4" borderId="41" xfId="4" applyFont="1" applyFill="1" applyBorder="1" applyAlignment="1">
      <alignment vertical="center" wrapText="1"/>
    </xf>
    <xf numFmtId="0" fontId="23" fillId="4" borderId="39" xfId="4" applyFont="1" applyFill="1" applyBorder="1" applyAlignment="1">
      <alignment horizontal="center" vertical="center" wrapText="1"/>
    </xf>
    <xf numFmtId="0" fontId="23" fillId="4" borderId="35" xfId="4" applyFont="1" applyFill="1" applyBorder="1" applyAlignment="1">
      <alignment horizontal="center" vertical="center" wrapText="1"/>
    </xf>
    <xf numFmtId="165" fontId="26" fillId="39" borderId="35" xfId="4" applyNumberFormat="1" applyFont="1" applyFill="1" applyBorder="1" applyAlignment="1">
      <alignment horizontal="center" vertical="center"/>
    </xf>
    <xf numFmtId="165" fontId="27" fillId="40" borderId="39" xfId="4" applyNumberFormat="1" applyFont="1" applyFill="1" applyBorder="1" applyAlignment="1">
      <alignment horizontal="center" vertical="center" wrapText="1"/>
    </xf>
    <xf numFmtId="165" fontId="27" fillId="4" borderId="39" xfId="4" applyNumberFormat="1" applyFont="1" applyFill="1" applyBorder="1" applyAlignment="1">
      <alignment horizontal="center" vertical="center" wrapText="1"/>
    </xf>
    <xf numFmtId="164" fontId="27" fillId="40" borderId="39" xfId="1" applyNumberFormat="1" applyFont="1" applyFill="1" applyBorder="1" applyAlignment="1">
      <alignment horizontal="center" vertical="center" wrapText="1"/>
    </xf>
    <xf numFmtId="164" fontId="27" fillId="4" borderId="39" xfId="1" applyNumberFormat="1" applyFont="1" applyFill="1" applyBorder="1" applyAlignment="1">
      <alignment horizontal="center" vertical="center" wrapText="1"/>
    </xf>
    <xf numFmtId="0" fontId="0" fillId="0" borderId="0" xfId="0" applyAlignment="1">
      <alignment horizontal="center"/>
    </xf>
    <xf numFmtId="0" fontId="2" fillId="41" borderId="44" xfId="4" applyFont="1" applyFill="1" applyBorder="1" applyAlignment="1">
      <alignment horizontal="center" vertical="center" wrapText="1"/>
    </xf>
    <xf numFmtId="0" fontId="34" fillId="0" borderId="37" xfId="0" applyFont="1" applyBorder="1" applyAlignment="1">
      <alignment horizontal="left" vertical="center" wrapText="1"/>
    </xf>
    <xf numFmtId="0" fontId="38" fillId="0" borderId="0" xfId="4" applyFont="1" applyAlignment="1">
      <alignment horizontal="center" vertical="center" wrapText="1"/>
    </xf>
    <xf numFmtId="0" fontId="34" fillId="0" borderId="0" xfId="4" applyFont="1" applyAlignment="1">
      <alignment horizontal="center" vertical="center" wrapText="1"/>
    </xf>
    <xf numFmtId="164" fontId="34" fillId="0" borderId="0" xfId="1" applyNumberFormat="1" applyFont="1" applyBorder="1" applyAlignment="1">
      <alignment horizontal="center"/>
    </xf>
    <xf numFmtId="0" fontId="34" fillId="0" borderId="48" xfId="0" applyFont="1" applyBorder="1" applyAlignment="1">
      <alignment horizontal="left" vertical="center" wrapText="1"/>
    </xf>
    <xf numFmtId="0" fontId="38" fillId="0" borderId="49" xfId="4" applyFont="1" applyBorder="1" applyAlignment="1">
      <alignment horizontal="center" vertical="center" wrapText="1"/>
    </xf>
    <xf numFmtId="0" fontId="34" fillId="0" borderId="49" xfId="4" applyFont="1" applyBorder="1" applyAlignment="1">
      <alignment horizontal="center" vertical="center" wrapText="1"/>
    </xf>
    <xf numFmtId="164" fontId="34" fillId="0" borderId="49" xfId="1" applyNumberFormat="1" applyFont="1" applyBorder="1" applyAlignment="1">
      <alignment horizontal="center"/>
    </xf>
    <xf numFmtId="0" fontId="39" fillId="41" borderId="44" xfId="4" applyFont="1" applyFill="1" applyBorder="1" applyAlignment="1">
      <alignment vertical="center" wrapText="1"/>
    </xf>
    <xf numFmtId="0" fontId="39" fillId="41" borderId="50" xfId="4" applyFont="1" applyFill="1" applyBorder="1" applyAlignment="1">
      <alignment horizontal="center" vertical="center" wrapText="1"/>
    </xf>
    <xf numFmtId="164" fontId="39" fillId="41" borderId="50" xfId="1" applyNumberFormat="1" applyFont="1" applyFill="1" applyBorder="1" applyAlignment="1">
      <alignment horizontal="center" vertical="center" wrapText="1"/>
    </xf>
    <xf numFmtId="49" fontId="40" fillId="0" borderId="0" xfId="0" applyNumberFormat="1" applyFont="1" applyAlignment="1">
      <alignment horizontal="left"/>
    </xf>
    <xf numFmtId="0" fontId="2" fillId="42" borderId="57" xfId="0" applyFont="1" applyFill="1" applyBorder="1" applyAlignment="1">
      <alignment horizontal="center" vertical="center"/>
    </xf>
    <xf numFmtId="0" fontId="2" fillId="42" borderId="58" xfId="0" applyFont="1" applyFill="1" applyBorder="1" applyAlignment="1">
      <alignment horizontal="center" vertical="center"/>
    </xf>
    <xf numFmtId="0" fontId="2" fillId="42" borderId="57" xfId="0" applyFont="1" applyFill="1" applyBorder="1" applyAlignment="1">
      <alignment horizontal="center" vertical="center" wrapText="1"/>
    </xf>
    <xf numFmtId="43" fontId="0" fillId="0" borderId="0" xfId="2" applyFont="1"/>
    <xf numFmtId="164" fontId="0" fillId="0" borderId="0" xfId="1" applyNumberFormat="1" applyFont="1" applyAlignment="1">
      <alignment horizontal="left" indent="2"/>
    </xf>
    <xf numFmtId="0" fontId="0" fillId="0" borderId="0" xfId="0" applyAlignment="1">
      <alignment horizontal="left" indent="3"/>
    </xf>
    <xf numFmtId="0" fontId="41" fillId="0" borderId="0" xfId="0" applyFont="1" applyAlignment="1">
      <alignment horizontal="left" indent="2"/>
    </xf>
    <xf numFmtId="49" fontId="42" fillId="0" borderId="0" xfId="0" applyNumberFormat="1" applyFont="1" applyAlignment="1">
      <alignment horizontal="left"/>
    </xf>
    <xf numFmtId="169" fontId="0" fillId="0" borderId="0" xfId="2" applyNumberFormat="1" applyFont="1"/>
    <xf numFmtId="0" fontId="43" fillId="0" borderId="0" xfId="0" applyFont="1" applyAlignment="1">
      <alignment vertical="center" wrapText="1"/>
    </xf>
    <xf numFmtId="0" fontId="2" fillId="42" borderId="44" xfId="0" applyFont="1" applyFill="1" applyBorder="1" applyAlignment="1">
      <alignment horizontal="center" vertical="center"/>
    </xf>
    <xf numFmtId="0" fontId="2" fillId="42" borderId="61" xfId="0" applyFont="1" applyFill="1" applyBorder="1" applyAlignment="1">
      <alignment horizontal="center" vertical="center"/>
    </xf>
    <xf numFmtId="0" fontId="2" fillId="42" borderId="44" xfId="0" applyFont="1" applyFill="1" applyBorder="1" applyAlignment="1">
      <alignment horizontal="center" vertical="center" wrapText="1"/>
    </xf>
    <xf numFmtId="170" fontId="3" fillId="0" borderId="6" xfId="0" applyNumberFormat="1" applyFont="1" applyBorder="1" applyAlignment="1">
      <alignment horizontal="center" vertical="center"/>
    </xf>
    <xf numFmtId="10" fontId="0" fillId="0" borderId="0" xfId="1" applyNumberFormat="1" applyFont="1"/>
    <xf numFmtId="165" fontId="0" fillId="5" borderId="0" xfId="0" applyNumberFormat="1" applyFill="1" applyBorder="1" applyAlignment="1">
      <alignment horizontal="center" vertical="center"/>
    </xf>
    <xf numFmtId="0" fontId="0" fillId="5" borderId="0" xfId="0" applyFont="1" applyFill="1" applyBorder="1" applyAlignment="1">
      <alignment horizontal="center" vertical="center"/>
    </xf>
    <xf numFmtId="170" fontId="0" fillId="0" borderId="0" xfId="0" applyNumberFormat="1" applyFont="1" applyAlignment="1">
      <alignment horizontal="center"/>
    </xf>
    <xf numFmtId="0" fontId="3" fillId="0" borderId="59" xfId="0" applyFont="1" applyBorder="1" applyAlignment="1">
      <alignment horizontal="left" vertical="center"/>
    </xf>
    <xf numFmtId="170" fontId="3" fillId="0" borderId="59" xfId="2" applyNumberFormat="1" applyFont="1" applyBorder="1" applyAlignment="1">
      <alignment horizontal="center"/>
    </xf>
    <xf numFmtId="164" fontId="44" fillId="0" borderId="59" xfId="1" applyNumberFormat="1" applyFont="1" applyBorder="1" applyAlignment="1">
      <alignment horizontal="right"/>
    </xf>
    <xf numFmtId="164" fontId="3" fillId="0" borderId="59" xfId="1" applyNumberFormat="1" applyFont="1" applyBorder="1" applyAlignment="1">
      <alignment horizontal="right"/>
    </xf>
    <xf numFmtId="0" fontId="3" fillId="0" borderId="0" xfId="0" applyFont="1" applyAlignment="1">
      <alignment horizontal="left" indent="1"/>
    </xf>
    <xf numFmtId="170" fontId="3" fillId="0" borderId="0" xfId="2" applyNumberFormat="1" applyFont="1" applyAlignment="1">
      <alignment horizontal="center" vertical="center"/>
    </xf>
    <xf numFmtId="164" fontId="45" fillId="0" borderId="0" xfId="1" applyNumberFormat="1" applyFont="1" applyAlignment="1">
      <alignment horizontal="right"/>
    </xf>
    <xf numFmtId="164" fontId="0" fillId="0" borderId="0" xfId="1" applyNumberFormat="1" applyFont="1" applyAlignment="1">
      <alignment horizontal="right"/>
    </xf>
    <xf numFmtId="0" fontId="0" fillId="0" borderId="0" xfId="0" applyFont="1" applyAlignment="1">
      <alignment horizontal="left" indent="2"/>
    </xf>
    <xf numFmtId="170" fontId="0" fillId="0" borderId="0" xfId="2" applyNumberFormat="1" applyFont="1" applyAlignment="1">
      <alignment horizontal="center" vertical="center"/>
    </xf>
    <xf numFmtId="170" fontId="0" fillId="0" borderId="0" xfId="2" applyNumberFormat="1" applyFont="1" applyBorder="1" applyAlignment="1">
      <alignment horizontal="center" vertical="center"/>
    </xf>
    <xf numFmtId="170" fontId="0" fillId="0" borderId="0" xfId="2" applyNumberFormat="1" applyFont="1" applyAlignment="1">
      <alignment horizontal="center"/>
    </xf>
    <xf numFmtId="0" fontId="3" fillId="0" borderId="59" xfId="0" applyFont="1" applyBorder="1" applyAlignment="1">
      <alignment horizontal="left"/>
    </xf>
    <xf numFmtId="0" fontId="46" fillId="7" borderId="60" xfId="0" applyFont="1" applyFill="1" applyBorder="1" applyAlignment="1">
      <alignment horizontal="left" vertical="center"/>
    </xf>
    <xf numFmtId="169" fontId="46" fillId="7" borderId="60" xfId="2" applyNumberFormat="1" applyFont="1" applyFill="1" applyBorder="1" applyAlignment="1">
      <alignment horizontal="center" vertical="center"/>
    </xf>
    <xf numFmtId="164" fontId="46" fillId="7" borderId="60" xfId="1" applyNumberFormat="1" applyFont="1" applyFill="1" applyBorder="1" applyAlignment="1">
      <alignment horizontal="right" vertical="center"/>
    </xf>
    <xf numFmtId="172" fontId="3" fillId="0" borderId="59" xfId="2" applyNumberFormat="1" applyFont="1" applyBorder="1" applyAlignment="1">
      <alignment horizontal="center" vertical="center"/>
    </xf>
    <xf numFmtId="0" fontId="22" fillId="0" borderId="0" xfId="0" applyFont="1" applyAlignment="1">
      <alignment horizontal="left" vertical="center" wrapText="1" indent="1"/>
    </xf>
    <xf numFmtId="172" fontId="22" fillId="0" borderId="0" xfId="248" applyNumberFormat="1" applyFont="1" applyAlignment="1">
      <alignment horizontal="center" vertical="center"/>
    </xf>
    <xf numFmtId="172" fontId="22" fillId="0" borderId="0" xfId="2" applyNumberFormat="1" applyFont="1" applyAlignment="1">
      <alignment horizontal="center" vertical="center"/>
    </xf>
    <xf numFmtId="0" fontId="22" fillId="0" borderId="0" xfId="0" applyFont="1" applyAlignment="1">
      <alignment horizontal="left" vertical="center" indent="1"/>
    </xf>
    <xf numFmtId="169" fontId="47" fillId="7" borderId="60" xfId="2" applyNumberFormat="1" applyFont="1" applyFill="1" applyBorder="1" applyAlignment="1">
      <alignment horizontal="center" vertical="center"/>
    </xf>
    <xf numFmtId="164" fontId="3" fillId="0" borderId="59" xfId="1" applyNumberFormat="1" applyFont="1" applyBorder="1" applyAlignment="1">
      <alignment horizontal="center" vertical="center"/>
    </xf>
    <xf numFmtId="164" fontId="22" fillId="0" borderId="0" xfId="1" applyNumberFormat="1" applyFont="1" applyAlignment="1">
      <alignment horizontal="center" vertical="center"/>
    </xf>
    <xf numFmtId="164" fontId="47" fillId="7" borderId="60" xfId="1" applyNumberFormat="1" applyFont="1" applyFill="1" applyBorder="1" applyAlignment="1">
      <alignment horizontal="center" vertical="center"/>
    </xf>
    <xf numFmtId="169" fontId="46" fillId="7" borderId="60" xfId="2" applyNumberFormat="1" applyFont="1" applyFill="1" applyBorder="1" applyAlignment="1">
      <alignment horizontal="left" vertical="center"/>
    </xf>
    <xf numFmtId="170" fontId="3" fillId="0" borderId="59" xfId="2" applyNumberFormat="1" applyFont="1" applyBorder="1" applyAlignment="1">
      <alignment horizontal="center" vertical="center"/>
    </xf>
    <xf numFmtId="164" fontId="3" fillId="0" borderId="0" xfId="1" applyNumberFormat="1" applyFont="1" applyAlignment="1">
      <alignment horizontal="right"/>
    </xf>
    <xf numFmtId="0" fontId="0" fillId="0" borderId="0" xfId="0" applyFont="1" applyAlignment="1">
      <alignment horizontal="left" indent="3"/>
    </xf>
    <xf numFmtId="0" fontId="3" fillId="0" borderId="0" xfId="0" applyFont="1" applyAlignment="1">
      <alignment horizontal="left" indent="2"/>
    </xf>
    <xf numFmtId="170" fontId="3" fillId="0" borderId="0" xfId="2" applyNumberFormat="1" applyFont="1" applyBorder="1" applyAlignment="1">
      <alignment horizontal="center" vertical="center"/>
    </xf>
    <xf numFmtId="0" fontId="0" fillId="0" borderId="0" xfId="0" applyBorder="1" applyAlignment="1"/>
    <xf numFmtId="0" fontId="48" fillId="43" borderId="65" xfId="0" applyFont="1" applyFill="1" applyBorder="1" applyAlignment="1">
      <alignment horizontal="center" vertical="center" wrapText="1"/>
    </xf>
    <xf numFmtId="0" fontId="49" fillId="0" borderId="66" xfId="0" applyFont="1" applyBorder="1" applyAlignment="1">
      <alignment horizontal="center" vertical="center" wrapText="1"/>
    </xf>
    <xf numFmtId="0" fontId="50" fillId="0" borderId="66" xfId="0" applyFont="1" applyBorder="1" applyAlignment="1">
      <alignment horizontal="center" vertical="center" wrapText="1"/>
    </xf>
    <xf numFmtId="0" fontId="48" fillId="43" borderId="67" xfId="0" applyFont="1" applyFill="1" applyBorder="1" applyAlignment="1">
      <alignment horizontal="center" vertical="center" wrapText="1"/>
    </xf>
    <xf numFmtId="0" fontId="49" fillId="0" borderId="68"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0" fillId="0" borderId="70" xfId="0" applyFill="1" applyBorder="1" applyAlignment="1">
      <alignment horizontal="center" vertical="center" wrapText="1"/>
    </xf>
    <xf numFmtId="0" fontId="2" fillId="3" borderId="79" xfId="0" applyFont="1" applyFill="1" applyBorder="1" applyAlignment="1">
      <alignment horizontal="center" vertical="center"/>
    </xf>
    <xf numFmtId="0" fontId="2" fillId="3" borderId="79" xfId="0" applyFont="1" applyFill="1" applyBorder="1" applyAlignment="1">
      <alignment horizontal="center" vertical="center" wrapText="1"/>
    </xf>
    <xf numFmtId="0" fontId="2" fillId="3" borderId="80" xfId="0" applyFont="1" applyFill="1" applyBorder="1" applyAlignment="1">
      <alignment horizontal="center" vertical="center" wrapText="1"/>
    </xf>
    <xf numFmtId="0" fontId="2" fillId="3" borderId="81" xfId="0" applyFont="1" applyFill="1" applyBorder="1" applyAlignment="1">
      <alignment horizontal="center" vertical="center" wrapText="1"/>
    </xf>
    <xf numFmtId="0" fontId="2" fillId="3" borderId="82" xfId="0" applyFont="1" applyFill="1" applyBorder="1" applyAlignment="1">
      <alignment horizontal="center" vertical="center" wrapText="1"/>
    </xf>
    <xf numFmtId="0" fontId="0" fillId="0" borderId="83" xfId="0" applyBorder="1" applyAlignment="1">
      <alignment horizontal="left"/>
    </xf>
    <xf numFmtId="173" fontId="3" fillId="0" borderId="84" xfId="0" applyNumberFormat="1" applyFont="1" applyFill="1" applyBorder="1" applyAlignment="1">
      <alignment horizontal="center" vertical="center"/>
    </xf>
    <xf numFmtId="173" fontId="44" fillId="0" borderId="84" xfId="0" applyNumberFormat="1" applyFont="1" applyFill="1" applyBorder="1" applyAlignment="1">
      <alignment horizontal="center" vertical="center"/>
    </xf>
    <xf numFmtId="164" fontId="44" fillId="0" borderId="84" xfId="1" applyNumberFormat="1" applyFont="1" applyFill="1" applyBorder="1" applyAlignment="1">
      <alignment horizontal="center" vertical="center"/>
    </xf>
    <xf numFmtId="173" fontId="44" fillId="0" borderId="84" xfId="0" applyNumberFormat="1" applyFont="1" applyFill="1" applyBorder="1" applyAlignment="1">
      <alignment horizontal="right" vertical="center"/>
    </xf>
    <xf numFmtId="164" fontId="44" fillId="0" borderId="85" xfId="1" applyNumberFormat="1" applyFont="1" applyFill="1" applyBorder="1" applyAlignment="1">
      <alignment horizontal="center" vertical="center"/>
    </xf>
    <xf numFmtId="173" fontId="3" fillId="0" borderId="0" xfId="0" applyNumberFormat="1" applyFont="1" applyFill="1" applyAlignment="1">
      <alignment horizontal="center" vertical="center"/>
    </xf>
    <xf numFmtId="173" fontId="44" fillId="0" borderId="0" xfId="0" applyNumberFormat="1" applyFont="1" applyFill="1" applyAlignment="1">
      <alignment horizontal="center" vertical="center"/>
    </xf>
    <xf numFmtId="164" fontId="44" fillId="0" borderId="0" xfId="1" applyNumberFormat="1" applyFont="1" applyFill="1" applyAlignment="1">
      <alignment horizontal="center" vertical="center"/>
    </xf>
    <xf numFmtId="173" fontId="44" fillId="0" borderId="0" xfId="0" applyNumberFormat="1" applyFont="1" applyFill="1" applyAlignment="1">
      <alignment horizontal="right" vertical="center"/>
    </xf>
    <xf numFmtId="164" fontId="44" fillId="0" borderId="70" xfId="1" applyNumberFormat="1" applyFont="1" applyFill="1" applyBorder="1" applyAlignment="1">
      <alignment horizontal="center" vertical="center"/>
    </xf>
    <xf numFmtId="0" fontId="2" fillId="4" borderId="86" xfId="0" applyFont="1" applyFill="1" applyBorder="1" applyAlignment="1">
      <alignment horizontal="left" vertical="center"/>
    </xf>
    <xf numFmtId="173" fontId="2" fillId="4" borderId="86" xfId="0" applyNumberFormat="1" applyFont="1" applyFill="1" applyBorder="1" applyAlignment="1">
      <alignment horizontal="center" vertical="center"/>
    </xf>
    <xf numFmtId="164" fontId="2" fillId="4" borderId="86" xfId="1" applyNumberFormat="1" applyFont="1" applyFill="1" applyBorder="1" applyAlignment="1">
      <alignment horizontal="center" vertical="center"/>
    </xf>
    <xf numFmtId="173" fontId="2" fillId="4" borderId="86" xfId="0" applyNumberFormat="1" applyFont="1" applyFill="1" applyBorder="1" applyAlignment="1">
      <alignment horizontal="right" vertical="center"/>
    </xf>
    <xf numFmtId="164" fontId="2" fillId="4" borderId="65" xfId="1" applyNumberFormat="1" applyFont="1" applyFill="1" applyBorder="1" applyAlignment="1">
      <alignment horizontal="center" vertical="center"/>
    </xf>
    <xf numFmtId="0" fontId="24" fillId="0" borderId="0" xfId="0" applyFont="1"/>
    <xf numFmtId="37" fontId="0" fillId="0" borderId="0" xfId="0" applyNumberFormat="1"/>
    <xf numFmtId="37" fontId="0" fillId="0" borderId="0" xfId="0" applyNumberFormat="1" applyAlignment="1">
      <alignment horizontal="right" vertical="center"/>
    </xf>
    <xf numFmtId="0" fontId="2" fillId="3" borderId="57" xfId="0" applyFont="1" applyFill="1" applyBorder="1" applyAlignment="1">
      <alignment horizontal="center" vertical="center"/>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xf>
    <xf numFmtId="0" fontId="2" fillId="3" borderId="90" xfId="0" applyFont="1" applyFill="1" applyBorder="1" applyAlignment="1">
      <alignment horizontal="center" vertical="center" wrapText="1"/>
    </xf>
    <xf numFmtId="0" fontId="2" fillId="3" borderId="91" xfId="0" applyFont="1" applyFill="1" applyBorder="1" applyAlignment="1">
      <alignment horizontal="center" vertical="center" wrapText="1"/>
    </xf>
    <xf numFmtId="0" fontId="3" fillId="2" borderId="92" xfId="0" applyFont="1" applyFill="1" applyBorder="1" applyAlignment="1">
      <alignment horizontal="left"/>
    </xf>
    <xf numFmtId="173" fontId="3" fillId="2" borderId="84" xfId="0" applyNumberFormat="1" applyFont="1" applyFill="1" applyBorder="1" applyAlignment="1">
      <alignment horizontal="center" vertical="center"/>
    </xf>
    <xf numFmtId="173" fontId="44" fillId="2" borderId="84" xfId="0" applyNumberFormat="1" applyFont="1" applyFill="1" applyBorder="1" applyAlignment="1">
      <alignment horizontal="center" vertical="center"/>
    </xf>
    <xf numFmtId="164" fontId="44" fillId="2" borderId="84" xfId="1" applyNumberFormat="1" applyFont="1" applyFill="1" applyBorder="1" applyAlignment="1">
      <alignment horizontal="center" vertical="center"/>
    </xf>
    <xf numFmtId="173" fontId="44" fillId="2" borderId="84" xfId="0" applyNumberFormat="1" applyFont="1" applyFill="1" applyBorder="1" applyAlignment="1">
      <alignment horizontal="right" vertical="center"/>
    </xf>
    <xf numFmtId="164" fontId="44" fillId="2" borderId="85" xfId="1" applyNumberFormat="1" applyFont="1" applyFill="1" applyBorder="1" applyAlignment="1">
      <alignment horizontal="center" vertical="center"/>
    </xf>
    <xf numFmtId="0" fontId="3" fillId="0" borderId="83" xfId="0" applyFont="1" applyBorder="1" applyAlignment="1">
      <alignment horizontal="left" indent="1"/>
    </xf>
    <xf numFmtId="173" fontId="3" fillId="0" borderId="0" xfId="0" applyNumberFormat="1" applyFont="1" applyAlignment="1">
      <alignment horizontal="center" vertical="center"/>
    </xf>
    <xf numFmtId="173" fontId="44" fillId="0" borderId="0" xfId="0" applyNumberFormat="1" applyFont="1" applyAlignment="1">
      <alignment horizontal="center" vertical="center"/>
    </xf>
    <xf numFmtId="164" fontId="44" fillId="0" borderId="0" xfId="1" applyNumberFormat="1" applyFont="1" applyAlignment="1">
      <alignment horizontal="center" vertical="center"/>
    </xf>
    <xf numFmtId="173" fontId="44" fillId="0" borderId="0" xfId="0" applyNumberFormat="1" applyFont="1" applyAlignment="1">
      <alignment horizontal="right" vertical="center"/>
    </xf>
    <xf numFmtId="164" fontId="44" fillId="0" borderId="70" xfId="1" applyNumberFormat="1" applyFont="1" applyBorder="1" applyAlignment="1">
      <alignment horizontal="center" vertical="center"/>
    </xf>
    <xf numFmtId="0" fontId="0" fillId="0" borderId="83" xfId="0" applyBorder="1" applyAlignment="1">
      <alignment horizontal="left" wrapText="1" indent="2"/>
    </xf>
    <xf numFmtId="173" fontId="0" fillId="0" borderId="0" xfId="0" applyNumberFormat="1" applyAlignment="1">
      <alignment horizontal="center" vertical="center"/>
    </xf>
    <xf numFmtId="173" fontId="45" fillId="0" borderId="0" xfId="0" applyNumberFormat="1" applyFont="1" applyAlignment="1">
      <alignment horizontal="center" vertical="center"/>
    </xf>
    <xf numFmtId="164" fontId="45" fillId="0" borderId="0" xfId="1" applyNumberFormat="1" applyFont="1" applyAlignment="1">
      <alignment horizontal="center" vertical="center"/>
    </xf>
    <xf numFmtId="173" fontId="45" fillId="0" borderId="0" xfId="0" applyNumberFormat="1" applyFont="1" applyAlignment="1">
      <alignment horizontal="right" vertical="center"/>
    </xf>
    <xf numFmtId="164" fontId="45" fillId="0" borderId="70" xfId="1" applyNumberFormat="1" applyFont="1" applyBorder="1" applyAlignment="1">
      <alignment horizontal="center" vertical="center"/>
    </xf>
    <xf numFmtId="0" fontId="0" fillId="0" borderId="83" xfId="0" applyBorder="1" applyAlignment="1">
      <alignment horizontal="left" indent="3"/>
    </xf>
    <xf numFmtId="0" fontId="0" fillId="0" borderId="83" xfId="0" applyBorder="1" applyAlignment="1">
      <alignment horizontal="left" indent="2"/>
    </xf>
    <xf numFmtId="0" fontId="0" fillId="0" borderId="83" xfId="0" applyBorder="1" applyAlignment="1">
      <alignment horizontal="left" wrapText="1" indent="3"/>
    </xf>
    <xf numFmtId="0" fontId="3" fillId="2" borderId="83" xfId="0" applyFont="1" applyFill="1" applyBorder="1" applyAlignment="1">
      <alignment horizontal="left"/>
    </xf>
    <xf numFmtId="173" fontId="3" fillId="2" borderId="0" xfId="0" applyNumberFormat="1" applyFont="1" applyFill="1" applyAlignment="1">
      <alignment horizontal="center" vertical="center"/>
    </xf>
    <xf numFmtId="173" fontId="44" fillId="2" borderId="0" xfId="0" applyNumberFormat="1" applyFont="1" applyFill="1" applyAlignment="1">
      <alignment horizontal="center" vertical="center"/>
    </xf>
    <xf numFmtId="164" fontId="44" fillId="2" borderId="0" xfId="1" applyNumberFormat="1" applyFont="1" applyFill="1" applyAlignment="1">
      <alignment horizontal="center" vertical="center"/>
    </xf>
    <xf numFmtId="173" fontId="44" fillId="2" borderId="0" xfId="0" applyNumberFormat="1" applyFont="1" applyFill="1" applyAlignment="1">
      <alignment horizontal="right" vertical="center"/>
    </xf>
    <xf numFmtId="164" fontId="44" fillId="2" borderId="70" xfId="1" applyNumberFormat="1" applyFont="1" applyFill="1" applyBorder="1" applyAlignment="1">
      <alignment horizontal="center" vertical="center"/>
    </xf>
    <xf numFmtId="0" fontId="0" fillId="0" borderId="83" xfId="0" applyBorder="1" applyAlignment="1">
      <alignment horizontal="left" wrapText="1" indent="1"/>
    </xf>
    <xf numFmtId="0" fontId="0" fillId="0" borderId="83" xfId="0" applyBorder="1" applyAlignment="1">
      <alignment horizontal="left" indent="1"/>
    </xf>
    <xf numFmtId="0" fontId="0" fillId="39" borderId="83" xfId="0" applyFill="1" applyBorder="1" applyAlignment="1">
      <alignment horizontal="left" indent="1"/>
    </xf>
    <xf numFmtId="173" fontId="0" fillId="39" borderId="0" xfId="0" applyNumberFormat="1" applyFill="1" applyAlignment="1">
      <alignment horizontal="center" vertical="center"/>
    </xf>
    <xf numFmtId="173" fontId="45" fillId="39" borderId="0" xfId="0" applyNumberFormat="1" applyFont="1" applyFill="1" applyAlignment="1">
      <alignment horizontal="center" vertical="center"/>
    </xf>
    <xf numFmtId="164" fontId="45" fillId="39" borderId="0" xfId="1" applyNumberFormat="1" applyFont="1" applyFill="1" applyAlignment="1">
      <alignment horizontal="center" vertical="center"/>
    </xf>
    <xf numFmtId="173" fontId="45" fillId="39" borderId="0" xfId="0" applyNumberFormat="1" applyFont="1" applyFill="1" applyAlignment="1">
      <alignment horizontal="right" vertical="center"/>
    </xf>
    <xf numFmtId="164" fontId="45" fillId="39" borderId="70" xfId="1" applyNumberFormat="1" applyFont="1" applyFill="1" applyBorder="1" applyAlignment="1">
      <alignment horizontal="center" vertical="center"/>
    </xf>
    <xf numFmtId="0" fontId="45" fillId="0" borderId="0" xfId="0" applyFont="1"/>
    <xf numFmtId="0" fontId="3" fillId="44" borderId="0" xfId="0" applyFont="1" applyFill="1" applyBorder="1"/>
    <xf numFmtId="0" fontId="3" fillId="44" borderId="0" xfId="0" applyFont="1" applyFill="1" applyBorder="1" applyAlignment="1">
      <alignment horizontal="center"/>
    </xf>
    <xf numFmtId="0" fontId="3" fillId="0" borderId="0" xfId="0" applyFont="1" applyBorder="1" applyAlignment="1">
      <alignment horizontal="left"/>
    </xf>
    <xf numFmtId="170" fontId="3" fillId="0" borderId="0" xfId="0" applyNumberFormat="1" applyFont="1" applyBorder="1"/>
    <xf numFmtId="0" fontId="0" fillId="0" borderId="0" xfId="0" applyBorder="1" applyAlignment="1">
      <alignment horizontal="left" indent="1"/>
    </xf>
    <xf numFmtId="170" fontId="0" fillId="0" borderId="0" xfId="0" applyNumberFormat="1" applyBorder="1"/>
    <xf numFmtId="164" fontId="0" fillId="0" borderId="0" xfId="1" applyNumberFormat="1" applyFont="1" applyBorder="1"/>
    <xf numFmtId="0" fontId="3" fillId="44" borderId="0" xfId="0" applyFont="1" applyFill="1" applyBorder="1" applyAlignment="1">
      <alignment horizontal="left"/>
    </xf>
    <xf numFmtId="170" fontId="3" fillId="44" borderId="0" xfId="0" applyNumberFormat="1" applyFont="1" applyFill="1" applyBorder="1"/>
    <xf numFmtId="164" fontId="3" fillId="44" borderId="0" xfId="1" applyNumberFormat="1" applyFont="1" applyFill="1" applyBorder="1"/>
    <xf numFmtId="170" fontId="3" fillId="0" borderId="0" xfId="0" applyNumberFormat="1" applyFont="1" applyFill="1" applyBorder="1"/>
    <xf numFmtId="164" fontId="3" fillId="0" borderId="0" xfId="1" applyNumberFormat="1" applyFont="1" applyFill="1" applyBorder="1"/>
    <xf numFmtId="0" fontId="37" fillId="0" borderId="0" xfId="0" applyFont="1" applyFill="1" applyBorder="1" applyAlignment="1">
      <alignment horizontal="left"/>
    </xf>
    <xf numFmtId="170" fontId="37" fillId="0" borderId="0" xfId="0" applyNumberFormat="1" applyFont="1" applyFill="1" applyBorder="1"/>
    <xf numFmtId="164" fontId="37" fillId="0" borderId="0" xfId="1" applyNumberFormat="1" applyFont="1" applyFill="1" applyBorder="1"/>
    <xf numFmtId="173" fontId="52" fillId="0" borderId="65" xfId="0" applyNumberFormat="1" applyFont="1" applyFill="1" applyBorder="1" applyAlignment="1">
      <alignment horizontal="center" vertical="center" wrapText="1"/>
    </xf>
    <xf numFmtId="49" fontId="52" fillId="0" borderId="65" xfId="0" applyNumberFormat="1" applyFont="1" applyFill="1" applyBorder="1" applyAlignment="1">
      <alignment horizontal="center" vertical="center" wrapText="1"/>
    </xf>
    <xf numFmtId="173" fontId="52" fillId="0" borderId="93" xfId="249" applyNumberFormat="1" applyFont="1" applyFill="1" applyBorder="1" applyAlignment="1" applyProtection="1">
      <alignment vertical="center"/>
    </xf>
    <xf numFmtId="173" fontId="52" fillId="0" borderId="94" xfId="249" applyNumberFormat="1" applyFont="1" applyFill="1" applyBorder="1" applyAlignment="1" applyProtection="1">
      <alignment vertical="center"/>
    </xf>
    <xf numFmtId="173" fontId="52" fillId="0" borderId="95" xfId="250" applyNumberFormat="1" applyFont="1" applyFill="1" applyBorder="1" applyProtection="1"/>
    <xf numFmtId="0" fontId="3" fillId="0" borderId="96" xfId="0" applyFont="1" applyBorder="1" applyAlignment="1">
      <alignment horizontal="center"/>
    </xf>
    <xf numFmtId="0" fontId="3" fillId="0" borderId="97" xfId="0" applyFont="1" applyBorder="1" applyAlignment="1">
      <alignment horizontal="center"/>
    </xf>
    <xf numFmtId="0" fontId="0" fillId="0" borderId="98" xfId="0" applyBorder="1" applyAlignment="1">
      <alignment horizontal="left" wrapText="1"/>
    </xf>
    <xf numFmtId="171" fontId="0" fillId="0" borderId="99" xfId="0" applyNumberFormat="1" applyBorder="1" applyAlignment="1">
      <alignment wrapText="1"/>
    </xf>
    <xf numFmtId="0" fontId="0" fillId="0" borderId="100" xfId="0" applyBorder="1" applyAlignment="1">
      <alignment horizontal="left" wrapText="1"/>
    </xf>
    <xf numFmtId="171" fontId="0" fillId="0" borderId="101" xfId="0" applyNumberFormat="1" applyBorder="1" applyAlignment="1">
      <alignment wrapText="1"/>
    </xf>
    <xf numFmtId="0" fontId="3" fillId="0" borderId="0" xfId="0" applyFont="1" applyFill="1" applyBorder="1" applyAlignment="1">
      <alignment horizontal="left" wrapText="1"/>
    </xf>
    <xf numFmtId="0" fontId="2" fillId="3" borderId="39" xfId="0" applyFont="1" applyFill="1" applyBorder="1" applyAlignment="1">
      <alignment horizontal="center" vertical="center"/>
    </xf>
    <xf numFmtId="0" fontId="2" fillId="3" borderId="39" xfId="0" applyFont="1" applyFill="1" applyBorder="1" applyAlignment="1">
      <alignment horizontal="center" vertical="center" wrapText="1"/>
    </xf>
    <xf numFmtId="0" fontId="0" fillId="0" borderId="39" xfId="0" applyBorder="1" applyAlignment="1">
      <alignment horizontal="center" vertical="center"/>
    </xf>
    <xf numFmtId="171" fontId="0" fillId="0" borderId="39" xfId="2" applyNumberFormat="1" applyFont="1" applyBorder="1" applyAlignment="1">
      <alignment horizontal="center" vertical="center" wrapText="1"/>
    </xf>
    <xf numFmtId="0" fontId="0" fillId="0" borderId="39" xfId="0" applyBorder="1" applyAlignment="1">
      <alignment horizontal="center" vertical="center" wrapText="1"/>
    </xf>
    <xf numFmtId="171" fontId="0" fillId="0" borderId="39" xfId="2" applyNumberFormat="1" applyFont="1" applyBorder="1" applyAlignment="1">
      <alignment horizontal="center" vertical="center"/>
    </xf>
    <xf numFmtId="0" fontId="3" fillId="0" borderId="39" xfId="0" applyFont="1" applyBorder="1" applyAlignment="1">
      <alignment horizontal="center" vertical="center" wrapText="1"/>
    </xf>
    <xf numFmtId="171" fontId="3" fillId="0" borderId="39" xfId="2" applyNumberFormat="1" applyFont="1" applyBorder="1" applyAlignment="1">
      <alignment horizontal="center" vertical="center"/>
    </xf>
    <xf numFmtId="164" fontId="0" fillId="0" borderId="39" xfId="1" applyNumberFormat="1" applyFont="1" applyBorder="1" applyAlignment="1">
      <alignment horizontal="center"/>
    </xf>
    <xf numFmtId="9" fontId="3" fillId="0" borderId="39" xfId="0" applyNumberFormat="1" applyFont="1" applyBorder="1" applyAlignment="1">
      <alignment horizontal="center"/>
    </xf>
    <xf numFmtId="0" fontId="46" fillId="43" borderId="68" xfId="0" applyFont="1" applyFill="1" applyBorder="1" applyAlignment="1">
      <alignment horizontal="center" vertical="center"/>
    </xf>
    <xf numFmtId="0" fontId="54" fillId="0" borderId="67" xfId="0" applyFont="1" applyBorder="1" applyAlignment="1">
      <alignment vertical="center"/>
    </xf>
    <xf numFmtId="0" fontId="54" fillId="0" borderId="68" xfId="0" applyFont="1" applyBorder="1" applyAlignment="1">
      <alignment horizontal="center" vertical="center"/>
    </xf>
    <xf numFmtId="0" fontId="55" fillId="0" borderId="67" xfId="0" applyFont="1" applyBorder="1" applyAlignment="1">
      <alignment horizontal="left" vertical="center" indent="1"/>
    </xf>
    <xf numFmtId="0" fontId="55" fillId="0" borderId="68" xfId="0" applyFont="1" applyBorder="1" applyAlignment="1">
      <alignment horizontal="center" vertical="center"/>
    </xf>
    <xf numFmtId="0" fontId="44" fillId="0" borderId="70" xfId="0" applyFont="1" applyFill="1" applyBorder="1" applyAlignment="1">
      <alignment horizontal="left" vertical="center" indent="1"/>
    </xf>
    <xf numFmtId="0" fontId="0" fillId="0" borderId="39" xfId="0" applyBorder="1"/>
    <xf numFmtId="174" fontId="0" fillId="0" borderId="39" xfId="0" applyNumberFormat="1" applyBorder="1"/>
    <xf numFmtId="174" fontId="0" fillId="0" borderId="0" xfId="0" applyNumberFormat="1"/>
    <xf numFmtId="0" fontId="3" fillId="0" borderId="39" xfId="0" applyFont="1" applyBorder="1"/>
    <xf numFmtId="0" fontId="2" fillId="4" borderId="39" xfId="0" applyFont="1" applyFill="1" applyBorder="1" applyAlignment="1">
      <alignment horizontal="center" vertical="center"/>
    </xf>
    <xf numFmtId="0" fontId="2" fillId="4" borderId="96" xfId="0" applyFont="1" applyFill="1" applyBorder="1" applyAlignment="1">
      <alignment horizontal="center"/>
    </xf>
    <xf numFmtId="0" fontId="2" fillId="4" borderId="105" xfId="0" applyFont="1" applyFill="1" applyBorder="1" applyAlignment="1">
      <alignment horizontal="center"/>
    </xf>
    <xf numFmtId="0" fontId="2" fillId="4" borderId="97" xfId="0" applyFont="1" applyFill="1" applyBorder="1" applyAlignment="1">
      <alignment horizontal="center"/>
    </xf>
    <xf numFmtId="0" fontId="3" fillId="0" borderId="98" xfId="0" applyFont="1" applyBorder="1"/>
    <xf numFmtId="0" fontId="0" fillId="0" borderId="99" xfId="0" applyBorder="1"/>
    <xf numFmtId="0" fontId="3" fillId="0" borderId="100" xfId="0" applyFont="1" applyBorder="1"/>
    <xf numFmtId="0" fontId="0" fillId="0" borderId="106" xfId="0" applyBorder="1"/>
    <xf numFmtId="0" fontId="0" fillId="0" borderId="101" xfId="0" applyBorder="1"/>
    <xf numFmtId="171" fontId="0" fillId="0" borderId="39" xfId="2" applyNumberFormat="1" applyFont="1" applyBorder="1"/>
    <xf numFmtId="171" fontId="0" fillId="0" borderId="99" xfId="2" applyNumberFormat="1" applyFont="1" applyBorder="1"/>
    <xf numFmtId="171" fontId="0" fillId="0" borderId="106" xfId="2" applyNumberFormat="1" applyFont="1" applyBorder="1"/>
    <xf numFmtId="171" fontId="0" fillId="0" borderId="101" xfId="2" applyNumberFormat="1" applyFont="1" applyBorder="1"/>
    <xf numFmtId="164" fontId="0" fillId="0" borderId="39" xfId="0" applyNumberFormat="1" applyBorder="1"/>
    <xf numFmtId="0" fontId="2" fillId="4" borderId="96" xfId="0" applyFont="1" applyFill="1" applyBorder="1" applyAlignment="1">
      <alignment horizontal="center" vertical="center"/>
    </xf>
    <xf numFmtId="0" fontId="2" fillId="4" borderId="105" xfId="0" applyFont="1" applyFill="1" applyBorder="1" applyAlignment="1">
      <alignment horizontal="center" vertical="center"/>
    </xf>
    <xf numFmtId="0" fontId="2" fillId="4" borderId="97" xfId="0" applyFont="1" applyFill="1" applyBorder="1" applyAlignment="1">
      <alignment horizontal="center" vertical="center"/>
    </xf>
    <xf numFmtId="165" fontId="3" fillId="0" borderId="106" xfId="0" applyNumberFormat="1" applyFont="1" applyBorder="1" applyAlignment="1">
      <alignment horizontal="center"/>
    </xf>
    <xf numFmtId="164" fontId="3" fillId="0" borderId="101" xfId="1" applyNumberFormat="1" applyFont="1" applyBorder="1" applyAlignment="1">
      <alignment horizontal="center"/>
    </xf>
    <xf numFmtId="164" fontId="0" fillId="0" borderId="99" xfId="0" applyNumberFormat="1" applyBorder="1" applyAlignment="1">
      <alignment horizontal="center"/>
    </xf>
    <xf numFmtId="165" fontId="1" fillId="0" borderId="39" xfId="4" applyNumberFormat="1" applyFont="1" applyFill="1" applyBorder="1" applyAlignment="1">
      <alignment horizontal="center" vertical="center"/>
    </xf>
    <xf numFmtId="0" fontId="2" fillId="4" borderId="8" xfId="0" applyFont="1" applyFill="1" applyBorder="1" applyAlignment="1">
      <alignment horizontal="center" vertical="center"/>
    </xf>
    <xf numFmtId="175" fontId="3" fillId="2" borderId="6" xfId="0" applyNumberFormat="1" applyFont="1" applyFill="1" applyBorder="1"/>
    <xf numFmtId="175" fontId="3" fillId="0" borderId="0" xfId="0" applyNumberFormat="1" applyFont="1"/>
    <xf numFmtId="0" fontId="0" fillId="0" borderId="0" xfId="0" applyAlignment="1">
      <alignment horizontal="left" indent="2"/>
    </xf>
    <xf numFmtId="175" fontId="0" fillId="0" borderId="0" xfId="0" applyNumberFormat="1"/>
    <xf numFmtId="0" fontId="2" fillId="3" borderId="7" xfId="0" applyFont="1" applyFill="1" applyBorder="1" applyAlignment="1">
      <alignment horizontal="left"/>
    </xf>
    <xf numFmtId="175" fontId="2" fillId="3" borderId="7" xfId="0" applyNumberFormat="1" applyFont="1" applyFill="1" applyBorder="1"/>
    <xf numFmtId="0" fontId="3" fillId="0" borderId="105" xfId="0" applyFont="1" applyBorder="1" applyAlignment="1">
      <alignment horizontal="center"/>
    </xf>
    <xf numFmtId="49" fontId="0" fillId="0" borderId="98" xfId="0" applyNumberFormat="1" applyBorder="1"/>
    <xf numFmtId="49" fontId="0" fillId="0" borderId="100" xfId="0" applyNumberFormat="1" applyBorder="1"/>
    <xf numFmtId="164" fontId="0" fillId="0" borderId="106" xfId="0" applyNumberFormat="1" applyBorder="1"/>
    <xf numFmtId="49" fontId="3" fillId="0" borderId="0" xfId="0" applyNumberFormat="1" applyFont="1" applyFill="1" applyBorder="1"/>
    <xf numFmtId="0" fontId="0" fillId="0" borderId="0" xfId="0" applyFont="1" applyFill="1" applyBorder="1" applyAlignment="1">
      <alignment horizontal="center" vertical="center"/>
    </xf>
    <xf numFmtId="165" fontId="0" fillId="0" borderId="0" xfId="0" applyNumberFormat="1" applyFill="1" applyBorder="1" applyAlignment="1">
      <alignment horizontal="center" vertical="center"/>
    </xf>
    <xf numFmtId="0" fontId="46" fillId="43" borderId="69" xfId="0" applyFont="1" applyFill="1" applyBorder="1" applyAlignment="1">
      <alignment horizontal="center" vertical="center"/>
    </xf>
    <xf numFmtId="0" fontId="46" fillId="43" borderId="102" xfId="0" applyFont="1" applyFill="1" applyBorder="1" applyAlignment="1">
      <alignment horizontal="center" vertical="center"/>
    </xf>
    <xf numFmtId="0" fontId="46" fillId="43" borderId="104" xfId="0" applyFont="1" applyFill="1" applyBorder="1" applyAlignment="1">
      <alignment horizontal="center" vertical="center"/>
    </xf>
    <xf numFmtId="0" fontId="46" fillId="43" borderId="103" xfId="0" applyFont="1" applyFill="1" applyBorder="1" applyAlignment="1">
      <alignment horizontal="center" vertical="center"/>
    </xf>
    <xf numFmtId="0" fontId="46" fillId="43" borderId="66" xfId="0" applyFont="1" applyFill="1" applyBorder="1" applyAlignment="1">
      <alignment horizontal="center" vertical="center"/>
    </xf>
    <xf numFmtId="0" fontId="3" fillId="0" borderId="0" xfId="0" applyFont="1" applyAlignment="1">
      <alignment horizontal="center"/>
    </xf>
    <xf numFmtId="0" fontId="0" fillId="0" borderId="64" xfId="0" applyBorder="1" applyAlignment="1">
      <alignment horizontal="center"/>
    </xf>
    <xf numFmtId="0" fontId="2" fillId="4" borderId="39"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36" xfId="0" applyFont="1" applyFill="1" applyBorder="1" applyAlignment="1">
      <alignment horizontal="center" vertical="center"/>
    </xf>
    <xf numFmtId="0" fontId="0" fillId="0" borderId="0" xfId="0" applyAlignment="1">
      <alignment horizontal="center"/>
    </xf>
    <xf numFmtId="0" fontId="3" fillId="0" borderId="0" xfId="0" applyFont="1" applyBorder="1" applyAlignment="1">
      <alignment horizontal="center"/>
    </xf>
    <xf numFmtId="0" fontId="48" fillId="43" borderId="69" xfId="0" applyFont="1" applyFill="1" applyBorder="1" applyAlignment="1">
      <alignment horizontal="center" vertical="center" wrapText="1"/>
    </xf>
    <xf numFmtId="0" fontId="48" fillId="43" borderId="71" xfId="0" applyFont="1" applyFill="1" applyBorder="1" applyAlignment="1">
      <alignment horizontal="center" vertical="center" wrapText="1"/>
    </xf>
    <xf numFmtId="0" fontId="48" fillId="43" borderId="67"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50" fillId="0" borderId="71"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0" fillId="0" borderId="69" xfId="0" applyFont="1" applyFill="1" applyBorder="1" applyAlignment="1">
      <alignment vertical="center" wrapText="1"/>
    </xf>
    <xf numFmtId="0" fontId="50" fillId="0" borderId="71" xfId="0" applyFont="1" applyFill="1" applyBorder="1" applyAlignment="1">
      <alignment vertical="center" wrapText="1"/>
    </xf>
    <xf numFmtId="0" fontId="50" fillId="0" borderId="67" xfId="0" applyFont="1" applyFill="1" applyBorder="1" applyAlignment="1">
      <alignment vertical="center" wrapText="1"/>
    </xf>
    <xf numFmtId="0" fontId="3" fillId="0" borderId="64" xfId="0" applyFont="1" applyBorder="1" applyAlignment="1">
      <alignment horizontal="center"/>
    </xf>
    <xf numFmtId="0" fontId="2" fillId="3" borderId="76" xfId="0" applyFont="1" applyFill="1" applyBorder="1" applyAlignment="1">
      <alignment horizontal="center" vertical="center" wrapText="1"/>
    </xf>
    <xf numFmtId="0" fontId="2" fillId="3" borderId="77"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72"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0" fillId="0" borderId="0" xfId="0" applyFont="1" applyAlignment="1">
      <alignment horizontal="center"/>
    </xf>
    <xf numFmtId="0" fontId="2" fillId="3" borderId="51"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4" fillId="0" borderId="0" xfId="0" applyFont="1" applyAlignment="1">
      <alignment horizontal="center"/>
    </xf>
    <xf numFmtId="0" fontId="44" fillId="0" borderId="0" xfId="0" applyFont="1" applyBorder="1" applyAlignment="1">
      <alignment horizontal="center"/>
    </xf>
    <xf numFmtId="0" fontId="45" fillId="0" borderId="0" xfId="0" applyFont="1" applyAlignment="1">
      <alignment horizontal="center"/>
    </xf>
    <xf numFmtId="0" fontId="2" fillId="3" borderId="89" xfId="0" applyFont="1" applyFill="1" applyBorder="1" applyAlignment="1">
      <alignment horizontal="center" vertical="center"/>
    </xf>
    <xf numFmtId="0" fontId="2" fillId="3" borderId="87" xfId="0" applyFont="1" applyFill="1" applyBorder="1" applyAlignment="1">
      <alignment horizontal="center" vertical="center" wrapText="1"/>
    </xf>
    <xf numFmtId="0" fontId="2" fillId="3" borderId="88"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36" fillId="0" borderId="0" xfId="0" applyFont="1" applyAlignment="1">
      <alignment horizontal="center"/>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2" fillId="4" borderId="11" xfId="3" applyFont="1" applyFill="1" applyBorder="1" applyAlignment="1">
      <alignment horizontal="center" vertical="center" wrapText="1"/>
    </xf>
    <xf numFmtId="0" fontId="2" fillId="4" borderId="2" xfId="3" applyFont="1" applyFill="1" applyBorder="1" applyAlignment="1">
      <alignment horizontal="center" vertical="center" wrapText="1"/>
    </xf>
    <xf numFmtId="0" fontId="2" fillId="4" borderId="15" xfId="3" applyFont="1" applyFill="1" applyBorder="1" applyAlignment="1">
      <alignment horizontal="center" vertical="center" wrapText="1"/>
    </xf>
    <xf numFmtId="0" fontId="2" fillId="4" borderId="12" xfId="3" applyFont="1" applyFill="1" applyBorder="1" applyAlignment="1">
      <alignment horizontal="center" vertical="center" wrapText="1"/>
    </xf>
    <xf numFmtId="0" fontId="2" fillId="4" borderId="13" xfId="3" applyFont="1" applyFill="1" applyBorder="1" applyAlignment="1">
      <alignment horizontal="center" vertical="center" wrapText="1"/>
    </xf>
    <xf numFmtId="0" fontId="2" fillId="4" borderId="9" xfId="3" applyFont="1" applyFill="1" applyBorder="1" applyAlignment="1">
      <alignment horizontal="center" vertical="center" wrapText="1"/>
    </xf>
    <xf numFmtId="0" fontId="2" fillId="4" borderId="1" xfId="3" applyFont="1" applyFill="1" applyBorder="1" applyAlignment="1">
      <alignment horizontal="center" vertical="center" wrapText="1"/>
    </xf>
    <xf numFmtId="0" fontId="2" fillId="4" borderId="14" xfId="3" applyFont="1" applyFill="1" applyBorder="1" applyAlignment="1">
      <alignment horizontal="center" vertical="center" wrapText="1"/>
    </xf>
    <xf numFmtId="0" fontId="2" fillId="4" borderId="3" xfId="3" applyFont="1" applyFill="1" applyBorder="1" applyAlignment="1">
      <alignment horizontal="center" vertical="center" wrapText="1"/>
    </xf>
    <xf numFmtId="0" fontId="7" fillId="4" borderId="11" xfId="3" applyFont="1" applyFill="1" applyBorder="1" applyAlignment="1">
      <alignment horizontal="center" vertical="center" wrapText="1"/>
    </xf>
    <xf numFmtId="0" fontId="7" fillId="4" borderId="2" xfId="3" applyFont="1" applyFill="1" applyBorder="1" applyAlignment="1">
      <alignment horizontal="center" vertical="center" wrapText="1"/>
    </xf>
    <xf numFmtId="0" fontId="7" fillId="4" borderId="15" xfId="3" applyFont="1" applyFill="1" applyBorder="1" applyAlignment="1">
      <alignment horizontal="center" vertical="center" wrapText="1"/>
    </xf>
    <xf numFmtId="0" fontId="7" fillId="4" borderId="23" xfId="3" applyFont="1" applyFill="1" applyBorder="1" applyAlignment="1">
      <alignment horizontal="center" vertical="center" wrapText="1"/>
    </xf>
    <xf numFmtId="0" fontId="7" fillId="4" borderId="9"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5" fillId="0" borderId="0" xfId="0" applyFont="1" applyAlignment="1">
      <alignment horizontal="center"/>
    </xf>
    <xf numFmtId="0" fontId="6" fillId="0" borderId="3" xfId="0" applyFont="1" applyBorder="1" applyAlignment="1">
      <alignment horizontal="center"/>
    </xf>
    <xf numFmtId="0" fontId="23" fillId="4" borderId="42" xfId="4" applyFont="1" applyFill="1" applyBorder="1" applyAlignment="1">
      <alignment horizontal="center" vertical="center" wrapText="1"/>
    </xf>
    <xf numFmtId="0" fontId="23" fillId="4" borderId="38" xfId="4" applyFont="1" applyFill="1" applyBorder="1" applyAlignment="1">
      <alignment horizontal="center" vertical="center" wrapText="1"/>
    </xf>
    <xf numFmtId="0" fontId="23" fillId="4" borderId="43" xfId="4" applyFont="1" applyFill="1" applyBorder="1" applyAlignment="1">
      <alignment horizontal="center" vertical="center" wrapText="1"/>
    </xf>
    <xf numFmtId="0" fontId="23" fillId="4" borderId="35" xfId="4" applyFont="1" applyFill="1" applyBorder="1" applyAlignment="1">
      <alignment horizontal="center" vertical="center" wrapText="1"/>
    </xf>
    <xf numFmtId="0" fontId="23" fillId="4" borderId="36" xfId="4" applyFont="1" applyFill="1" applyBorder="1" applyAlignment="1">
      <alignment horizontal="center" vertical="center" wrapText="1"/>
    </xf>
    <xf numFmtId="0" fontId="0" fillId="0" borderId="63" xfId="0" applyBorder="1" applyAlignment="1">
      <alignment horizontal="center"/>
    </xf>
    <xf numFmtId="0" fontId="3" fillId="0" borderId="84" xfId="0" applyFont="1" applyBorder="1" applyAlignment="1">
      <alignment horizontal="left" vertical="center" wrapText="1"/>
    </xf>
    <xf numFmtId="0" fontId="2" fillId="4" borderId="33" xfId="3" applyFont="1" applyFill="1" applyBorder="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0" fillId="0" borderId="2" xfId="0" applyFont="1" applyBorder="1" applyAlignment="1">
      <alignment horizontal="center" vertical="center"/>
    </xf>
    <xf numFmtId="0" fontId="2" fillId="4" borderId="23" xfId="3" applyFont="1" applyFill="1" applyBorder="1" applyAlignment="1">
      <alignment horizontal="center" vertical="center" wrapText="1"/>
    </xf>
    <xf numFmtId="49" fontId="3" fillId="0" borderId="0" xfId="0" applyNumberFormat="1" applyFont="1" applyAlignment="1">
      <alignment horizontal="center"/>
    </xf>
    <xf numFmtId="0" fontId="35" fillId="4" borderId="0" xfId="0" applyFont="1" applyFill="1" applyAlignment="1">
      <alignment horizontal="center" vertical="center"/>
    </xf>
    <xf numFmtId="0" fontId="2" fillId="41" borderId="44" xfId="4" applyFont="1" applyFill="1" applyBorder="1" applyAlignment="1">
      <alignment horizontal="center" vertical="center" wrapText="1"/>
    </xf>
    <xf numFmtId="0" fontId="2" fillId="41" borderId="47" xfId="4" applyFont="1" applyFill="1" applyBorder="1" applyAlignment="1">
      <alignment horizontal="center" vertical="center" wrapText="1"/>
    </xf>
    <xf numFmtId="0" fontId="2" fillId="41" borderId="45" xfId="4" applyFont="1" applyFill="1" applyBorder="1" applyAlignment="1">
      <alignment horizontal="center" vertical="center" wrapText="1"/>
    </xf>
    <xf numFmtId="0" fontId="2" fillId="41" borderId="46" xfId="4" applyFont="1" applyFill="1" applyBorder="1" applyAlignment="1">
      <alignment horizontal="center" vertical="center" wrapText="1"/>
    </xf>
    <xf numFmtId="0" fontId="2" fillId="42" borderId="44" xfId="0" applyFont="1" applyFill="1" applyBorder="1" applyAlignment="1">
      <alignment horizontal="center" vertical="center" wrapText="1"/>
    </xf>
    <xf numFmtId="0" fontId="2" fillId="42" borderId="47" xfId="0" applyFont="1" applyFill="1" applyBorder="1" applyAlignment="1">
      <alignment horizontal="center" vertical="center" wrapText="1"/>
    </xf>
    <xf numFmtId="0" fontId="2" fillId="42" borderId="50" xfId="0" applyFont="1" applyFill="1" applyBorder="1" applyAlignment="1">
      <alignment horizontal="center" vertical="center" wrapText="1"/>
    </xf>
    <xf numFmtId="0" fontId="0" fillId="0" borderId="62" xfId="0" applyFont="1" applyBorder="1" applyAlignment="1">
      <alignment horizontal="center" vertical="center" wrapText="1"/>
    </xf>
    <xf numFmtId="0" fontId="3" fillId="0" borderId="3" xfId="0" applyFont="1" applyBorder="1" applyAlignment="1">
      <alignment horizontal="center" vertical="center" wrapText="1"/>
    </xf>
    <xf numFmtId="0" fontId="2" fillId="42" borderId="51" xfId="0" applyFont="1" applyFill="1" applyBorder="1" applyAlignment="1">
      <alignment horizontal="center" vertical="center"/>
    </xf>
    <xf numFmtId="0" fontId="2" fillId="42" borderId="55" xfId="0" applyFont="1" applyFill="1" applyBorder="1" applyAlignment="1">
      <alignment horizontal="center" vertical="center"/>
    </xf>
    <xf numFmtId="0" fontId="2" fillId="42" borderId="56" xfId="0" applyFont="1" applyFill="1" applyBorder="1" applyAlignment="1">
      <alignment horizontal="center" vertical="center"/>
    </xf>
    <xf numFmtId="0" fontId="2" fillId="42" borderId="52" xfId="0" applyFont="1" applyFill="1" applyBorder="1" applyAlignment="1">
      <alignment horizontal="center" vertical="center" wrapText="1"/>
    </xf>
    <xf numFmtId="0" fontId="2" fillId="42" borderId="53" xfId="0" applyFont="1" applyFill="1" applyBorder="1" applyAlignment="1">
      <alignment horizontal="center" vertical="center"/>
    </xf>
    <xf numFmtId="0" fontId="2" fillId="42" borderId="54" xfId="0" applyFont="1" applyFill="1" applyBorder="1" applyAlignment="1">
      <alignment horizontal="center" vertical="center"/>
    </xf>
    <xf numFmtId="0" fontId="2" fillId="4" borderId="107" xfId="0" applyFont="1" applyFill="1" applyBorder="1" applyAlignment="1">
      <alignment horizontal="center" vertical="center"/>
    </xf>
    <xf numFmtId="0" fontId="2" fillId="4" borderId="108" xfId="0" applyFont="1" applyFill="1" applyBorder="1" applyAlignment="1">
      <alignment horizontal="center" vertical="center"/>
    </xf>
    <xf numFmtId="0" fontId="2" fillId="4" borderId="109" xfId="0" applyFont="1" applyFill="1" applyBorder="1" applyAlignment="1">
      <alignment horizontal="center" vertical="center"/>
    </xf>
    <xf numFmtId="0" fontId="0" fillId="0" borderId="3" xfId="0" applyBorder="1" applyAlignment="1">
      <alignment horizontal="center"/>
    </xf>
  </cellXfs>
  <cellStyles count="251">
    <cellStyle name="20% - Accent1 2" xfId="45"/>
    <cellStyle name="20% - Accent1 2 2" xfId="46"/>
    <cellStyle name="20% - Accent1 3" xfId="47"/>
    <cellStyle name="20% - Accent2 2" xfId="48"/>
    <cellStyle name="20% - Accent2 2 2" xfId="49"/>
    <cellStyle name="20% - Accent2 3" xfId="50"/>
    <cellStyle name="20% - Accent3 2" xfId="51"/>
    <cellStyle name="20% - Accent3 2 2" xfId="52"/>
    <cellStyle name="20% - Accent3 3" xfId="53"/>
    <cellStyle name="20% - Accent4 2" xfId="54"/>
    <cellStyle name="20% - Accent4 2 2" xfId="55"/>
    <cellStyle name="20% - Accent4 3" xfId="56"/>
    <cellStyle name="20% - Accent5 2" xfId="57"/>
    <cellStyle name="20% - Accent5 2 2" xfId="58"/>
    <cellStyle name="20% - Accent5 3" xfId="59"/>
    <cellStyle name="20% - Accent6 2" xfId="60"/>
    <cellStyle name="20% - Accent6 2 2" xfId="61"/>
    <cellStyle name="20% - Accent6 3" xfId="62"/>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Accent1 2" xfId="63"/>
    <cellStyle name="40% - Accent1 2 2" xfId="64"/>
    <cellStyle name="40% - Accent1 3" xfId="65"/>
    <cellStyle name="40% - Accent2 2" xfId="66"/>
    <cellStyle name="40% - Accent2 2 2" xfId="67"/>
    <cellStyle name="40% - Accent2 3" xfId="68"/>
    <cellStyle name="40% - Accent3 2" xfId="69"/>
    <cellStyle name="40% - Accent3 2 2" xfId="70"/>
    <cellStyle name="40% - Accent3 3" xfId="71"/>
    <cellStyle name="40% - Accent4 2" xfId="72"/>
    <cellStyle name="40% - Accent4 2 2" xfId="73"/>
    <cellStyle name="40% - Accent4 3" xfId="74"/>
    <cellStyle name="40% - Accent5 2" xfId="75"/>
    <cellStyle name="40% - Accent5 2 2" xfId="76"/>
    <cellStyle name="40% - Accent5 3" xfId="77"/>
    <cellStyle name="40% - Accent6 2" xfId="78"/>
    <cellStyle name="40% - Accent6 2 2" xfId="79"/>
    <cellStyle name="40% - Accent6 3" xfId="80"/>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Accent1 2" xfId="81"/>
    <cellStyle name="60% - Accent1 2 2" xfId="82"/>
    <cellStyle name="60% - Accent1 3" xfId="83"/>
    <cellStyle name="60% - Accent2 2" xfId="84"/>
    <cellStyle name="60% - Accent2 2 2" xfId="85"/>
    <cellStyle name="60% - Accent2 3" xfId="86"/>
    <cellStyle name="60% - Accent3 2" xfId="87"/>
    <cellStyle name="60% - Accent3 2 2" xfId="88"/>
    <cellStyle name="60% - Accent3 3" xfId="89"/>
    <cellStyle name="60% - Accent4 2" xfId="90"/>
    <cellStyle name="60% - Accent4 2 2" xfId="91"/>
    <cellStyle name="60% - Accent4 3" xfId="92"/>
    <cellStyle name="60% - Accent5 2" xfId="93"/>
    <cellStyle name="60% - Accent5 2 2" xfId="94"/>
    <cellStyle name="60% - Accent5 3" xfId="95"/>
    <cellStyle name="60% - Accent6 2" xfId="96"/>
    <cellStyle name="60% - Accent6 2 2" xfId="97"/>
    <cellStyle name="60% - Accent6 3" xfId="98"/>
    <cellStyle name="Accent1 2" xfId="99"/>
    <cellStyle name="Accent1 2 2" xfId="100"/>
    <cellStyle name="Accent1 3" xfId="101"/>
    <cellStyle name="Accent2 2" xfId="102"/>
    <cellStyle name="Accent2 2 2" xfId="103"/>
    <cellStyle name="Accent2 3" xfId="104"/>
    <cellStyle name="Accent3 2" xfId="105"/>
    <cellStyle name="Accent3 2 2" xfId="106"/>
    <cellStyle name="Accent3 3" xfId="107"/>
    <cellStyle name="Accent4 2" xfId="108"/>
    <cellStyle name="Accent4 2 2" xfId="109"/>
    <cellStyle name="Accent4 3" xfId="110"/>
    <cellStyle name="Accent5 2" xfId="111"/>
    <cellStyle name="Accent5 2 2" xfId="112"/>
    <cellStyle name="Accent5 3" xfId="113"/>
    <cellStyle name="Accent6 2" xfId="114"/>
    <cellStyle name="Accent6 2 2" xfId="115"/>
    <cellStyle name="Accent6 3" xfId="116"/>
    <cellStyle name="Bad 2" xfId="117"/>
    <cellStyle name="Bad 2 2" xfId="118"/>
    <cellStyle name="Bad 3" xfId="119"/>
    <cellStyle name="Buena" xfId="12" builtinId="26" customBuiltin="1"/>
    <cellStyle name="Calculation 2" xfId="120"/>
    <cellStyle name="Calculation 2 2" xfId="121"/>
    <cellStyle name="Calculation 3" xfId="122"/>
    <cellStyle name="Cálculo" xfId="16" builtinId="22" customBuiltin="1"/>
    <cellStyle name="Celda de comprobación" xfId="18" builtinId="23" customBuiltin="1"/>
    <cellStyle name="Celda vinculada" xfId="17" builtinId="24" customBuiltin="1"/>
    <cellStyle name="Check Cell 2" xfId="123"/>
    <cellStyle name="Check Cell 2 2" xfId="124"/>
    <cellStyle name="Check Cell 3" xfId="125"/>
    <cellStyle name="Comma 2" xfId="126"/>
    <cellStyle name="Comma 2 10" xfId="239"/>
    <cellStyle name="Comma 2 2" xfId="127"/>
    <cellStyle name="Comma 2 2 2" xfId="128"/>
    <cellStyle name="Comma 3" xfId="129"/>
    <cellStyle name="Comma 4" xfId="238"/>
    <cellStyle name="Comma 42 3 5" xfId="244"/>
    <cellStyle name="Comma 51 7" xfId="245"/>
    <cellStyle name="Comma 52 7" xfId="246"/>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Explanatory Text 2" xfId="130"/>
    <cellStyle name="Explanatory Text 2 2" xfId="131"/>
    <cellStyle name="Explanatory Text 3" xfId="132"/>
    <cellStyle name="Good 2" xfId="133"/>
    <cellStyle name="Good 2 2" xfId="134"/>
    <cellStyle name="Good 3" xfId="135"/>
    <cellStyle name="Heading 1 2" xfId="136"/>
    <cellStyle name="Heading 1 2 2" xfId="137"/>
    <cellStyle name="Heading 1 3" xfId="138"/>
    <cellStyle name="Heading 2 2" xfId="139"/>
    <cellStyle name="Heading 2 2 2" xfId="140"/>
    <cellStyle name="Heading 2 3" xfId="141"/>
    <cellStyle name="Heading 3 2" xfId="142"/>
    <cellStyle name="Heading 3 2 2" xfId="143"/>
    <cellStyle name="Heading 3 3" xfId="144"/>
    <cellStyle name="Heading 4 2" xfId="145"/>
    <cellStyle name="Heading 4 2 2" xfId="146"/>
    <cellStyle name="Heading 4 3" xfId="147"/>
    <cellStyle name="Incorrecto" xfId="13" builtinId="27" customBuiltin="1"/>
    <cellStyle name="Input 2" xfId="148"/>
    <cellStyle name="Input 2 2" xfId="149"/>
    <cellStyle name="Input 3" xfId="150"/>
    <cellStyle name="Linked Cell 2" xfId="151"/>
    <cellStyle name="Linked Cell 2 2" xfId="152"/>
    <cellStyle name="Linked Cell 3" xfId="153"/>
    <cellStyle name="Millares" xfId="2" builtinId="3"/>
    <cellStyle name="Millares 2" xfId="43"/>
    <cellStyle name="Millares 2 2" xfId="155"/>
    <cellStyle name="Millares 2 2 2 2" xfId="248"/>
    <cellStyle name="Millares 2 2 2 3" xfId="6"/>
    <cellStyle name="Millares 2 3" xfId="156"/>
    <cellStyle name="Millares 2 4" xfId="241"/>
    <cellStyle name="Millares 2 5" xfId="154"/>
    <cellStyle name="Millares 4" xfId="44"/>
    <cellStyle name="Neutral 2" xfId="157"/>
    <cellStyle name="Neutral 2 2" xfId="158"/>
    <cellStyle name="Neutral 3" xfId="159"/>
    <cellStyle name="Normal" xfId="0" builtinId="0"/>
    <cellStyle name="Normal 10" xfId="160"/>
    <cellStyle name="Normal 10 2" xfId="250"/>
    <cellStyle name="Normal 11" xfId="161"/>
    <cellStyle name="Normal 12" xfId="162"/>
    <cellStyle name="Normal 13" xfId="163"/>
    <cellStyle name="Normal 14" xfId="164"/>
    <cellStyle name="Normal 15" xfId="165"/>
    <cellStyle name="Normal 2" xfId="3"/>
    <cellStyle name="Normal 2 2" xfId="4"/>
    <cellStyle name="Normal 2 2 2" xfId="166"/>
    <cellStyle name="Normal 2 2 3" xfId="167"/>
    <cellStyle name="Normal 2 2 4" xfId="168"/>
    <cellStyle name="Normal 2 2 5" xfId="169"/>
    <cellStyle name="Normal 2 2 6" xfId="170"/>
    <cellStyle name="Normal 2 2 7" xfId="171"/>
    <cellStyle name="Normal 2 2 8" xfId="172"/>
    <cellStyle name="Normal 2 2 9" xfId="173"/>
    <cellStyle name="Normal 2 3" xfId="174"/>
    <cellStyle name="Normal 2 3 2" xfId="175"/>
    <cellStyle name="Normal 2 3 3" xfId="176"/>
    <cellStyle name="Normal 2 3 4" xfId="177"/>
    <cellStyle name="Normal 2 3 5" xfId="178"/>
    <cellStyle name="Normal 2 3 6" xfId="179"/>
    <cellStyle name="Normal 2 3 7" xfId="180"/>
    <cellStyle name="Normal 2 3 8" xfId="181"/>
    <cellStyle name="Normal 2 3 9" xfId="182"/>
    <cellStyle name="Normal 2 4" xfId="183"/>
    <cellStyle name="Normal 2 91 2 3" xfId="242"/>
    <cellStyle name="Normal 3" xfId="240"/>
    <cellStyle name="Normal 3 10" xfId="5"/>
    <cellStyle name="Normal 3 2" xfId="41"/>
    <cellStyle name="Normal 3 2 2" xfId="184"/>
    <cellStyle name="Normal 3 3" xfId="185"/>
    <cellStyle name="Normal 4" xfId="186"/>
    <cellStyle name="Normal 4 2" xfId="187"/>
    <cellStyle name="Normal 4 3" xfId="188"/>
    <cellStyle name="Normal 4 4" xfId="189"/>
    <cellStyle name="Normal 4 5" xfId="190"/>
    <cellStyle name="Normal 4 6" xfId="191"/>
    <cellStyle name="Normal 4 7" xfId="192"/>
    <cellStyle name="Normal 4 8" xfId="193"/>
    <cellStyle name="Normal 5" xfId="194"/>
    <cellStyle name="Normal 5 2" xfId="195"/>
    <cellStyle name="Normal 5 3" xfId="196"/>
    <cellStyle name="Normal 5 4" xfId="197"/>
    <cellStyle name="Normal 5 5" xfId="198"/>
    <cellStyle name="Normal 5 6" xfId="199"/>
    <cellStyle name="Normal 5 7" xfId="200"/>
    <cellStyle name="Normal 5 8" xfId="201"/>
    <cellStyle name="Normal 555" xfId="243"/>
    <cellStyle name="Normal 6" xfId="202"/>
    <cellStyle name="Normal 6 2" xfId="203"/>
    <cellStyle name="Normal 6 3" xfId="204"/>
    <cellStyle name="Normal 6 4" xfId="205"/>
    <cellStyle name="Normal 6 5" xfId="206"/>
    <cellStyle name="Normal 6 6" xfId="207"/>
    <cellStyle name="Normal 6 7" xfId="208"/>
    <cellStyle name="Normal 6 8" xfId="209"/>
    <cellStyle name="Normal 6 9" xfId="210"/>
    <cellStyle name="Normal 7" xfId="211"/>
    <cellStyle name="Normal 7 2" xfId="212"/>
    <cellStyle name="Normal 7 3" xfId="213"/>
    <cellStyle name="Normal 7 4" xfId="214"/>
    <cellStyle name="Normal 7 5" xfId="215"/>
    <cellStyle name="Normal 7 6" xfId="216"/>
    <cellStyle name="Normal 7 7" xfId="217"/>
    <cellStyle name="Normal 7 8" xfId="218"/>
    <cellStyle name="Normal 7 9" xfId="219"/>
    <cellStyle name="Normal 8" xfId="220"/>
    <cellStyle name="Normal 9" xfId="221"/>
    <cellStyle name="Normal_COMPARACION 2002-2001" xfId="249"/>
    <cellStyle name="Notas" xfId="20" builtinId="10" customBuiltin="1"/>
    <cellStyle name="Note 2" xfId="222"/>
    <cellStyle name="Note 3" xfId="223"/>
    <cellStyle name="Note 4" xfId="224"/>
    <cellStyle name="Note 5" xfId="225"/>
    <cellStyle name="Output 2" xfId="226"/>
    <cellStyle name="Output 2 2" xfId="227"/>
    <cellStyle name="Output 3" xfId="228"/>
    <cellStyle name="Percent 2 2" xfId="229"/>
    <cellStyle name="Porcentaje" xfId="1" builtinId="5"/>
    <cellStyle name="Porcentaje 2 2 2 2" xfId="247"/>
    <cellStyle name="Porcentaje 5" xfId="42"/>
    <cellStyle name="Porcentual 2" xfId="230"/>
    <cellStyle name="Salida" xfId="15" builtinId="21" customBuiltin="1"/>
    <cellStyle name="Texto de advertencia" xfId="19" builtinId="11" customBuiltin="1"/>
    <cellStyle name="Texto explicativo" xfId="21" builtinId="53" customBuiltin="1"/>
    <cellStyle name="Title 2" xfId="231"/>
    <cellStyle name="Título" xfId="7" builtinId="15" customBuiltin="1"/>
    <cellStyle name="Título 2" xfId="9" builtinId="17" customBuiltin="1"/>
    <cellStyle name="Título 3" xfId="10" builtinId="18" customBuiltin="1"/>
    <cellStyle name="Total" xfId="22" builtinId="25" customBuiltin="1"/>
    <cellStyle name="Total 2" xfId="232"/>
    <cellStyle name="Total 2 2" xfId="233"/>
    <cellStyle name="Total 3" xfId="234"/>
    <cellStyle name="Warning Text 2" xfId="235"/>
    <cellStyle name="Warning Text 2 2" xfId="236"/>
    <cellStyle name="Warning Text 3" xfId="2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63" Type="http://schemas.openxmlformats.org/officeDocument/2006/relationships/externalLink" Target="externalLinks/externalLink39.xml"/><Relationship Id="rId68" Type="http://schemas.openxmlformats.org/officeDocument/2006/relationships/externalLink" Target="externalLinks/externalLink44.xml"/><Relationship Id="rId84" Type="http://schemas.openxmlformats.org/officeDocument/2006/relationships/externalLink" Target="externalLinks/externalLink60.xml"/><Relationship Id="rId89" Type="http://schemas.openxmlformats.org/officeDocument/2006/relationships/externalLink" Target="externalLinks/externalLink65.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74" Type="http://schemas.openxmlformats.org/officeDocument/2006/relationships/externalLink" Target="externalLinks/externalLink50.xml"/><Relationship Id="rId79" Type="http://schemas.openxmlformats.org/officeDocument/2006/relationships/externalLink" Target="externalLinks/externalLink55.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66.xml"/><Relationship Id="rId95" Type="http://schemas.openxmlformats.org/officeDocument/2006/relationships/externalLink" Target="externalLinks/externalLink71.xml"/><Relationship Id="rId22" Type="http://schemas.openxmlformats.org/officeDocument/2006/relationships/worksheet" Target="worksheets/sheet22.xml"/><Relationship Id="rId27" Type="http://schemas.openxmlformats.org/officeDocument/2006/relationships/externalLink" Target="externalLinks/externalLink3.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64" Type="http://schemas.openxmlformats.org/officeDocument/2006/relationships/externalLink" Target="externalLinks/externalLink40.xml"/><Relationship Id="rId69" Type="http://schemas.openxmlformats.org/officeDocument/2006/relationships/externalLink" Target="externalLinks/externalLink45.xml"/><Relationship Id="rId80" Type="http://schemas.openxmlformats.org/officeDocument/2006/relationships/externalLink" Target="externalLinks/externalLink56.xml"/><Relationship Id="rId85" Type="http://schemas.openxmlformats.org/officeDocument/2006/relationships/externalLink" Target="externalLinks/externalLink6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59" Type="http://schemas.openxmlformats.org/officeDocument/2006/relationships/externalLink" Target="externalLinks/externalLink35.xml"/><Relationship Id="rId103" Type="http://schemas.openxmlformats.org/officeDocument/2006/relationships/connections" Target="connections.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externalLink" Target="externalLinks/externalLink38.xml"/><Relationship Id="rId70" Type="http://schemas.openxmlformats.org/officeDocument/2006/relationships/externalLink" Target="externalLinks/externalLink46.xml"/><Relationship Id="rId75" Type="http://schemas.openxmlformats.org/officeDocument/2006/relationships/externalLink" Target="externalLinks/externalLink51.xml"/><Relationship Id="rId83" Type="http://schemas.openxmlformats.org/officeDocument/2006/relationships/externalLink" Target="externalLinks/externalLink59.xml"/><Relationship Id="rId88" Type="http://schemas.openxmlformats.org/officeDocument/2006/relationships/externalLink" Target="externalLinks/externalLink64.xml"/><Relationship Id="rId91" Type="http://schemas.openxmlformats.org/officeDocument/2006/relationships/externalLink" Target="externalLinks/externalLink67.xml"/><Relationship Id="rId96" Type="http://schemas.openxmlformats.org/officeDocument/2006/relationships/externalLink" Target="externalLinks/externalLink7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externalLink" Target="externalLinks/externalLink36.xml"/><Relationship Id="rId65" Type="http://schemas.openxmlformats.org/officeDocument/2006/relationships/externalLink" Target="externalLinks/externalLink41.xml"/><Relationship Id="rId73" Type="http://schemas.openxmlformats.org/officeDocument/2006/relationships/externalLink" Target="externalLinks/externalLink49.xml"/><Relationship Id="rId78" Type="http://schemas.openxmlformats.org/officeDocument/2006/relationships/externalLink" Target="externalLinks/externalLink54.xml"/><Relationship Id="rId81" Type="http://schemas.openxmlformats.org/officeDocument/2006/relationships/externalLink" Target="externalLinks/externalLink57.xml"/><Relationship Id="rId86" Type="http://schemas.openxmlformats.org/officeDocument/2006/relationships/externalLink" Target="externalLinks/externalLink62.xml"/><Relationship Id="rId94" Type="http://schemas.openxmlformats.org/officeDocument/2006/relationships/externalLink" Target="externalLinks/externalLink70.xml"/><Relationship Id="rId99" Type="http://schemas.openxmlformats.org/officeDocument/2006/relationships/externalLink" Target="externalLinks/externalLink75.xml"/><Relationship Id="rId101" Type="http://schemas.openxmlformats.org/officeDocument/2006/relationships/externalLink" Target="externalLinks/externalLink7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5.xml"/><Relationship Id="rId34" Type="http://schemas.openxmlformats.org/officeDocument/2006/relationships/externalLink" Target="externalLinks/externalLink10.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76" Type="http://schemas.openxmlformats.org/officeDocument/2006/relationships/externalLink" Target="externalLinks/externalLink52.xml"/><Relationship Id="rId97" Type="http://schemas.openxmlformats.org/officeDocument/2006/relationships/externalLink" Target="externalLinks/externalLink73.xml"/><Relationship Id="rId10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47.xml"/><Relationship Id="rId92"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5.xml"/><Relationship Id="rId24" Type="http://schemas.openxmlformats.org/officeDocument/2006/relationships/worksheet" Target="worksheets/sheet24.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66" Type="http://schemas.openxmlformats.org/officeDocument/2006/relationships/externalLink" Target="externalLinks/externalLink42.xml"/><Relationship Id="rId87" Type="http://schemas.openxmlformats.org/officeDocument/2006/relationships/externalLink" Target="externalLinks/externalLink63.xml"/><Relationship Id="rId61" Type="http://schemas.openxmlformats.org/officeDocument/2006/relationships/externalLink" Target="externalLinks/externalLink37.xml"/><Relationship Id="rId82" Type="http://schemas.openxmlformats.org/officeDocument/2006/relationships/externalLink" Target="externalLinks/externalLink5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56" Type="http://schemas.openxmlformats.org/officeDocument/2006/relationships/externalLink" Target="externalLinks/externalLink32.xml"/><Relationship Id="rId77" Type="http://schemas.openxmlformats.org/officeDocument/2006/relationships/externalLink" Target="externalLinks/externalLink53.xml"/><Relationship Id="rId100" Type="http://schemas.openxmlformats.org/officeDocument/2006/relationships/externalLink" Target="externalLinks/externalLink76.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7.xml"/><Relationship Id="rId72" Type="http://schemas.openxmlformats.org/officeDocument/2006/relationships/externalLink" Target="externalLinks/externalLink48.xml"/><Relationship Id="rId93" Type="http://schemas.openxmlformats.org/officeDocument/2006/relationships/externalLink" Target="externalLinks/externalLink69.xml"/><Relationship Id="rId98" Type="http://schemas.openxmlformats.org/officeDocument/2006/relationships/externalLink" Target="externalLinks/externalLink74.xml"/><Relationship Id="rId3" Type="http://schemas.openxmlformats.org/officeDocument/2006/relationships/worksheet" Target="worksheets/sheet3.xml"/><Relationship Id="rId25" Type="http://schemas.openxmlformats.org/officeDocument/2006/relationships/externalLink" Target="externalLinks/externalLink1.xml"/><Relationship Id="rId46" Type="http://schemas.openxmlformats.org/officeDocument/2006/relationships/externalLink" Target="externalLinks/externalLink22.xml"/><Relationship Id="rId67" Type="http://schemas.openxmlformats.org/officeDocument/2006/relationships/externalLink" Target="externalLinks/externalLink4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Gráfico 2. Composición</a:t>
            </a:r>
            <a:r>
              <a:rPr lang="en-US" baseline="0"/>
              <a:t> de la población económica activa (PEA): Abril-Junio 2019-2020</a:t>
            </a:r>
            <a:endParaRPr lang="en-US"/>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[76]Hoja4!$A$6</c:f>
              <c:strCache>
                <c:ptCount val="1"/>
                <c:pt idx="0">
                  <c:v>Ocupados activos</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[76]Hoja4!$B$4:$G$5</c15:sqref>
                  </c15:fullRef>
                </c:ext>
              </c:extLst>
              <c:f>([76]Hoja4!$C$4:$C$5,[76]Hoja4!$G$4:$G$5)</c:f>
              <c:multiLvlStrCache>
                <c:ptCount val="2"/>
                <c:lvl>
                  <c:pt idx="0">
                    <c:v>Abril-Junio</c:v>
                  </c:pt>
                  <c:pt idx="1">
                    <c:v>Abril-Junio</c:v>
                  </c:pt>
                </c:lvl>
                <c:lvl/>
              </c:multiLvlStrCache>
            </c:multiLvlStrRef>
          </c:cat>
          <c:val>
            <c:numRef>
              <c:extLst>
                <c:ext xmlns:c15="http://schemas.microsoft.com/office/drawing/2012/chart" uri="{02D57815-91ED-43cb-92C2-25804820EDAC}">
                  <c15:fullRef>
                    <c15:sqref>[76]Hoja4!$B$6:$G$6</c15:sqref>
                  </c15:fullRef>
                </c:ext>
              </c:extLst>
              <c:f>([76]Hoja4!$C$6,[76]Hoja4!$G$6)</c:f>
              <c:numCache>
                <c:formatCode>General</c:formatCode>
                <c:ptCount val="2"/>
                <c:pt idx="0">
                  <c:v>85.4</c:v>
                </c:pt>
                <c:pt idx="1">
                  <c:v>56</c:v>
                </c:pt>
              </c:numCache>
            </c:numRef>
          </c:val>
        </c:ser>
        <c:ser>
          <c:idx val="1"/>
          <c:order val="1"/>
          <c:tx>
            <c:strRef>
              <c:f>[76]Hoja4!$A$7</c:f>
              <c:strCache>
                <c:ptCount val="1"/>
                <c:pt idx="0">
                  <c:v>Ocupados ausentes</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[76]Hoja4!$B$4:$G$5</c15:sqref>
                  </c15:fullRef>
                </c:ext>
              </c:extLst>
              <c:f>([76]Hoja4!$C$4:$C$5,[76]Hoja4!$G$4:$G$5)</c:f>
              <c:multiLvlStrCache>
                <c:ptCount val="2"/>
                <c:lvl>
                  <c:pt idx="0">
                    <c:v>Abril-Junio</c:v>
                  </c:pt>
                  <c:pt idx="1">
                    <c:v>Abril-Junio</c:v>
                  </c:pt>
                </c:lvl>
                <c:lvl/>
              </c:multiLvlStrCache>
            </c:multiLvlStrRef>
          </c:cat>
          <c:val>
            <c:numRef>
              <c:extLst>
                <c:ext xmlns:c15="http://schemas.microsoft.com/office/drawing/2012/chart" uri="{02D57815-91ED-43cb-92C2-25804820EDAC}">
                  <c15:fullRef>
                    <c15:sqref>[76]Hoja4!$B$7:$G$7</c15:sqref>
                  </c15:fullRef>
                </c:ext>
              </c:extLst>
              <c:f>([76]Hoja4!$C$7,[76]Hoja4!$G$7)</c:f>
              <c:numCache>
                <c:formatCode>General</c:formatCode>
                <c:ptCount val="2"/>
                <c:pt idx="0">
                  <c:v>3.1</c:v>
                </c:pt>
                <c:pt idx="1">
                  <c:v>28.4</c:v>
                </c:pt>
              </c:numCache>
            </c:numRef>
          </c:val>
        </c:ser>
        <c:ser>
          <c:idx val="2"/>
          <c:order val="2"/>
          <c:tx>
            <c:strRef>
              <c:f>[76]Hoja4!$A$8</c:f>
              <c:strCache>
                <c:ptCount val="1"/>
                <c:pt idx="0">
                  <c:v>Desocupados abiertos</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[76]Hoja4!$B$4:$G$5</c15:sqref>
                  </c15:fullRef>
                </c:ext>
              </c:extLst>
              <c:f>([76]Hoja4!$C$4:$C$5,[76]Hoja4!$G$4:$G$5)</c:f>
              <c:multiLvlStrCache>
                <c:ptCount val="2"/>
                <c:lvl>
                  <c:pt idx="0">
                    <c:v>Abril-Junio</c:v>
                  </c:pt>
                  <c:pt idx="1">
                    <c:v>Abril-Junio</c:v>
                  </c:pt>
                </c:lvl>
                <c:lvl/>
              </c:multiLvlStrCache>
            </c:multiLvlStrRef>
          </c:cat>
          <c:val>
            <c:numRef>
              <c:extLst>
                <c:ext xmlns:c15="http://schemas.microsoft.com/office/drawing/2012/chart" uri="{02D57815-91ED-43cb-92C2-25804820EDAC}">
                  <c15:fullRef>
                    <c15:sqref>[76]Hoja4!$B$8:$G$8</c15:sqref>
                  </c15:fullRef>
                </c:ext>
              </c:extLst>
              <c:f>([76]Hoja4!$C$8,[76]Hoja4!$G$8)</c:f>
              <c:numCache>
                <c:formatCode>General</c:formatCode>
                <c:ptCount val="2"/>
                <c:pt idx="0">
                  <c:v>6.2</c:v>
                </c:pt>
                <c:pt idx="1">
                  <c:v>2.8</c:v>
                </c:pt>
              </c:numCache>
            </c:numRef>
          </c:val>
        </c:ser>
        <c:ser>
          <c:idx val="3"/>
          <c:order val="3"/>
          <c:tx>
            <c:strRef>
              <c:f>[76]Hoja4!$A$9</c:f>
              <c:strCache>
                <c:ptCount val="1"/>
                <c:pt idx="0">
                  <c:v>Fuerza de trabajo potencial</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[76]Hoja4!$B$4:$G$5</c15:sqref>
                  </c15:fullRef>
                </c:ext>
              </c:extLst>
              <c:f>([76]Hoja4!$C$4:$C$5,[76]Hoja4!$G$4:$G$5)</c:f>
              <c:multiLvlStrCache>
                <c:ptCount val="2"/>
                <c:lvl>
                  <c:pt idx="0">
                    <c:v>Abril-Junio</c:v>
                  </c:pt>
                  <c:pt idx="1">
                    <c:v>Abril-Junio</c:v>
                  </c:pt>
                </c:lvl>
                <c:lvl/>
              </c:multiLvlStrCache>
            </c:multiLvlStrRef>
          </c:cat>
          <c:val>
            <c:numRef>
              <c:extLst>
                <c:ext xmlns:c15="http://schemas.microsoft.com/office/drawing/2012/chart" uri="{02D57815-91ED-43cb-92C2-25804820EDAC}">
                  <c15:fullRef>
                    <c15:sqref>[76]Hoja4!$B$9:$G$9</c15:sqref>
                  </c15:fullRef>
                </c:ext>
              </c:extLst>
              <c:f>([76]Hoja4!$C$9,[76]Hoja4!$G$9)</c:f>
              <c:numCache>
                <c:formatCode>General</c:formatCode>
                <c:ptCount val="2"/>
                <c:pt idx="0">
                  <c:v>5.3</c:v>
                </c:pt>
                <c:pt idx="1">
                  <c:v>12.7</c:v>
                </c:pt>
              </c:numCache>
            </c:numRef>
          </c:val>
        </c:ser>
        <c:dLbls>
          <c:showLegendKey val="0"/>
          <c:showVal val="0"/>
          <c:showCatName val="0"/>
          <c:showSerName val="0"/>
          <c:showPercent val="0"/>
          <c:showBubbleSize val="0"/>
        </c:dLbls>
        <c:gapWidth val="150"/>
        <c:overlap val="100"/>
        <c:axId val="-962243024"/>
        <c:axId val="-962251728"/>
      </c:barChart>
      <c:catAx>
        <c:axId val="-96224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62251728"/>
        <c:crosses val="autoZero"/>
        <c:auto val="1"/>
        <c:lblAlgn val="ctr"/>
        <c:lblOffset val="100"/>
        <c:noMultiLvlLbl val="0"/>
      </c:catAx>
      <c:valAx>
        <c:axId val="-962251728"/>
        <c:scaling>
          <c:orientation val="minMax"/>
        </c:scaling>
        <c:delete val="1"/>
        <c:axPos val="l"/>
        <c:numFmt formatCode="General" sourceLinked="1"/>
        <c:majorTickMark val="none"/>
        <c:minorTickMark val="none"/>
        <c:tickLblPos val="nextTo"/>
        <c:crossAx val="-962243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t>Gráfico</a:t>
            </a:r>
            <a:r>
              <a:rPr lang="es-DO" b="1">
                <a:solidFill>
                  <a:srgbClr val="FF0000"/>
                </a:solidFill>
              </a:rPr>
              <a:t> </a:t>
            </a:r>
            <a:r>
              <a:rPr lang="es-DO" b="1">
                <a:solidFill>
                  <a:sysClr val="windowText" lastClr="000000"/>
                </a:solidFill>
              </a:rPr>
              <a:t>3.</a:t>
            </a:r>
            <a:r>
              <a:rPr lang="es-DO" b="1">
                <a:solidFill>
                  <a:srgbClr val="FF0000"/>
                </a:solidFill>
              </a:rPr>
              <a:t> </a:t>
            </a:r>
            <a:r>
              <a:rPr lang="es-DO" b="1"/>
              <a:t>Composición de los Ingresos Corrientes del Gobierno Central </a:t>
            </a:r>
          </a:p>
          <a:p>
            <a:pPr>
              <a:defRPr b="1"/>
            </a:pPr>
            <a:r>
              <a:rPr lang="es-DO" sz="1400" b="1"/>
              <a:t>Enero-Septiembre 2020 </a:t>
            </a:r>
          </a:p>
          <a:p>
            <a:pPr>
              <a:defRPr b="1"/>
            </a:pPr>
            <a:r>
              <a:rPr lang="es-DO" sz="1200" b="0"/>
              <a:t>Valores</a:t>
            </a:r>
            <a:r>
              <a:rPr lang="es-DO" sz="1200" b="0" baseline="0"/>
              <a:t> en millones de RD$</a:t>
            </a:r>
            <a:endParaRPr lang="es-DO" sz="1200" b="0"/>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'[77]Ing. Gráfico 1'!$B$6:$B$12</c:f>
              <c:strCache>
                <c:ptCount val="7"/>
                <c:pt idx="0">
                  <c:v>Impuestos</c:v>
                </c:pt>
                <c:pt idx="1">
                  <c:v>Transferencias corrientes</c:v>
                </c:pt>
                <c:pt idx="2">
                  <c:v>Ventas de bienes y servicios</c:v>
                </c:pt>
                <c:pt idx="3">
                  <c:v>Rentas de la propiedad</c:v>
                </c:pt>
                <c:pt idx="4">
                  <c:v>Otros ingresos corrientes</c:v>
                </c:pt>
                <c:pt idx="5">
                  <c:v>Contribuciones a la seguridad social</c:v>
                </c:pt>
                <c:pt idx="6">
                  <c:v>Multas y sanciones pecuniarias</c:v>
                </c:pt>
              </c:strCache>
            </c:strRef>
          </c:cat>
          <c:val>
            <c:numRef>
              <c:f>'[77]Ing. Gráfico 1'!$D$6:$D$12</c:f>
              <c:numCache>
                <c:formatCode>General</c:formatCode>
                <c:ptCount val="7"/>
                <c:pt idx="0">
                  <c:v>0.88242869371263732</c:v>
                </c:pt>
                <c:pt idx="1">
                  <c:v>3.6884092085768122E-2</c:v>
                </c:pt>
                <c:pt idx="2">
                  <c:v>3.070889802008385E-2</c:v>
                </c:pt>
                <c:pt idx="3">
                  <c:v>2.7646434811188603E-2</c:v>
                </c:pt>
                <c:pt idx="4">
                  <c:v>1.7950979108936258E-2</c:v>
                </c:pt>
                <c:pt idx="5">
                  <c:v>4.2331288249514163E-3</c:v>
                </c:pt>
                <c:pt idx="6">
                  <c:v>1.4777343643431484E-4</c:v>
                </c:pt>
              </c:numCache>
            </c:numRef>
          </c:val>
        </c:ser>
        <c:dLbls>
          <c:showLegendKey val="0"/>
          <c:showVal val="0"/>
          <c:showCatName val="0"/>
          <c:showSerName val="0"/>
          <c:showPercent val="0"/>
          <c:showBubbleSize val="0"/>
        </c:dLbls>
        <c:gapWidth val="182"/>
        <c:axId val="-962251184"/>
        <c:axId val="-962250640"/>
      </c:barChart>
      <c:catAx>
        <c:axId val="-962251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962250640"/>
        <c:crosses val="autoZero"/>
        <c:auto val="1"/>
        <c:lblAlgn val="ctr"/>
        <c:lblOffset val="100"/>
        <c:noMultiLvlLbl val="0"/>
      </c:catAx>
      <c:valAx>
        <c:axId val="-962250640"/>
        <c:scaling>
          <c:orientation val="minMax"/>
        </c:scaling>
        <c:delete val="1"/>
        <c:axPos val="b"/>
        <c:numFmt formatCode="General" sourceLinked="1"/>
        <c:majorTickMark val="none"/>
        <c:minorTickMark val="none"/>
        <c:tickLblPos val="nextTo"/>
        <c:crossAx val="-96225118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'[77]Ing. Gráfico 2'!$C$3</c:f>
              <c:strCache>
                <c:ptCount val="1"/>
                <c:pt idx="0">
                  <c:v>Recaudado 2019</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'[77]Ing. Gráfico 2'!$B$4:$B$6</c:f>
              <c:strCache>
                <c:ptCount val="3"/>
                <c:pt idx="0">
                  <c:v>TN</c:v>
                </c:pt>
                <c:pt idx="1">
                  <c:v>DGII</c:v>
                </c:pt>
                <c:pt idx="2">
                  <c:v>DGA</c:v>
                </c:pt>
              </c:strCache>
            </c:strRef>
          </c:cat>
          <c:val>
            <c:numRef>
              <c:f>'[77]Ing. Gráfico 2'!$C$4:$C$6</c:f>
              <c:numCache>
                <c:formatCode>General</c:formatCode>
                <c:ptCount val="3"/>
                <c:pt idx="0">
                  <c:v>26549.777927800005</c:v>
                </c:pt>
                <c:pt idx="1">
                  <c:v>362521.8621140896</c:v>
                </c:pt>
                <c:pt idx="2">
                  <c:v>104294.12984939996</c:v>
                </c:pt>
              </c:numCache>
            </c:numRef>
          </c:val>
        </c:ser>
        <c:ser>
          <c:idx val="1"/>
          <c:order val="1"/>
          <c:tx>
            <c:strRef>
              <c:f>'[77]Ing. Gráfico 2'!$D$3</c:f>
              <c:strCache>
                <c:ptCount val="1"/>
                <c:pt idx="0">
                  <c:v>Reestimado 2020</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'[77]Ing. Gráfico 2'!$B$4:$B$6</c:f>
              <c:strCache>
                <c:ptCount val="3"/>
                <c:pt idx="0">
                  <c:v>TN</c:v>
                </c:pt>
                <c:pt idx="1">
                  <c:v>DGII</c:v>
                </c:pt>
                <c:pt idx="2">
                  <c:v>DGA</c:v>
                </c:pt>
              </c:strCache>
            </c:strRef>
          </c:cat>
          <c:val>
            <c:numRef>
              <c:f>'[77]Ing. Gráfico 2'!$D$4:$D$6</c:f>
              <c:numCache>
                <c:formatCode>General</c:formatCode>
                <c:ptCount val="3"/>
                <c:pt idx="0">
                  <c:v>51481.675385178329</c:v>
                </c:pt>
                <c:pt idx="1">
                  <c:v>309435.46452245361</c:v>
                </c:pt>
                <c:pt idx="2">
                  <c:v>85564.932923756744</c:v>
                </c:pt>
              </c:numCache>
            </c:numRef>
          </c:val>
        </c:ser>
        <c:ser>
          <c:idx val="2"/>
          <c:order val="2"/>
          <c:tx>
            <c:strRef>
              <c:f>'[77]Ing. Gráfico 2'!$E$3</c:f>
              <c:strCache>
                <c:ptCount val="1"/>
                <c:pt idx="0">
                  <c:v>Recaudado 2020</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'[77]Ing. Gráfico 2'!$B$4:$B$6</c:f>
              <c:strCache>
                <c:ptCount val="3"/>
                <c:pt idx="0">
                  <c:v>TN</c:v>
                </c:pt>
                <c:pt idx="1">
                  <c:v>DGII</c:v>
                </c:pt>
                <c:pt idx="2">
                  <c:v>DGA</c:v>
                </c:pt>
              </c:strCache>
            </c:strRef>
          </c:cat>
          <c:val>
            <c:numRef>
              <c:f>'[77]Ing. Gráfico 2'!$E$4:$E$6</c:f>
              <c:numCache>
                <c:formatCode>General</c:formatCode>
                <c:ptCount val="3"/>
                <c:pt idx="0">
                  <c:v>50025.973055520015</c:v>
                </c:pt>
                <c:pt idx="1">
                  <c:v>316362.70076737035</c:v>
                </c:pt>
                <c:pt idx="2">
                  <c:v>85565.657481789982</c:v>
                </c:pt>
              </c:numCache>
            </c:numRef>
          </c:val>
        </c:ser>
        <c:dLbls>
          <c:dLblPos val="outEnd"/>
          <c:showLegendKey val="0"/>
          <c:showVal val="1"/>
          <c:showCatName val="0"/>
          <c:showSerName val="0"/>
          <c:showPercent val="0"/>
          <c:showBubbleSize val="0"/>
        </c:dLbls>
        <c:gapWidth val="219"/>
        <c:overlap val="-27"/>
        <c:axId val="-962246832"/>
        <c:axId val="-962254448"/>
      </c:barChart>
      <c:catAx>
        <c:axId val="-96224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962254448"/>
        <c:crosses val="autoZero"/>
        <c:auto val="1"/>
        <c:lblAlgn val="ctr"/>
        <c:lblOffset val="100"/>
        <c:noMultiLvlLbl val="0"/>
      </c:catAx>
      <c:valAx>
        <c:axId val="-962254448"/>
        <c:scaling>
          <c:orientation val="minMax"/>
        </c:scaling>
        <c:delete val="1"/>
        <c:axPos val="l"/>
        <c:numFmt formatCode="General" sourceLinked="1"/>
        <c:majorTickMark val="none"/>
        <c:minorTickMark val="none"/>
        <c:tickLblPos val="nextTo"/>
        <c:crossAx val="-9622468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Gráfico 5. Distribución del Gasto por Clasificación Económica Enero-</a:t>
            </a:r>
            <a:r>
              <a:rPr lang="en-US" baseline="0"/>
              <a:t>Septiembre 2019-2020</a:t>
            </a:r>
            <a:endParaRPr lang="en-US"/>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'Gráfico 5'!$C$6</c:f>
              <c:strCache>
                <c:ptCount val="1"/>
                <c:pt idx="0">
                  <c:v>Gastos Corrientes</c:v>
                </c:pt>
              </c:strCache>
            </c:strRef>
          </c:tx>
          <c:spPr>
            <a:solidFill>
              <a:schemeClr val="accent1">
                <a:lumMod val="50000"/>
              </a:schemeClr>
            </a:solidFill>
            <a:ln>
              <a:solidFill>
                <a:schemeClr val="accent1">
                  <a:lumMod val="50000"/>
                </a:schemeClr>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'Gráfico 5'!$D$5:$E$5</c:f>
              <c:numCache>
                <c:formatCode>General</c:formatCode>
                <c:ptCount val="2"/>
                <c:pt idx="0">
                  <c:v>2019</c:v>
                </c:pt>
                <c:pt idx="1">
                  <c:v>2020</c:v>
                </c:pt>
              </c:numCache>
            </c:numRef>
          </c:cat>
          <c:val>
            <c:numRef>
              <c:f>'Gráfico 5'!$D$6:$E$6</c:f>
              <c:numCache>
                <c:formatCode>_(* #,##0.0_);_(* \(#,##0.0\);_(* "-"??_);_(@_)</c:formatCode>
                <c:ptCount val="2"/>
                <c:pt idx="0">
                  <c:v>450610.3</c:v>
                </c:pt>
                <c:pt idx="1">
                  <c:v>537902.69999999995</c:v>
                </c:pt>
              </c:numCache>
            </c:numRef>
          </c:val>
        </c:ser>
        <c:ser>
          <c:idx val="1"/>
          <c:order val="1"/>
          <c:tx>
            <c:strRef>
              <c:f>'Gráfico 5'!$C$7</c:f>
              <c:strCache>
                <c:ptCount val="1"/>
                <c:pt idx="0">
                  <c:v>Gastos de Capital</c:v>
                </c:pt>
              </c:strCache>
            </c:strRef>
          </c:tx>
          <c:spPr>
            <a:solidFill>
              <a:srgbClr val="00B0F0"/>
            </a:solidFill>
            <a:ln>
              <a:solidFill>
                <a:srgbClr val="00B0F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'Gráfico 5'!$D$5:$E$5</c:f>
              <c:numCache>
                <c:formatCode>General</c:formatCode>
                <c:ptCount val="2"/>
                <c:pt idx="0">
                  <c:v>2019</c:v>
                </c:pt>
                <c:pt idx="1">
                  <c:v>2020</c:v>
                </c:pt>
              </c:numCache>
            </c:numRef>
          </c:cat>
          <c:val>
            <c:numRef>
              <c:f>'Gráfico 5'!$D$7:$E$7</c:f>
              <c:numCache>
                <c:formatCode>_(* #,##0.0_);_(* \(#,##0.0\);_(* "-"??_);_(@_)</c:formatCode>
                <c:ptCount val="2"/>
                <c:pt idx="0">
                  <c:v>70874.100000000006</c:v>
                </c:pt>
                <c:pt idx="1">
                  <c:v>86227</c:v>
                </c:pt>
              </c:numCache>
            </c:numRef>
          </c:val>
        </c:ser>
        <c:dLbls>
          <c:showLegendKey val="0"/>
          <c:showVal val="0"/>
          <c:showCatName val="0"/>
          <c:showSerName val="0"/>
          <c:showPercent val="0"/>
          <c:showBubbleSize val="0"/>
        </c:dLbls>
        <c:gapWidth val="219"/>
        <c:overlap val="-27"/>
        <c:axId val="-962253904"/>
        <c:axId val="-962250096"/>
      </c:barChart>
      <c:catAx>
        <c:axId val="-96225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62250096"/>
        <c:crosses val="autoZero"/>
        <c:auto val="1"/>
        <c:lblAlgn val="ctr"/>
        <c:lblOffset val="100"/>
        <c:noMultiLvlLbl val="0"/>
      </c:catAx>
      <c:valAx>
        <c:axId val="-962250096"/>
        <c:scaling>
          <c:orientation val="minMax"/>
        </c:scaling>
        <c:delete val="1"/>
        <c:axPos val="l"/>
        <c:numFmt formatCode="_(* #,##0.0_);_(* \(#,##0.0\);_(* &quot;-&quot;??_);_(@_)" sourceLinked="1"/>
        <c:majorTickMark val="none"/>
        <c:minorTickMark val="none"/>
        <c:tickLblPos val="nextTo"/>
        <c:crossAx val="-962253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Gráfico 6. Distribución del Gasto por Clasificación Funcional</a:t>
            </a:r>
          </a:p>
          <a:p>
            <a:pPr>
              <a:defRPr/>
            </a:pPr>
            <a:r>
              <a:rPr lang="en-US"/>
              <a:t>Enero-Septiembre 2020</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3"/>
              </a:solidFill>
              <a:ln w="19050">
                <a:solidFill>
                  <a:schemeClr val="lt1"/>
                </a:solidFill>
              </a:ln>
              <a:effectLst/>
            </c:spPr>
          </c:dPt>
          <c:dPt>
            <c:idx val="2"/>
            <c:bubble3D val="0"/>
            <c:spPr>
              <a:solidFill>
                <a:schemeClr val="accent5"/>
              </a:solidFill>
              <a:ln w="19050">
                <a:solidFill>
                  <a:schemeClr val="lt1"/>
                </a:solidFill>
              </a:ln>
              <a:effectLst/>
            </c:spPr>
          </c:dPt>
          <c:dPt>
            <c:idx val="3"/>
            <c:bubble3D val="0"/>
            <c:spPr>
              <a:solidFill>
                <a:schemeClr val="accent1">
                  <a:lumMod val="60000"/>
                </a:schemeClr>
              </a:solidFill>
              <a:ln w="19050">
                <a:solidFill>
                  <a:schemeClr val="lt1"/>
                </a:solidFill>
              </a:ln>
              <a:effectLst/>
            </c:spPr>
          </c:dPt>
          <c:dPt>
            <c:idx val="4"/>
            <c:bubble3D val="0"/>
            <c:spPr>
              <a:solidFill>
                <a:schemeClr val="accent3">
                  <a:lumMod val="60000"/>
                </a:schemeClr>
              </a:solidFill>
              <a:ln w="19050">
                <a:solidFill>
                  <a:schemeClr val="lt1"/>
                </a:solidFill>
              </a:ln>
              <a:effectLst/>
            </c:spPr>
          </c:dPt>
          <c:dLbls>
            <c:dLbl>
              <c:idx val="4"/>
              <c:layout>
                <c:manualLayout>
                  <c:x val="-2.4629160997140759E-2"/>
                  <c:y val="3.4732266792428065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ext>
            </c:extLst>
          </c:dLbls>
          <c:cat>
            <c:strRef>
              <c:f>'Gráfico 6'!$C$4:$C$8</c:f>
              <c:strCache>
                <c:ptCount val="5"/>
                <c:pt idx="0">
                  <c:v>Servicios Sociales</c:v>
                </c:pt>
                <c:pt idx="1">
                  <c:v>Servicios Generales</c:v>
                </c:pt>
                <c:pt idx="2">
                  <c:v>Intereses de la Deuda Pública </c:v>
                </c:pt>
                <c:pt idx="3">
                  <c:v>Servicios Económicos</c:v>
                </c:pt>
                <c:pt idx="4">
                  <c:v>Protección del Medio Ambiente</c:v>
                </c:pt>
              </c:strCache>
            </c:strRef>
          </c:cat>
          <c:val>
            <c:numRef>
              <c:f>'Gráfico 6'!$E$4:$E$8</c:f>
              <c:numCache>
                <c:formatCode>0.0%</c:formatCode>
                <c:ptCount val="5"/>
                <c:pt idx="0">
                  <c:v>0.18611791918948464</c:v>
                </c:pt>
                <c:pt idx="1">
                  <c:v>0.11473040598233253</c:v>
                </c:pt>
                <c:pt idx="2">
                  <c:v>4.6054507459199661E-3</c:v>
                </c:pt>
                <c:pt idx="3">
                  <c:v>0.52491838301944094</c:v>
                </c:pt>
                <c:pt idx="4">
                  <c:v>0.16962784106282205</c:v>
                </c:pt>
              </c:numCache>
            </c:numRef>
          </c:val>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Gráfico 7. Clasificación Funcional de los Gastos por COVID-19 </a:t>
            </a:r>
            <a:br>
              <a:rPr lang="en-US"/>
            </a:br>
            <a:r>
              <a:rPr lang="en-US"/>
              <a:t>Enero-Septiembre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'[77]Gastos COVID'!$B$4:$B$7</c:f>
              <c:strCache>
                <c:ptCount val="4"/>
                <c:pt idx="0">
                  <c:v>SERVICIOS SOCIALES</c:v>
                </c:pt>
                <c:pt idx="1">
                  <c:v>SERVICIOS  GENERALES</c:v>
                </c:pt>
                <c:pt idx="2">
                  <c:v>SERVICIOS ECONÓMICOS</c:v>
                </c:pt>
                <c:pt idx="3">
                  <c:v>PROTECCIÓN DEL MEDIO AMBIENTE</c:v>
                </c:pt>
              </c:strCache>
            </c:strRef>
          </c:cat>
          <c:val>
            <c:numRef>
              <c:f>'[77]Gastos COVID'!$C$4:$C$7</c:f>
              <c:numCache>
                <c:formatCode>General</c:formatCode>
                <c:ptCount val="4"/>
                <c:pt idx="0">
                  <c:v>94443.204519339983</c:v>
                </c:pt>
                <c:pt idx="1">
                  <c:v>191.09104718</c:v>
                </c:pt>
                <c:pt idx="2">
                  <c:v>76.704983139999996</c:v>
                </c:pt>
                <c:pt idx="3">
                  <c:v>0.37983120000000004</c:v>
                </c:pt>
              </c:numCache>
            </c:numRef>
          </c:val>
        </c:ser>
        <c:dLbls>
          <c:showLegendKey val="0"/>
          <c:showVal val="0"/>
          <c:showCatName val="0"/>
          <c:showSerName val="0"/>
          <c:showPercent val="0"/>
          <c:showBubbleSize val="0"/>
        </c:dLbls>
        <c:gapWidth val="150"/>
        <c:axId val="-962249552"/>
        <c:axId val="-962249008"/>
      </c:barChart>
      <c:catAx>
        <c:axId val="-9622495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62249008"/>
        <c:crosses val="autoZero"/>
        <c:auto val="1"/>
        <c:lblAlgn val="ctr"/>
        <c:lblOffset val="100"/>
        <c:noMultiLvlLbl val="0"/>
      </c:catAx>
      <c:valAx>
        <c:axId val="-962249008"/>
        <c:scaling>
          <c:orientation val="minMax"/>
        </c:scaling>
        <c:delete val="1"/>
        <c:axPos val="l"/>
        <c:numFmt formatCode="General" sourceLinked="1"/>
        <c:majorTickMark val="out"/>
        <c:minorTickMark val="none"/>
        <c:tickLblPos val="nextTo"/>
        <c:crossAx val="-9622495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Gráfico 8. Gastos ejecutados en los programas de asistencia social Enero-Septiembre 2020</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dPt>
          <c:dPt>
            <c:idx val="1"/>
            <c:bubble3D val="0"/>
            <c:spPr>
              <a:solidFill>
                <a:schemeClr val="accent3"/>
              </a:solidFill>
              <a:ln w="19050">
                <a:solidFill>
                  <a:schemeClr val="lt1"/>
                </a:solidFill>
              </a:ln>
              <a:effectLst/>
            </c:spPr>
          </c:dPt>
          <c:dPt>
            <c:idx val="2"/>
            <c:bubble3D val="0"/>
            <c:spPr>
              <a:solidFill>
                <a:schemeClr val="accent5"/>
              </a:solidFill>
              <a:ln w="19050">
                <a:solidFill>
                  <a:schemeClr val="lt1"/>
                </a:solidFill>
              </a:ln>
              <a:effectLst/>
            </c:spPr>
          </c:dPt>
          <c:dLbls>
            <c:dLbl>
              <c:idx val="0"/>
              <c:layout/>
              <c:tx>
                <c:rich>
                  <a:bodyPr/>
                  <a:lstStyle/>
                  <a:p>
                    <a:fld id="{44ED799F-BBA4-41F0-B570-B2675CA450EC}" type="VALUE">
                      <a:rPr lang="en-US"/>
                      <a:pPr/>
                      <a:t>[VALOR]</a:t>
                    </a:fld>
                    <a:r>
                      <a:rPr lang="en-US" baseline="0"/>
                      <a:t> </a:t>
                    </a:r>
                  </a:p>
                  <a:p>
                    <a:fld id="{CE05A7C0-5AD5-4A07-8CB1-2EDBDF7C704F}" type="PERCENTAGE">
                      <a:rPr lang="en-US" baseline="0"/>
                      <a:pPr/>
                      <a:t>[PORCENTAJE]</a:t>
                    </a:fld>
                    <a:endParaRPr lang="en-US"/>
                  </a:p>
                </c:rich>
              </c:tx>
              <c:showLegendKey val="0"/>
              <c:showVal val="1"/>
              <c:showCatName val="0"/>
              <c:showSerName val="0"/>
              <c:showPercent val="1"/>
              <c:showBubbleSize val="0"/>
              <c:extLst>
                <c:ext xmlns:c15="http://schemas.microsoft.com/office/drawing/2012/chart" uri="{CE6537A1-D6FC-4f65-9D91-7224C49458BB}">
                  <c15:layout/>
                  <c15:dlblFieldTable/>
                  <c15:showDataLabelsRange val="0"/>
                </c:ext>
              </c:extLst>
            </c:dLbl>
            <c:dLbl>
              <c:idx val="1"/>
              <c:layout/>
              <c:tx>
                <c:rich>
                  <a:bodyPr/>
                  <a:lstStyle/>
                  <a:p>
                    <a:fld id="{5C73CCD4-F617-4193-AC93-E2DFEA7749E0}" type="VALUE">
                      <a:rPr lang="en-US"/>
                      <a:pPr/>
                      <a:t>[VALOR]</a:t>
                    </a:fld>
                    <a:endParaRPr lang="en-US" baseline="0"/>
                  </a:p>
                  <a:p>
                    <a:fld id="{9782177E-A95A-4B1F-9416-C1C97E3A6106}" type="PERCENTAGE">
                      <a:rPr lang="en-US" baseline="0"/>
                      <a:pPr/>
                      <a:t>[PORCENTAJE]</a:t>
                    </a:fld>
                    <a:endParaRPr lang="en-US"/>
                  </a:p>
                </c:rich>
              </c:tx>
              <c:showLegendKey val="0"/>
              <c:showVal val="1"/>
              <c:showCatName val="0"/>
              <c:showSerName val="0"/>
              <c:showPercent val="1"/>
              <c:showBubbleSize val="0"/>
              <c:extLst>
                <c:ext xmlns:c15="http://schemas.microsoft.com/office/drawing/2012/chart" uri="{CE6537A1-D6FC-4f65-9D91-7224C49458BB}">
                  <c15:layout/>
                  <c15:dlblFieldTable/>
                  <c15:showDataLabelsRange val="0"/>
                </c:ext>
              </c:extLst>
            </c:dLbl>
            <c:dLbl>
              <c:idx val="2"/>
              <c:layout/>
              <c:tx>
                <c:rich>
                  <a:bodyPr/>
                  <a:lstStyle/>
                  <a:p>
                    <a:fld id="{933F015E-6BB5-44CA-A6F7-89808493A755}" type="VALUE">
                      <a:rPr lang="en-US"/>
                      <a:pPr/>
                      <a:t>[VALOR]</a:t>
                    </a:fld>
                    <a:endParaRPr lang="en-US" baseline="0"/>
                  </a:p>
                  <a:p>
                    <a:r>
                      <a:rPr lang="en-US" baseline="0"/>
                      <a:t> </a:t>
                    </a:r>
                    <a:fld id="{1CB9D419-E6AE-4A71-86B3-DEC4C9828A8A}" type="PERCENTAGE">
                      <a:rPr lang="en-US" baseline="0"/>
                      <a:pPr/>
                      <a:t>[PORCENTAJE]</a:t>
                    </a:fld>
                    <a:endParaRPr lang="en-US" baseline="0"/>
                  </a:p>
                </c:rich>
              </c:tx>
              <c:showLegendKey val="0"/>
              <c:showVal val="1"/>
              <c:showCatName val="0"/>
              <c:showSerName val="0"/>
              <c:showPercent val="1"/>
              <c:showBubbleSize val="0"/>
              <c:extLst>
                <c:ext xmlns:c15="http://schemas.microsoft.com/office/drawing/2012/chart" uri="{CE6537A1-D6FC-4f65-9D91-7224C49458BB}">
                  <c15:layout/>
                  <c15:dlblFieldTable/>
                  <c15:showDataLabelsRange val="0"/>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[77]COVID!$A$5:$A$7</c:f>
              <c:strCache>
                <c:ptCount val="3"/>
                <c:pt idx="0">
                  <c:v>Quédate en casa</c:v>
                </c:pt>
                <c:pt idx="1">
                  <c:v>Fondo de Asistencia Solidaria al Empleado (FASE)</c:v>
                </c:pt>
                <c:pt idx="2">
                  <c:v>Programa de Asistencia al Trabajador Independiente (PA' TI),</c:v>
                </c:pt>
              </c:strCache>
            </c:strRef>
          </c:cat>
          <c:val>
            <c:numRef>
              <c:f>[77]COVID!$B$5:$B$7</c:f>
              <c:numCache>
                <c:formatCode>General</c:formatCode>
                <c:ptCount val="3"/>
                <c:pt idx="0">
                  <c:v>45224.5</c:v>
                </c:pt>
                <c:pt idx="1">
                  <c:v>34621.333625020001</c:v>
                </c:pt>
                <c:pt idx="2">
                  <c:v>4635.7700000000004</c:v>
                </c:pt>
              </c:numCache>
            </c:numRef>
          </c:val>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5</xdr:col>
      <xdr:colOff>695325</xdr:colOff>
      <xdr:row>1</xdr:row>
      <xdr:rowOff>95250</xdr:rowOff>
    </xdr:from>
    <xdr:to>
      <xdr:col>13</xdr:col>
      <xdr:colOff>542925</xdr:colOff>
      <xdr:row>26</xdr:row>
      <xdr:rowOff>194945</xdr:rowOff>
    </xdr:to>
    <xdr:pic>
      <xdr:nvPicPr>
        <xdr:cNvPr id="2" name="Imagen 1" descr="C:\Users\mmarinas\AppData\Local\Microsoft\Windows\INetCache\Content.Outlook\YLTZD5YL\weo ordenado.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72175" y="285750"/>
          <a:ext cx="5943600" cy="4871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476250</xdr:colOff>
      <xdr:row>6</xdr:row>
      <xdr:rowOff>85725</xdr:rowOff>
    </xdr:from>
    <xdr:to>
      <xdr:col>16</xdr:col>
      <xdr:colOff>758190</xdr:colOff>
      <xdr:row>25</xdr:row>
      <xdr:rowOff>123825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38099</xdr:colOff>
      <xdr:row>18</xdr:row>
      <xdr:rowOff>176212</xdr:rowOff>
    </xdr:from>
    <xdr:to>
      <xdr:col>5</xdr:col>
      <xdr:colOff>238124</xdr:colOff>
      <xdr:row>34</xdr:row>
      <xdr:rowOff>61912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38099</xdr:colOff>
      <xdr:row>14</xdr:row>
      <xdr:rowOff>80962</xdr:rowOff>
    </xdr:from>
    <xdr:to>
      <xdr:col>16</xdr:col>
      <xdr:colOff>19050</xdr:colOff>
      <xdr:row>28</xdr:row>
      <xdr:rowOff>157162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390525</xdr:colOff>
      <xdr:row>2</xdr:row>
      <xdr:rowOff>42861</xdr:rowOff>
    </xdr:from>
    <xdr:to>
      <xdr:col>13</xdr:col>
      <xdr:colOff>485775</xdr:colOff>
      <xdr:row>26</xdr:row>
      <xdr:rowOff>9524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490537</xdr:colOff>
      <xdr:row>8</xdr:row>
      <xdr:rowOff>195262</xdr:rowOff>
    </xdr:from>
    <xdr:to>
      <xdr:col>13</xdr:col>
      <xdr:colOff>66675</xdr:colOff>
      <xdr:row>26</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746759</xdr:colOff>
      <xdr:row>3</xdr:row>
      <xdr:rowOff>0</xdr:rowOff>
    </xdr:from>
    <xdr:to>
      <xdr:col>14</xdr:col>
      <xdr:colOff>180974</xdr:colOff>
      <xdr:row>17</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581025</xdr:colOff>
      <xdr:row>3</xdr:row>
      <xdr:rowOff>152399</xdr:rowOff>
    </xdr:from>
    <xdr:to>
      <xdr:col>14</xdr:col>
      <xdr:colOff>47625</xdr:colOff>
      <xdr:row>22</xdr:row>
      <xdr:rowOff>57150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76.xml.rels><?xml version="1.0" encoding="UTF-8" standalone="yes"?>
<Relationships xmlns="http://schemas.openxmlformats.org/package/2006/relationships"><Relationship Id="rId1" Type="http://schemas.microsoft.com/office/2006/relationships/xlExternalLinkPath/xlPathMissing" Target="Gr&#225;fico%20en%20Microsoft%20Word"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Tablas-Informe-de-Enero-Septiembre-de-la-Ejecucion-Presupuestaria-2020%20I.._.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WIN\TEMP\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11"/>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RES"/>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NF Acuerdo Incl. Int."/>
      <sheetName val="Blance Trimestral enviado a Ros"/>
      <sheetName val="Blance%20Trimestral%20enviado%2"/>
      <sheetName val="BCP"/>
    </sheetNames>
    <sheetDataSet>
      <sheetData sheetId="0" refreshError="1"/>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6"/>
      <sheetName val="Q5"/>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ErrCheck"/>
    </sheetNames>
    <sheetDataSet>
      <sheetData sheetId="0" refreshError="1"/>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NF Acuerdo Incl. Int."/>
    </sheetNames>
    <definedNames>
      <definedName name="OnShow" sheetId="0"/>
      <definedName name="spnf" sheetId="0"/>
      <definedName name="will" sheetId="0"/>
    </defined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Raw Data"/>
      <sheetName val="Quarterly MacroFlow"/>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47"/>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s>
    <sheetDataSet>
      <sheetData sheetId="0"/>
      <sheetData sheetId="1"/>
      <sheetData sheetId="2">
        <row r="13">
          <cell r="C13">
            <v>41429773898.046921</v>
          </cell>
        </row>
      </sheetData>
      <sheetData sheetId="3"/>
      <sheetData sheetId="4"/>
      <sheetData sheetId="5"/>
      <sheetData sheetId="6"/>
      <sheetData sheetId="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Q5"/>
      <sheetName val="bop1datos rev"/>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Hoja4"/>
    </sheetNames>
    <sheetDataSet>
      <sheetData sheetId="0" refreshError="1"/>
      <sheetData sheetId="1" refreshError="1"/>
      <sheetData sheetId="2" refreshError="1"/>
      <sheetData sheetId="3">
        <row r="4">
          <cell r="B4">
            <v>2019</v>
          </cell>
          <cell r="F4">
            <v>2020</v>
          </cell>
        </row>
        <row r="5">
          <cell r="B5" t="str">
            <v>I</v>
          </cell>
          <cell r="C5" t="str">
            <v>Abril-Junio</v>
          </cell>
          <cell r="D5" t="str">
            <v>III</v>
          </cell>
          <cell r="E5" t="str">
            <v>IV</v>
          </cell>
          <cell r="F5" t="str">
            <v>I</v>
          </cell>
          <cell r="G5" t="str">
            <v>Abril-Junio</v>
          </cell>
        </row>
        <row r="6">
          <cell r="A6" t="str">
            <v>Ocupados activos</v>
          </cell>
          <cell r="B6">
            <v>87.5</v>
          </cell>
          <cell r="C6">
            <v>85.4</v>
          </cell>
          <cell r="D6">
            <v>85.4</v>
          </cell>
          <cell r="E6">
            <v>88</v>
          </cell>
          <cell r="F6">
            <v>82.5</v>
          </cell>
          <cell r="G6">
            <v>56</v>
          </cell>
        </row>
        <row r="7">
          <cell r="A7" t="str">
            <v>Ocupados ausentes</v>
          </cell>
          <cell r="B7">
            <v>2</v>
          </cell>
          <cell r="C7">
            <v>3.1</v>
          </cell>
          <cell r="D7">
            <v>3.1</v>
          </cell>
          <cell r="E7">
            <v>2.2000000000000002</v>
          </cell>
          <cell r="F7">
            <v>5</v>
          </cell>
          <cell r="G7">
            <v>28.4</v>
          </cell>
        </row>
        <row r="8">
          <cell r="A8" t="str">
            <v>Desocupados abiertos</v>
          </cell>
          <cell r="B8">
            <v>5.6</v>
          </cell>
          <cell r="C8">
            <v>6.2</v>
          </cell>
          <cell r="D8">
            <v>6.2</v>
          </cell>
          <cell r="E8">
            <v>5.6</v>
          </cell>
          <cell r="F8">
            <v>5.3</v>
          </cell>
          <cell r="G8">
            <v>2.8</v>
          </cell>
        </row>
        <row r="9">
          <cell r="A9" t="str">
            <v>Fuerza de trabajo potencial</v>
          </cell>
          <cell r="B9">
            <v>5</v>
          </cell>
          <cell r="C9">
            <v>5.3</v>
          </cell>
          <cell r="D9">
            <v>5.3</v>
          </cell>
          <cell r="E9">
            <v>4.3</v>
          </cell>
          <cell r="F9">
            <v>7.2</v>
          </cell>
          <cell r="G9">
            <v>12.7</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 Tabla 1"/>
      <sheetName val="Ing. Tabla 2"/>
      <sheetName val="Ing. Tabla 3"/>
      <sheetName val="Hoja1"/>
      <sheetName val="Ing. Gráfico 1"/>
      <sheetName val="Ing. Gráfico 2"/>
      <sheetName val="Gastos COVID"/>
      <sheetName val="COVID"/>
    </sheetNames>
    <sheetDataSet>
      <sheetData sheetId="0" refreshError="1"/>
      <sheetData sheetId="1" refreshError="1"/>
      <sheetData sheetId="2" refreshError="1"/>
      <sheetData sheetId="3" refreshError="1"/>
      <sheetData sheetId="4">
        <row r="6">
          <cell r="B6" t="str">
            <v>Impuestos</v>
          </cell>
          <cell r="D6">
            <v>0.88242869371263732</v>
          </cell>
        </row>
        <row r="7">
          <cell r="B7" t="str">
            <v>Transferencias corrientes</v>
          </cell>
          <cell r="D7">
            <v>3.6884092085768122E-2</v>
          </cell>
        </row>
        <row r="8">
          <cell r="B8" t="str">
            <v>Ventas de bienes y servicios</v>
          </cell>
          <cell r="D8">
            <v>3.070889802008385E-2</v>
          </cell>
        </row>
        <row r="9">
          <cell r="B9" t="str">
            <v>Rentas de la propiedad</v>
          </cell>
          <cell r="D9">
            <v>2.7646434811188603E-2</v>
          </cell>
        </row>
        <row r="10">
          <cell r="B10" t="str">
            <v>Otros ingresos corrientes</v>
          </cell>
          <cell r="D10">
            <v>1.7950979108936258E-2</v>
          </cell>
        </row>
        <row r="11">
          <cell r="B11" t="str">
            <v>Contribuciones a la seguridad social</v>
          </cell>
          <cell r="D11">
            <v>4.2331288249514163E-3</v>
          </cell>
        </row>
        <row r="12">
          <cell r="B12" t="str">
            <v>Multas y sanciones pecuniarias</v>
          </cell>
          <cell r="D12">
            <v>1.4777343643431484E-4</v>
          </cell>
        </row>
      </sheetData>
      <sheetData sheetId="5">
        <row r="3">
          <cell r="C3" t="str">
            <v>Recaudado 2019</v>
          </cell>
          <cell r="D3" t="str">
            <v>Reestimado 2020</v>
          </cell>
          <cell r="E3" t="str">
            <v>Recaudado 2020</v>
          </cell>
        </row>
        <row r="4">
          <cell r="B4" t="str">
            <v>TN</v>
          </cell>
          <cell r="C4">
            <v>26549.777927800005</v>
          </cell>
          <cell r="D4">
            <v>51481.675385178329</v>
          </cell>
          <cell r="E4">
            <v>50025.973055520015</v>
          </cell>
        </row>
        <row r="5">
          <cell r="B5" t="str">
            <v>DGII</v>
          </cell>
          <cell r="C5">
            <v>362521.8621140896</v>
          </cell>
          <cell r="D5">
            <v>309435.46452245361</v>
          </cell>
          <cell r="E5">
            <v>316362.70076737035</v>
          </cell>
        </row>
        <row r="6">
          <cell r="B6" t="str">
            <v>DGA</v>
          </cell>
          <cell r="C6">
            <v>104294.12984939996</v>
          </cell>
          <cell r="D6">
            <v>85564.932923756744</v>
          </cell>
          <cell r="E6">
            <v>85565.657481789982</v>
          </cell>
        </row>
      </sheetData>
      <sheetData sheetId="6">
        <row r="4">
          <cell r="B4" t="str">
            <v>SERVICIOS SOCIALES</v>
          </cell>
          <cell r="C4">
            <v>94443.204519339983</v>
          </cell>
        </row>
        <row r="5">
          <cell r="B5" t="str">
            <v>SERVICIOS  GENERALES</v>
          </cell>
          <cell r="C5">
            <v>191.09104718</v>
          </cell>
        </row>
        <row r="6">
          <cell r="B6" t="str">
            <v>SERVICIOS ECONÓMICOS</v>
          </cell>
          <cell r="C6">
            <v>76.704983139999996</v>
          </cell>
        </row>
        <row r="7">
          <cell r="B7" t="str">
            <v>PROTECCIÓN DEL MEDIO AMBIENTE</v>
          </cell>
          <cell r="C7">
            <v>0.37983120000000004</v>
          </cell>
        </row>
      </sheetData>
      <sheetData sheetId="7">
        <row r="5">
          <cell r="A5" t="str">
            <v>Quédate en casa</v>
          </cell>
          <cell r="B5">
            <v>45224.5</v>
          </cell>
        </row>
        <row r="6">
          <cell r="A6" t="str">
            <v>Fondo de Asistencia Solidaria al Empleado (FASE)</v>
          </cell>
          <cell r="B6">
            <v>34621.333625020001</v>
          </cell>
        </row>
        <row r="7">
          <cell r="A7" t="str">
            <v>Programa de Asistencia al Trabajador Independiente (PA' TI),</v>
          </cell>
          <cell r="B7">
            <v>4635.7700000000004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9"/>
  <sheetViews>
    <sheetView workbookViewId="0">
      <selection activeCell="D27" sqref="D27"/>
    </sheetView>
  </sheetViews>
  <sheetFormatPr baseColWidth="10" defaultRowHeight="15"/>
  <cols>
    <col min="2" max="2" width="20.7109375" bestFit="1" customWidth="1"/>
    <col min="3" max="3" width="24.140625" bestFit="1" customWidth="1"/>
  </cols>
  <sheetData>
    <row r="2" spans="2:5" ht="15.75" thickBot="1">
      <c r="B2" s="124"/>
      <c r="C2" s="124"/>
      <c r="D2" s="124"/>
      <c r="E2" s="124"/>
    </row>
    <row r="3" spans="2:5">
      <c r="B3" s="282" t="s">
        <v>806</v>
      </c>
      <c r="C3" s="337" t="s">
        <v>807</v>
      </c>
      <c r="D3" s="337" t="s">
        <v>808</v>
      </c>
      <c r="E3" s="283" t="s">
        <v>809</v>
      </c>
    </row>
    <row r="4" spans="2:5">
      <c r="B4" s="338" t="s">
        <v>810</v>
      </c>
      <c r="C4" s="305" t="s">
        <v>811</v>
      </c>
      <c r="D4" s="322">
        <v>-4.9000000000000002E-2</v>
      </c>
      <c r="E4" s="314">
        <v>2020</v>
      </c>
    </row>
    <row r="5" spans="2:5">
      <c r="B5" s="338" t="s">
        <v>810</v>
      </c>
      <c r="C5" s="305" t="s">
        <v>812</v>
      </c>
      <c r="D5" s="322">
        <v>-0.08</v>
      </c>
      <c r="E5" s="314">
        <v>2020</v>
      </c>
    </row>
    <row r="6" spans="2:5">
      <c r="B6" s="338" t="s">
        <v>810</v>
      </c>
      <c r="C6" s="305" t="s">
        <v>813</v>
      </c>
      <c r="D6" s="322">
        <v>-0.10199999999999999</v>
      </c>
      <c r="E6" s="314">
        <v>2020</v>
      </c>
    </row>
    <row r="7" spans="2:5">
      <c r="B7" s="338" t="s">
        <v>810</v>
      </c>
      <c r="C7" s="305" t="s">
        <v>814</v>
      </c>
      <c r="D7" s="322">
        <v>-0.08</v>
      </c>
      <c r="E7" s="314">
        <v>2020</v>
      </c>
    </row>
    <row r="8" spans="2:5">
      <c r="B8" s="338" t="s">
        <v>810</v>
      </c>
      <c r="C8" s="305" t="s">
        <v>815</v>
      </c>
      <c r="D8" s="322">
        <v>-0.03</v>
      </c>
      <c r="E8" s="314">
        <v>2020</v>
      </c>
    </row>
    <row r="9" spans="2:5">
      <c r="B9" s="338" t="s">
        <v>810</v>
      </c>
      <c r="C9" s="305" t="s">
        <v>816</v>
      </c>
      <c r="D9" s="322">
        <v>-9.4E-2</v>
      </c>
      <c r="E9" s="314">
        <v>2020</v>
      </c>
    </row>
    <row r="10" spans="2:5">
      <c r="B10" s="338" t="s">
        <v>810</v>
      </c>
      <c r="C10" s="305" t="s">
        <v>811</v>
      </c>
      <c r="D10" s="322">
        <v>5.3999999999999999E-2</v>
      </c>
      <c r="E10" s="314">
        <v>2021</v>
      </c>
    </row>
    <row r="11" spans="2:5">
      <c r="B11" s="338" t="s">
        <v>810</v>
      </c>
      <c r="C11" s="305" t="s">
        <v>812</v>
      </c>
      <c r="D11" s="322">
        <v>4.4999999999999998E-2</v>
      </c>
      <c r="E11" s="314">
        <v>2021</v>
      </c>
    </row>
    <row r="12" spans="2:5">
      <c r="B12" s="338" t="s">
        <v>810</v>
      </c>
      <c r="C12" s="305" t="s">
        <v>813</v>
      </c>
      <c r="D12" s="322">
        <v>0.06</v>
      </c>
      <c r="E12" s="314">
        <v>2021</v>
      </c>
    </row>
    <row r="13" spans="2:5">
      <c r="B13" s="338" t="s">
        <v>810</v>
      </c>
      <c r="C13" s="305" t="s">
        <v>814</v>
      </c>
      <c r="D13" s="322">
        <v>4.8000000000000001E-2</v>
      </c>
      <c r="E13" s="314">
        <v>2021</v>
      </c>
    </row>
    <row r="14" spans="2:5">
      <c r="B14" s="338" t="s">
        <v>810</v>
      </c>
      <c r="C14" s="305" t="s">
        <v>815</v>
      </c>
      <c r="D14" s="322">
        <v>5.8999999999999997E-2</v>
      </c>
      <c r="E14" s="314">
        <v>2021</v>
      </c>
    </row>
    <row r="15" spans="2:5">
      <c r="B15" s="338" t="s">
        <v>810</v>
      </c>
      <c r="C15" s="305" t="s">
        <v>816</v>
      </c>
      <c r="D15" s="322">
        <v>3.6999999999999998E-2</v>
      </c>
      <c r="E15" s="314">
        <v>2021</v>
      </c>
    </row>
    <row r="16" spans="2:5">
      <c r="B16" s="338" t="s">
        <v>817</v>
      </c>
      <c r="C16" s="305" t="s">
        <v>811</v>
      </c>
      <c r="D16" s="322">
        <v>-4.3999999999999997E-2</v>
      </c>
      <c r="E16" s="314">
        <v>2020</v>
      </c>
    </row>
    <row r="17" spans="2:5">
      <c r="B17" s="338" t="s">
        <v>817</v>
      </c>
      <c r="C17" s="305" t="s">
        <v>812</v>
      </c>
      <c r="D17" s="322">
        <v>-4.2999999999999997E-2</v>
      </c>
      <c r="E17" s="314">
        <v>2020</v>
      </c>
    </row>
    <row r="18" spans="2:5">
      <c r="B18" s="338" t="s">
        <v>817</v>
      </c>
      <c r="C18" s="305" t="s">
        <v>813</v>
      </c>
      <c r="D18" s="322">
        <v>-8.3000000000000004E-2</v>
      </c>
      <c r="E18" s="314">
        <v>2020</v>
      </c>
    </row>
    <row r="19" spans="2:5">
      <c r="B19" s="338" t="s">
        <v>817</v>
      </c>
      <c r="C19" s="305" t="s">
        <v>814</v>
      </c>
      <c r="D19" s="322">
        <v>-5.8000000000000003E-2</v>
      </c>
      <c r="E19" s="314">
        <v>2020</v>
      </c>
    </row>
    <row r="20" spans="2:5">
      <c r="B20" s="338" t="s">
        <v>817</v>
      </c>
      <c r="C20" s="305" t="s">
        <v>815</v>
      </c>
      <c r="D20" s="322">
        <v>-3.3000000000000002E-2</v>
      </c>
      <c r="E20" s="314">
        <v>2020</v>
      </c>
    </row>
    <row r="21" spans="2:5">
      <c r="B21" s="338" t="s">
        <v>817</v>
      </c>
      <c r="C21" s="305" t="s">
        <v>816</v>
      </c>
      <c r="D21" s="322">
        <v>-8.1000000000000003E-2</v>
      </c>
      <c r="E21" s="314">
        <v>2020</v>
      </c>
    </row>
    <row r="22" spans="2:5">
      <c r="B22" s="338" t="s">
        <v>817</v>
      </c>
      <c r="C22" s="305" t="s">
        <v>811</v>
      </c>
      <c r="D22" s="322">
        <v>5.2000000000000005E-2</v>
      </c>
      <c r="E22" s="314">
        <v>2021</v>
      </c>
    </row>
    <row r="23" spans="2:5">
      <c r="B23" s="338" t="s">
        <v>817</v>
      </c>
      <c r="C23" s="305" t="s">
        <v>812</v>
      </c>
      <c r="D23" s="322">
        <v>3.1E-2</v>
      </c>
      <c r="E23" s="314">
        <v>2021</v>
      </c>
    </row>
    <row r="24" spans="2:5">
      <c r="B24" s="338" t="s">
        <v>817</v>
      </c>
      <c r="C24" s="305" t="s">
        <v>813</v>
      </c>
      <c r="D24" s="322">
        <v>5.2000000000000005E-2</v>
      </c>
      <c r="E24" s="314">
        <v>2021</v>
      </c>
    </row>
    <row r="25" spans="2:5">
      <c r="B25" s="338" t="s">
        <v>817</v>
      </c>
      <c r="C25" s="305" t="s">
        <v>814</v>
      </c>
      <c r="D25" s="322">
        <v>3.9E-2</v>
      </c>
      <c r="E25" s="314">
        <v>2021</v>
      </c>
    </row>
    <row r="26" spans="2:5">
      <c r="B26" s="338" t="s">
        <v>817</v>
      </c>
      <c r="C26" s="305" t="s">
        <v>815</v>
      </c>
      <c r="D26" s="322">
        <v>0.06</v>
      </c>
      <c r="E26" s="314">
        <v>2021</v>
      </c>
    </row>
    <row r="27" spans="2:5" ht="15.75" thickBot="1">
      <c r="B27" s="339" t="s">
        <v>817</v>
      </c>
      <c r="C27" s="316" t="s">
        <v>816</v>
      </c>
      <c r="D27" s="340">
        <v>3.6000000000000004E-2</v>
      </c>
      <c r="E27" s="317">
        <v>2021</v>
      </c>
    </row>
    <row r="29" spans="2:5">
      <c r="B29" s="341" t="s">
        <v>818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1"/>
  <sheetViews>
    <sheetView showGridLines="0" zoomScaleNormal="100" workbookViewId="0">
      <selection activeCell="B23" sqref="B23:B27"/>
    </sheetView>
  </sheetViews>
  <sheetFormatPr baseColWidth="10" defaultColWidth="11.42578125" defaultRowHeight="15"/>
  <cols>
    <col min="2" max="2" width="50.5703125" customWidth="1"/>
    <col min="3" max="3" width="16.5703125" customWidth="1"/>
    <col min="4" max="4" width="17.140625" customWidth="1"/>
    <col min="5" max="5" width="18.85546875" customWidth="1"/>
    <col min="6" max="6" width="17.7109375" customWidth="1"/>
    <col min="7" max="10" width="17.42578125" customWidth="1"/>
    <col min="11" max="11" width="11.85546875" customWidth="1"/>
    <col min="12" max="12" width="12.28515625" customWidth="1"/>
    <col min="13" max="13" width="19.42578125" customWidth="1"/>
    <col min="14" max="14" width="13.7109375" customWidth="1"/>
    <col min="15" max="15" width="17.28515625" bestFit="1" customWidth="1"/>
    <col min="17" max="17" width="11.85546875" bestFit="1" customWidth="1"/>
    <col min="18" max="18" width="26.85546875" bestFit="1" customWidth="1"/>
    <col min="19" max="19" width="20.42578125" bestFit="1" customWidth="1"/>
  </cols>
  <sheetData>
    <row r="2" spans="1:19" ht="18.75">
      <c r="B2" s="396" t="s">
        <v>363</v>
      </c>
      <c r="C2" s="396"/>
      <c r="D2" s="396"/>
      <c r="E2" s="396"/>
      <c r="F2" s="396"/>
      <c r="G2" s="396"/>
      <c r="H2" s="396"/>
      <c r="I2" s="396"/>
      <c r="J2" s="396"/>
      <c r="K2" s="396"/>
      <c r="L2" s="396"/>
      <c r="M2" s="396"/>
      <c r="N2" s="396"/>
      <c r="O2" s="396"/>
    </row>
    <row r="3" spans="1:19" ht="18.75">
      <c r="A3" s="14"/>
      <c r="B3" s="397" t="s">
        <v>25</v>
      </c>
      <c r="C3" s="397"/>
      <c r="D3" s="397"/>
      <c r="E3" s="397"/>
      <c r="F3" s="397"/>
      <c r="G3" s="397"/>
      <c r="H3" s="397"/>
      <c r="I3" s="397"/>
      <c r="J3" s="397"/>
      <c r="K3" s="397"/>
      <c r="L3" s="397"/>
      <c r="M3" s="397"/>
      <c r="N3" s="397"/>
      <c r="O3" s="397"/>
    </row>
    <row r="4" spans="1:19" ht="19.5" thickBot="1">
      <c r="A4" s="14"/>
      <c r="B4" s="398" t="s">
        <v>158</v>
      </c>
      <c r="C4" s="398"/>
      <c r="D4" s="398"/>
      <c r="E4" s="398"/>
      <c r="F4" s="398"/>
      <c r="G4" s="398"/>
      <c r="H4" s="398"/>
      <c r="I4" s="398"/>
      <c r="J4" s="398"/>
      <c r="K4" s="398"/>
      <c r="L4" s="398"/>
      <c r="M4" s="398"/>
      <c r="N4" s="398"/>
      <c r="O4" s="398"/>
      <c r="R4" s="2" t="s">
        <v>300</v>
      </c>
      <c r="S4" s="153">
        <v>4489239338399.999</v>
      </c>
    </row>
    <row r="5" spans="1:19" ht="30.75" customHeight="1" thickBot="1">
      <c r="A5" s="14"/>
      <c r="B5" s="402" t="s">
        <v>0</v>
      </c>
      <c r="C5" s="404" t="s">
        <v>4</v>
      </c>
      <c r="D5" s="404" t="s">
        <v>5</v>
      </c>
      <c r="E5" s="404" t="s">
        <v>6</v>
      </c>
      <c r="F5" s="406" t="s">
        <v>103</v>
      </c>
      <c r="G5" s="407"/>
      <c r="H5" s="407"/>
      <c r="I5" s="407"/>
      <c r="J5" s="407"/>
      <c r="K5" s="399" t="s">
        <v>103</v>
      </c>
      <c r="L5" s="400"/>
      <c r="M5" s="401"/>
      <c r="N5" s="399" t="s">
        <v>104</v>
      </c>
      <c r="O5" s="401"/>
    </row>
    <row r="6" spans="1:19" ht="30.75" thickBot="1">
      <c r="A6" s="14"/>
      <c r="B6" s="402"/>
      <c r="C6" s="405"/>
      <c r="D6" s="405"/>
      <c r="E6" s="405"/>
      <c r="F6" s="7" t="s">
        <v>7</v>
      </c>
      <c r="G6" s="7" t="s">
        <v>8</v>
      </c>
      <c r="H6" s="7" t="s">
        <v>29</v>
      </c>
      <c r="I6" s="7" t="s">
        <v>9</v>
      </c>
      <c r="J6" s="7" t="s">
        <v>30</v>
      </c>
      <c r="K6" s="7" t="s">
        <v>10</v>
      </c>
      <c r="L6" s="7" t="s">
        <v>2</v>
      </c>
      <c r="M6" s="7" t="s">
        <v>32</v>
      </c>
      <c r="N6" s="7" t="s">
        <v>31</v>
      </c>
      <c r="O6" s="7" t="s">
        <v>3</v>
      </c>
      <c r="R6" s="58"/>
    </row>
    <row r="7" spans="1:19" ht="15.75" thickBot="1">
      <c r="A7" s="14"/>
      <c r="B7" s="403"/>
      <c r="C7" s="3">
        <v>1</v>
      </c>
      <c r="D7" s="3">
        <v>2</v>
      </c>
      <c r="E7" s="3">
        <v>3</v>
      </c>
      <c r="F7" s="3">
        <v>4</v>
      </c>
      <c r="G7" s="3">
        <v>5</v>
      </c>
      <c r="H7" s="3">
        <v>6</v>
      </c>
      <c r="I7" s="3">
        <v>7</v>
      </c>
      <c r="J7" s="3">
        <v>8</v>
      </c>
      <c r="K7" s="3" t="s">
        <v>33</v>
      </c>
      <c r="L7" s="3" t="s">
        <v>34</v>
      </c>
      <c r="M7" s="7" t="s">
        <v>261</v>
      </c>
      <c r="N7" s="7" t="s">
        <v>262</v>
      </c>
      <c r="O7" s="7" t="s">
        <v>263</v>
      </c>
    </row>
    <row r="8" spans="1:19">
      <c r="A8" s="14"/>
      <c r="B8" s="16" t="s">
        <v>11</v>
      </c>
      <c r="C8" s="17">
        <v>723274350010</v>
      </c>
      <c r="D8" s="17">
        <v>776409870381</v>
      </c>
      <c r="E8" s="17">
        <v>887976771454.67004</v>
      </c>
      <c r="F8" s="17">
        <v>450061260145.1001</v>
      </c>
      <c r="G8" s="17">
        <v>549241764884.92004</v>
      </c>
      <c r="H8" s="17">
        <v>573032222558.10999</v>
      </c>
      <c r="I8" s="17">
        <v>537902694201.82037</v>
      </c>
      <c r="J8" s="17">
        <v>517065574546.5802</v>
      </c>
      <c r="K8" s="18">
        <v>0.6057621229445409</v>
      </c>
      <c r="L8" s="18">
        <v>0.11982045367924919</v>
      </c>
      <c r="M8" s="18">
        <v>0.9793550465240467</v>
      </c>
      <c r="N8" s="18">
        <v>0.19517661668635977</v>
      </c>
      <c r="O8" s="17">
        <v>87841434056.720276</v>
      </c>
    </row>
    <row r="9" spans="1:19">
      <c r="A9" s="14"/>
      <c r="B9" s="4" t="s">
        <v>12</v>
      </c>
      <c r="C9" s="10">
        <v>318384236699</v>
      </c>
      <c r="D9" s="10">
        <v>330338038482</v>
      </c>
      <c r="E9" s="10">
        <v>345230329343.54999</v>
      </c>
      <c r="F9" s="10">
        <v>198852324308.26013</v>
      </c>
      <c r="G9" s="10">
        <v>252980082009.55008</v>
      </c>
      <c r="H9" s="10">
        <v>246693202821.5499</v>
      </c>
      <c r="I9" s="10">
        <v>220304260737.02036</v>
      </c>
      <c r="J9" s="10">
        <v>214253693201.14014</v>
      </c>
      <c r="K9" s="11">
        <v>0.63813704072850563</v>
      </c>
      <c r="L9" s="11">
        <v>4.9073850630458604E-2</v>
      </c>
      <c r="M9" s="11">
        <v>0.87083638754099146</v>
      </c>
      <c r="N9" s="11">
        <v>0.10787873113067326</v>
      </c>
      <c r="O9" s="10">
        <v>21451936428.760223</v>
      </c>
    </row>
    <row r="10" spans="1:19">
      <c r="A10" s="14"/>
      <c r="B10" s="4" t="s">
        <v>13</v>
      </c>
      <c r="C10" s="10">
        <v>43349405367</v>
      </c>
      <c r="D10" s="10">
        <v>43148061367</v>
      </c>
      <c r="E10" s="10">
        <v>43148061367</v>
      </c>
      <c r="F10" s="10">
        <v>27870993534.37001</v>
      </c>
      <c r="G10" s="10">
        <v>0</v>
      </c>
      <c r="H10" s="10">
        <v>34650146213.000008</v>
      </c>
      <c r="I10" s="10">
        <v>30241457164.739998</v>
      </c>
      <c r="J10" s="10">
        <v>30241457164.740005</v>
      </c>
      <c r="K10" s="11">
        <v>0.70087638254517082</v>
      </c>
      <c r="L10" s="11">
        <v>6.7364323630644957E-3</v>
      </c>
      <c r="M10" s="11" t="s">
        <v>15</v>
      </c>
      <c r="N10" s="11">
        <v>8.5051278399773445E-2</v>
      </c>
      <c r="O10" s="10">
        <v>2370463630.3699875</v>
      </c>
    </row>
    <row r="11" spans="1:19">
      <c r="A11" s="14"/>
      <c r="B11" s="4" t="s">
        <v>27</v>
      </c>
      <c r="C11" s="10">
        <v>149993489759</v>
      </c>
      <c r="D11" s="10">
        <v>162830851208</v>
      </c>
      <c r="E11" s="10">
        <v>162830851208</v>
      </c>
      <c r="F11" s="10">
        <v>94182998175.309982</v>
      </c>
      <c r="G11" s="10">
        <v>103879170378.38</v>
      </c>
      <c r="H11" s="10">
        <v>106487958325.02998</v>
      </c>
      <c r="I11" s="10">
        <v>105885733442.06004</v>
      </c>
      <c r="J11" s="10">
        <v>95203527329.130005</v>
      </c>
      <c r="K11" s="11">
        <v>0.65028053748120307</v>
      </c>
      <c r="L11" s="11">
        <v>2.3586564551445494E-2</v>
      </c>
      <c r="M11" s="11">
        <v>1.0193163177600584</v>
      </c>
      <c r="N11" s="11">
        <v>0.12425528485477666</v>
      </c>
      <c r="O11" s="10">
        <v>11702735266.750061</v>
      </c>
    </row>
    <row r="12" spans="1:19">
      <c r="A12" s="14"/>
      <c r="B12" s="4" t="s">
        <v>14</v>
      </c>
      <c r="C12" s="10">
        <v>0</v>
      </c>
      <c r="D12" s="10" t="s">
        <v>15</v>
      </c>
      <c r="E12" s="10" t="s">
        <v>15</v>
      </c>
      <c r="F12" s="10">
        <v>0</v>
      </c>
      <c r="G12" s="10">
        <v>0</v>
      </c>
      <c r="H12" s="10">
        <v>111025432.25</v>
      </c>
      <c r="I12" s="10">
        <v>111025432.25</v>
      </c>
      <c r="J12" s="10">
        <v>111025432.25</v>
      </c>
      <c r="K12" s="11">
        <v>0</v>
      </c>
      <c r="L12" s="11">
        <v>2.4731457576857631E-5</v>
      </c>
      <c r="M12" s="11" t="s">
        <v>15</v>
      </c>
      <c r="N12" s="11" t="s">
        <v>15</v>
      </c>
      <c r="O12" s="10">
        <v>111025432.25</v>
      </c>
    </row>
    <row r="13" spans="1:19">
      <c r="A13" s="14"/>
      <c r="B13" s="4" t="s">
        <v>16</v>
      </c>
      <c r="C13" s="10">
        <v>211443063307</v>
      </c>
      <c r="D13" s="10">
        <v>239764764446</v>
      </c>
      <c r="E13" s="10">
        <v>336439374658.12</v>
      </c>
      <c r="F13" s="10">
        <v>129067029843.3</v>
      </c>
      <c r="G13" s="10">
        <v>192382512496.98999</v>
      </c>
      <c r="H13" s="10">
        <v>184867004082.74008</v>
      </c>
      <c r="I13" s="10">
        <v>181137331742.20999</v>
      </c>
      <c r="J13" s="10">
        <v>177033702059.46011</v>
      </c>
      <c r="K13" s="11">
        <v>0.53839516235659557</v>
      </c>
      <c r="L13" s="11">
        <v>4.0349225801529394E-2</v>
      </c>
      <c r="M13" s="11">
        <v>0.9415478017787301</v>
      </c>
      <c r="N13" s="11">
        <v>0.40343612123195549</v>
      </c>
      <c r="O13" s="10">
        <v>52070301898.909988</v>
      </c>
    </row>
    <row r="14" spans="1:19">
      <c r="A14" s="14"/>
      <c r="B14" s="4" t="s">
        <v>17</v>
      </c>
      <c r="C14" s="10">
        <v>104154878</v>
      </c>
      <c r="D14" s="10">
        <v>328154878</v>
      </c>
      <c r="E14" s="10">
        <v>328154878</v>
      </c>
      <c r="F14" s="10">
        <v>87914283.859999999</v>
      </c>
      <c r="G14" s="10">
        <v>0</v>
      </c>
      <c r="H14" s="10">
        <v>222885683.53999999</v>
      </c>
      <c r="I14" s="10">
        <v>222885683.54000002</v>
      </c>
      <c r="J14" s="10">
        <v>222169359.86000001</v>
      </c>
      <c r="K14" s="11">
        <v>0.67920880804337769</v>
      </c>
      <c r="L14" s="11">
        <v>4.9648875174349308E-5</v>
      </c>
      <c r="M14" s="11" t="s">
        <v>15</v>
      </c>
      <c r="N14" s="11">
        <v>1.5352613222094447</v>
      </c>
      <c r="O14" s="10">
        <v>134971399.68000001</v>
      </c>
    </row>
    <row r="15" spans="1:19">
      <c r="A15" s="14"/>
      <c r="B15" s="19" t="s">
        <v>18</v>
      </c>
      <c r="C15" s="20">
        <v>137800022933</v>
      </c>
      <c r="D15" s="20">
        <v>130293000000</v>
      </c>
      <c r="E15" s="20">
        <v>141083864905.58002</v>
      </c>
      <c r="F15" s="20">
        <v>70874095224.189972</v>
      </c>
      <c r="G15" s="20">
        <v>106904959990.34999</v>
      </c>
      <c r="H15" s="20">
        <v>88246431055.22998</v>
      </c>
      <c r="I15" s="20">
        <v>86226950918.470001</v>
      </c>
      <c r="J15" s="20">
        <v>78302319463.449997</v>
      </c>
      <c r="K15" s="21">
        <v>0.61117514023433617</v>
      </c>
      <c r="L15" s="21">
        <v>1.9207474678594877E-2</v>
      </c>
      <c r="M15" s="21">
        <v>0.8065757746530513</v>
      </c>
      <c r="N15" s="21">
        <v>0.21662154057438965</v>
      </c>
      <c r="O15" s="20">
        <v>15352855694.280029</v>
      </c>
    </row>
    <row r="16" spans="1:19">
      <c r="A16" s="14"/>
      <c r="B16" s="4" t="s">
        <v>19</v>
      </c>
      <c r="C16" s="10">
        <v>31476504450</v>
      </c>
      <c r="D16" s="10">
        <v>31836670208</v>
      </c>
      <c r="E16" s="10">
        <v>33481593348</v>
      </c>
      <c r="F16" s="10">
        <v>16631652577.959991</v>
      </c>
      <c r="G16" s="10">
        <v>27670819103.089996</v>
      </c>
      <c r="H16" s="10">
        <v>19913309876.099991</v>
      </c>
      <c r="I16" s="10">
        <v>19484817713.850018</v>
      </c>
      <c r="J16" s="10">
        <v>18392240939.59</v>
      </c>
      <c r="K16" s="11">
        <v>0.58195610678766962</v>
      </c>
      <c r="L16" s="11">
        <v>4.3403383613747279E-3</v>
      </c>
      <c r="M16" s="11">
        <v>0.70416483304153976</v>
      </c>
      <c r="N16" s="11">
        <v>0.17155030881723654</v>
      </c>
      <c r="O16" s="10">
        <v>2853165135.8900261</v>
      </c>
    </row>
    <row r="17" spans="1:15">
      <c r="A17" s="14"/>
      <c r="B17" s="4" t="s">
        <v>20</v>
      </c>
      <c r="C17" s="10">
        <v>57712548920</v>
      </c>
      <c r="D17" s="10">
        <v>55674997295</v>
      </c>
      <c r="E17" s="10">
        <v>58828732142</v>
      </c>
      <c r="F17" s="10">
        <v>27759280021.399998</v>
      </c>
      <c r="G17" s="10">
        <v>40554867997.940002</v>
      </c>
      <c r="H17" s="10">
        <v>38445833509.22998</v>
      </c>
      <c r="I17" s="10">
        <v>37136084880.669991</v>
      </c>
      <c r="J17" s="10">
        <v>33467193816.050003</v>
      </c>
      <c r="K17" s="11">
        <v>0.63125761049943097</v>
      </c>
      <c r="L17" s="11">
        <v>8.2722443784664836E-3</v>
      </c>
      <c r="M17" s="11">
        <v>0.91569980902308279</v>
      </c>
      <c r="N17" s="11">
        <v>0.33778991573417216</v>
      </c>
      <c r="O17" s="10">
        <v>9376804859.2699928</v>
      </c>
    </row>
    <row r="18" spans="1:15">
      <c r="A18" s="14"/>
      <c r="B18" s="4" t="s">
        <v>21</v>
      </c>
      <c r="C18" s="10">
        <v>8531501</v>
      </c>
      <c r="D18" s="10">
        <v>8531501</v>
      </c>
      <c r="E18" s="10">
        <v>7863744</v>
      </c>
      <c r="F18" s="10">
        <v>2078120.42</v>
      </c>
      <c r="G18" s="10">
        <v>0</v>
      </c>
      <c r="H18" s="10">
        <v>905790</v>
      </c>
      <c r="I18" s="10">
        <v>905790</v>
      </c>
      <c r="J18" s="10">
        <v>905790</v>
      </c>
      <c r="K18" s="11">
        <v>0.1151855909856679</v>
      </c>
      <c r="L18" s="11">
        <v>2.01769148784754E-7</v>
      </c>
      <c r="M18" s="11" t="s">
        <v>15</v>
      </c>
      <c r="N18" s="11">
        <v>-0.56413016720176401</v>
      </c>
      <c r="O18" s="10">
        <v>-1172330.42</v>
      </c>
    </row>
    <row r="19" spans="1:15">
      <c r="A19" s="14"/>
      <c r="B19" s="4" t="s">
        <v>22</v>
      </c>
      <c r="C19" s="10">
        <v>3208884224</v>
      </c>
      <c r="D19" s="10">
        <v>3140133936</v>
      </c>
      <c r="E19" s="10">
        <v>3126784487</v>
      </c>
      <c r="F19" s="10">
        <v>1666492332.6299999</v>
      </c>
      <c r="G19" s="10">
        <v>0</v>
      </c>
      <c r="H19" s="10">
        <v>1465748471.27</v>
      </c>
      <c r="I19" s="10">
        <v>1303826313.3199999</v>
      </c>
      <c r="J19" s="10">
        <v>1194511878.8300002</v>
      </c>
      <c r="K19" s="11">
        <v>0.41698630613680665</v>
      </c>
      <c r="L19" s="11">
        <v>2.9043368264359328E-4</v>
      </c>
      <c r="M19" s="11" t="s">
        <v>15</v>
      </c>
      <c r="N19" s="11">
        <v>-0.21762237497825931</v>
      </c>
      <c r="O19" s="10">
        <v>-362666019.30999994</v>
      </c>
    </row>
    <row r="20" spans="1:15">
      <c r="A20" s="14"/>
      <c r="B20" s="4" t="s">
        <v>23</v>
      </c>
      <c r="C20" s="10">
        <v>43947269563</v>
      </c>
      <c r="D20" s="10">
        <v>38186382785</v>
      </c>
      <c r="E20" s="10">
        <v>44192606909.580002</v>
      </c>
      <c r="F20" s="10">
        <v>24814592171.779999</v>
      </c>
      <c r="G20" s="10">
        <v>34594559683.07</v>
      </c>
      <c r="H20" s="10">
        <v>28420633408.630005</v>
      </c>
      <c r="I20" s="10">
        <v>28301316220.630001</v>
      </c>
      <c r="J20" s="10">
        <v>25247467038.98</v>
      </c>
      <c r="K20" s="11">
        <v>0.64040838954207269</v>
      </c>
      <c r="L20" s="11">
        <v>6.3042564869612893E-3</v>
      </c>
      <c r="M20" s="11">
        <v>0.81808574758302799</v>
      </c>
      <c r="N20" s="11">
        <v>0.14051103579349666</v>
      </c>
      <c r="O20" s="10">
        <v>3486724048.8500023</v>
      </c>
    </row>
    <row r="21" spans="1:15" ht="15.75" thickBot="1">
      <c r="A21" s="14"/>
      <c r="B21" s="4" t="s">
        <v>24</v>
      </c>
      <c r="C21" s="10">
        <v>1446284275</v>
      </c>
      <c r="D21" s="10">
        <v>1446284275</v>
      </c>
      <c r="E21" s="10">
        <v>1446284275</v>
      </c>
      <c r="F21" s="10">
        <v>0</v>
      </c>
      <c r="G21" s="10">
        <v>1084713206.25</v>
      </c>
      <c r="H21" s="10">
        <v>0</v>
      </c>
      <c r="I21" s="10">
        <v>0</v>
      </c>
      <c r="J21" s="10">
        <v>0</v>
      </c>
      <c r="K21" s="11">
        <v>0</v>
      </c>
      <c r="L21" s="11">
        <v>0</v>
      </c>
      <c r="M21" s="11">
        <v>0</v>
      </c>
      <c r="N21" s="11" t="s">
        <v>15</v>
      </c>
      <c r="O21" s="10">
        <v>0</v>
      </c>
    </row>
    <row r="22" spans="1:15" ht="15.75" thickBot="1">
      <c r="A22" s="14"/>
      <c r="B22" s="22" t="s">
        <v>28</v>
      </c>
      <c r="C22" s="12">
        <v>861074372943</v>
      </c>
      <c r="D22" s="12">
        <v>906702870381</v>
      </c>
      <c r="E22" s="12">
        <v>1029060636360.25</v>
      </c>
      <c r="F22" s="12">
        <v>520935355369.2901</v>
      </c>
      <c r="G22" s="12">
        <v>656146724875.27002</v>
      </c>
      <c r="H22" s="12">
        <v>661278653613.33997</v>
      </c>
      <c r="I22" s="12">
        <v>624129645120.29041</v>
      </c>
      <c r="J22" s="12">
        <v>595367894010.03015</v>
      </c>
      <c r="K22" s="13">
        <v>0.60650424578265305</v>
      </c>
      <c r="L22" s="15">
        <v>0.13902792835784408</v>
      </c>
      <c r="M22" s="13">
        <v>0.95120438990064926</v>
      </c>
      <c r="N22" s="15">
        <v>0.19809423316612107</v>
      </c>
      <c r="O22" s="12">
        <v>103194289751.00031</v>
      </c>
    </row>
    <row r="23" spans="1:15">
      <c r="A23" s="14"/>
      <c r="B23" s="57" t="s">
        <v>362</v>
      </c>
      <c r="M23" s="14"/>
      <c r="O23" s="14"/>
    </row>
    <row r="24" spans="1:15">
      <c r="B24" s="5" t="s">
        <v>160</v>
      </c>
      <c r="M24" s="14"/>
      <c r="O24" s="14"/>
    </row>
    <row r="25" spans="1:15">
      <c r="B25" s="5" t="s">
        <v>161</v>
      </c>
      <c r="M25" s="14"/>
      <c r="O25" s="14"/>
    </row>
    <row r="26" spans="1:15">
      <c r="B26" s="57" t="s">
        <v>159</v>
      </c>
      <c r="M26" s="14"/>
      <c r="O26" s="14"/>
    </row>
    <row r="27" spans="1:15">
      <c r="B27" s="5" t="s">
        <v>162</v>
      </c>
      <c r="J27" s="59"/>
    </row>
    <row r="31" spans="1:15">
      <c r="F31" s="58"/>
      <c r="G31" s="59"/>
    </row>
  </sheetData>
  <mergeCells count="10">
    <mergeCell ref="B2:O2"/>
    <mergeCell ref="B3:O3"/>
    <mergeCell ref="B4:O4"/>
    <mergeCell ref="K5:M5"/>
    <mergeCell ref="N5:O5"/>
    <mergeCell ref="B5:B7"/>
    <mergeCell ref="C5:C6"/>
    <mergeCell ref="D5:D6"/>
    <mergeCell ref="E5:E6"/>
    <mergeCell ref="F5:J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4"/>
  <sheetViews>
    <sheetView showGridLines="0" topLeftCell="A22" workbookViewId="0">
      <selection activeCell="B60" sqref="B60"/>
    </sheetView>
  </sheetViews>
  <sheetFormatPr baseColWidth="10" defaultColWidth="11.42578125" defaultRowHeight="15"/>
  <cols>
    <col min="2" max="2" width="39.140625" bestFit="1" customWidth="1"/>
    <col min="3" max="3" width="19.42578125" customWidth="1"/>
    <col min="4" max="4" width="16.42578125" customWidth="1"/>
    <col min="5" max="5" width="18.5703125" bestFit="1" customWidth="1"/>
    <col min="9" max="9" width="25.28515625" bestFit="1" customWidth="1"/>
    <col min="10" max="10" width="20.42578125" bestFit="1" customWidth="1"/>
  </cols>
  <sheetData>
    <row r="2" spans="2:10" ht="18.75">
      <c r="B2" s="414" t="s">
        <v>364</v>
      </c>
      <c r="C2" s="414"/>
      <c r="D2" s="414"/>
      <c r="E2" s="414"/>
      <c r="F2" s="414"/>
      <c r="G2" s="414"/>
    </row>
    <row r="3" spans="2:10" s="83" customFormat="1" ht="18.75">
      <c r="B3" s="414" t="s">
        <v>365</v>
      </c>
      <c r="C3" s="414"/>
      <c r="D3" s="414"/>
      <c r="E3" s="414"/>
      <c r="F3" s="414"/>
      <c r="G3" s="414"/>
    </row>
    <row r="4" spans="2:10" ht="19.5" thickBot="1">
      <c r="B4" s="415" t="s">
        <v>158</v>
      </c>
      <c r="C4" s="415"/>
      <c r="D4" s="415"/>
      <c r="E4" s="415"/>
      <c r="F4" s="415"/>
      <c r="G4" s="415"/>
    </row>
    <row r="5" spans="2:10" ht="15.75" customHeight="1" thickBot="1">
      <c r="B5" s="411" t="s">
        <v>150</v>
      </c>
      <c r="C5" s="408" t="s">
        <v>103</v>
      </c>
      <c r="D5" s="409"/>
      <c r="E5" s="409"/>
      <c r="F5" s="409"/>
      <c r="G5" s="410"/>
      <c r="I5" s="2" t="s">
        <v>300</v>
      </c>
      <c r="J5" s="153">
        <v>4489239338399.999</v>
      </c>
    </row>
    <row r="6" spans="2:10" ht="26.25" thickBot="1">
      <c r="B6" s="412"/>
      <c r="C6" s="50" t="s">
        <v>156</v>
      </c>
      <c r="D6" s="50" t="s">
        <v>157</v>
      </c>
      <c r="E6" s="50" t="s">
        <v>3</v>
      </c>
      <c r="F6" s="50" t="s">
        <v>151</v>
      </c>
      <c r="G6" s="50" t="s">
        <v>152</v>
      </c>
    </row>
    <row r="7" spans="2:10" ht="15.75" thickBot="1">
      <c r="B7" s="413"/>
      <c r="C7" s="50">
        <v>1</v>
      </c>
      <c r="D7" s="50">
        <v>2</v>
      </c>
      <c r="E7" s="50" t="s">
        <v>153</v>
      </c>
      <c r="F7" s="50" t="s">
        <v>154</v>
      </c>
      <c r="G7" s="50" t="s">
        <v>155</v>
      </c>
    </row>
    <row r="8" spans="2:10">
      <c r="B8" s="6" t="s">
        <v>105</v>
      </c>
      <c r="C8" s="9">
        <v>4405143415.4499989</v>
      </c>
      <c r="D8" s="9">
        <v>3598102248.5800004</v>
      </c>
      <c r="E8" s="9">
        <v>-807041166.86999846</v>
      </c>
      <c r="F8" s="52">
        <v>-0.18320428888637141</v>
      </c>
      <c r="G8" s="52">
        <v>8.0149485856158276E-4</v>
      </c>
    </row>
    <row r="9" spans="2:10">
      <c r="B9" s="4" t="s">
        <v>117</v>
      </c>
      <c r="C9" s="10">
        <v>235403486.34999996</v>
      </c>
      <c r="D9" s="10">
        <v>1089118623.7099998</v>
      </c>
      <c r="E9" s="10">
        <v>853715137.3599999</v>
      </c>
      <c r="F9" s="8">
        <v>3.6266036268073307</v>
      </c>
      <c r="G9" s="8">
        <v>2.4260649558020012E-4</v>
      </c>
    </row>
    <row r="10" spans="2:10">
      <c r="B10" s="4" t="s">
        <v>118</v>
      </c>
      <c r="C10" s="10">
        <v>824198048.32999992</v>
      </c>
      <c r="D10" s="10">
        <v>727231794.49000013</v>
      </c>
      <c r="E10" s="10">
        <v>-96966253.839999795</v>
      </c>
      <c r="F10" s="8">
        <v>-0.11764921554530972</v>
      </c>
      <c r="G10" s="8">
        <v>1.6199443595475384E-4</v>
      </c>
    </row>
    <row r="11" spans="2:10">
      <c r="B11" s="4" t="s">
        <v>119</v>
      </c>
      <c r="C11" s="10">
        <v>2925541881.7599993</v>
      </c>
      <c r="D11" s="10">
        <v>1463001830.3800006</v>
      </c>
      <c r="E11" s="10">
        <v>-1462540051.3799987</v>
      </c>
      <c r="F11" s="8">
        <v>-0.49992107803978458</v>
      </c>
      <c r="G11" s="8">
        <v>3.2589080690481213E-4</v>
      </c>
    </row>
    <row r="12" spans="2:10">
      <c r="B12" s="4" t="s">
        <v>120</v>
      </c>
      <c r="C12" s="10">
        <v>419999999.00999999</v>
      </c>
      <c r="D12" s="10">
        <v>318750000</v>
      </c>
      <c r="E12" s="10">
        <v>-101249999.00999999</v>
      </c>
      <c r="F12" s="8">
        <v>-0.24107142678252547</v>
      </c>
      <c r="G12" s="8">
        <v>7.1003120121816693E-5</v>
      </c>
    </row>
    <row r="13" spans="2:10">
      <c r="B13" s="6" t="s">
        <v>106</v>
      </c>
      <c r="C13" s="9">
        <v>1413774150.1300001</v>
      </c>
      <c r="D13" s="9">
        <v>3269604542.0199995</v>
      </c>
      <c r="E13" s="9">
        <v>1855830391.8899994</v>
      </c>
      <c r="F13" s="52">
        <v>1.3126781188631518</v>
      </c>
      <c r="G13" s="52">
        <v>7.2832038916983044E-4</v>
      </c>
    </row>
    <row r="14" spans="2:10">
      <c r="B14" s="4" t="s">
        <v>121</v>
      </c>
      <c r="C14" s="10">
        <v>773001047.56000006</v>
      </c>
      <c r="D14" s="10">
        <v>713685078.06999993</v>
      </c>
      <c r="E14" s="10">
        <v>-59315969.490000129</v>
      </c>
      <c r="F14" s="8">
        <v>-7.6734656023083936E-2</v>
      </c>
      <c r="G14" s="8">
        <v>1.5897683867404651E-4</v>
      </c>
    </row>
    <row r="15" spans="2:10">
      <c r="B15" s="4" t="s">
        <v>122</v>
      </c>
      <c r="C15" s="10">
        <v>330865087.94000006</v>
      </c>
      <c r="D15" s="10">
        <v>306408719.69999999</v>
      </c>
      <c r="E15" s="10">
        <v>-24456368.240000069</v>
      </c>
      <c r="F15" s="8">
        <v>-7.3916436431138544E-2</v>
      </c>
      <c r="G15" s="8">
        <v>6.8254039627391863E-5</v>
      </c>
    </row>
    <row r="16" spans="2:10">
      <c r="B16" s="4" t="s">
        <v>123</v>
      </c>
      <c r="C16" s="10">
        <v>309908014.63</v>
      </c>
      <c r="D16" s="10">
        <v>2249510744.2499995</v>
      </c>
      <c r="E16" s="10">
        <v>1939602729.6199994</v>
      </c>
      <c r="F16" s="8">
        <v>6.2586401062770074</v>
      </c>
      <c r="G16" s="8">
        <v>5.010895108683921E-4</v>
      </c>
    </row>
    <row r="17" spans="2:7">
      <c r="B17" s="6" t="s">
        <v>107</v>
      </c>
      <c r="C17" s="9">
        <v>1609117969.3199999</v>
      </c>
      <c r="D17" s="9">
        <v>2391497565.5100002</v>
      </c>
      <c r="E17" s="9">
        <v>782379596.1900003</v>
      </c>
      <c r="F17" s="52">
        <v>0.48621643105547285</v>
      </c>
      <c r="G17" s="52">
        <v>5.3271776914490579E-4</v>
      </c>
    </row>
    <row r="18" spans="2:7">
      <c r="B18" s="4" t="s">
        <v>124</v>
      </c>
      <c r="C18" s="10">
        <v>754080026.96999991</v>
      </c>
      <c r="D18" s="10">
        <v>1352739224.4200001</v>
      </c>
      <c r="E18" s="10">
        <v>598659197.45000017</v>
      </c>
      <c r="F18" s="8">
        <v>0.79389345432672109</v>
      </c>
      <c r="G18" s="8">
        <v>3.0132927261172207E-4</v>
      </c>
    </row>
    <row r="19" spans="2:7">
      <c r="B19" s="4" t="s">
        <v>125</v>
      </c>
      <c r="C19" s="10">
        <v>318775391.57999992</v>
      </c>
      <c r="D19" s="10">
        <v>315082524.31</v>
      </c>
      <c r="E19" s="10">
        <v>-3692867.2699999213</v>
      </c>
      <c r="F19" s="8">
        <v>-1.1584543122028168E-2</v>
      </c>
      <c r="G19" s="8">
        <v>7.0186171990174607E-5</v>
      </c>
    </row>
    <row r="20" spans="2:7">
      <c r="B20" s="4" t="s">
        <v>126</v>
      </c>
      <c r="C20" s="10">
        <v>87087389.230000004</v>
      </c>
      <c r="D20" s="10">
        <v>188860924.09000003</v>
      </c>
      <c r="E20" s="10">
        <v>101773534.86000003</v>
      </c>
      <c r="F20" s="8">
        <v>1.1686368802630374</v>
      </c>
      <c r="G20" s="8">
        <v>4.2069693739543764E-5</v>
      </c>
    </row>
    <row r="21" spans="2:7">
      <c r="B21" s="4" t="s">
        <v>127</v>
      </c>
      <c r="C21" s="10">
        <v>445718361.54000008</v>
      </c>
      <c r="D21" s="10">
        <v>534814892.69</v>
      </c>
      <c r="E21" s="10">
        <v>89096531.149999917</v>
      </c>
      <c r="F21" s="8">
        <v>0.19989423554857111</v>
      </c>
      <c r="G21" s="8">
        <v>1.1913263080346531E-4</v>
      </c>
    </row>
    <row r="22" spans="2:7">
      <c r="B22" s="4" t="s">
        <v>120</v>
      </c>
      <c r="C22" s="10">
        <v>3456800</v>
      </c>
      <c r="D22" s="10">
        <v>0</v>
      </c>
      <c r="E22" s="10">
        <v>-3456800</v>
      </c>
      <c r="F22" s="8">
        <v>-1</v>
      </c>
      <c r="G22" s="8">
        <v>0</v>
      </c>
    </row>
    <row r="23" spans="2:7">
      <c r="B23" s="6" t="s">
        <v>108</v>
      </c>
      <c r="C23" s="9">
        <v>810834569.63999987</v>
      </c>
      <c r="D23" s="9">
        <v>1056136443.0799999</v>
      </c>
      <c r="E23" s="9">
        <v>245301873.44000006</v>
      </c>
      <c r="F23" s="52">
        <v>0.30253011233710825</v>
      </c>
      <c r="G23" s="52">
        <v>2.3525955367227435E-4</v>
      </c>
    </row>
    <row r="24" spans="2:7">
      <c r="B24" s="4" t="s">
        <v>128</v>
      </c>
      <c r="C24" s="10">
        <v>119430631.28999999</v>
      </c>
      <c r="D24" s="10">
        <v>257115610.77000004</v>
      </c>
      <c r="E24" s="10">
        <v>137684979.48000005</v>
      </c>
      <c r="F24" s="8">
        <v>1.1528447768619348</v>
      </c>
      <c r="G24" s="8">
        <v>5.7273758734734361E-5</v>
      </c>
    </row>
    <row r="25" spans="2:7">
      <c r="B25" s="4" t="s">
        <v>129</v>
      </c>
      <c r="C25" s="10">
        <v>422936507.18000001</v>
      </c>
      <c r="D25" s="10">
        <v>418099107.46999997</v>
      </c>
      <c r="E25" s="10">
        <v>-4837399.7100000381</v>
      </c>
      <c r="F25" s="8">
        <v>-1.143764992588181E-2</v>
      </c>
      <c r="G25" s="8">
        <v>9.3133619295738827E-5</v>
      </c>
    </row>
    <row r="26" spans="2:7">
      <c r="B26" s="4" t="s">
        <v>130</v>
      </c>
      <c r="C26" s="10">
        <v>111305279.00999999</v>
      </c>
      <c r="D26" s="10">
        <v>140399420.12</v>
      </c>
      <c r="E26" s="10">
        <v>29094141.110000014</v>
      </c>
      <c r="F26" s="8">
        <v>0.26139048721477187</v>
      </c>
      <c r="G26" s="8">
        <v>3.1274656915494169E-5</v>
      </c>
    </row>
    <row r="27" spans="2:7">
      <c r="B27" s="4" t="s">
        <v>131</v>
      </c>
      <c r="C27" s="10">
        <v>157162152.16</v>
      </c>
      <c r="D27" s="10">
        <v>240522304.71999997</v>
      </c>
      <c r="E27" s="10">
        <v>83360152.559999973</v>
      </c>
      <c r="F27" s="8">
        <v>0.53040857111153961</v>
      </c>
      <c r="G27" s="8">
        <v>5.3577518726306997E-5</v>
      </c>
    </row>
    <row r="28" spans="2:7">
      <c r="B28" s="6" t="s">
        <v>109</v>
      </c>
      <c r="C28" s="9">
        <v>2470362208.670001</v>
      </c>
      <c r="D28" s="9">
        <v>2305001651.9600005</v>
      </c>
      <c r="E28" s="9">
        <v>-165360556.71000051</v>
      </c>
      <c r="F28" s="52">
        <v>-6.6937777840694768E-2</v>
      </c>
      <c r="G28" s="52">
        <v>5.1345038172580964E-4</v>
      </c>
    </row>
    <row r="29" spans="2:7">
      <c r="B29" s="4" t="s">
        <v>132</v>
      </c>
      <c r="C29" s="10">
        <v>1022791718.9900005</v>
      </c>
      <c r="D29" s="10">
        <v>1066987829.1800001</v>
      </c>
      <c r="E29" s="10">
        <v>44196110.18999958</v>
      </c>
      <c r="F29" s="8">
        <v>4.3211251488859181E-2</v>
      </c>
      <c r="G29" s="8">
        <v>2.3767675295304774E-4</v>
      </c>
    </row>
    <row r="30" spans="2:7">
      <c r="B30" s="4" t="s">
        <v>133</v>
      </c>
      <c r="C30" s="10">
        <v>260067751.70999998</v>
      </c>
      <c r="D30" s="10">
        <v>439946667.63000005</v>
      </c>
      <c r="E30" s="10">
        <v>179878915.92000008</v>
      </c>
      <c r="F30" s="8">
        <v>0.69166174866840846</v>
      </c>
      <c r="G30" s="8">
        <v>9.8000270082904646E-5</v>
      </c>
    </row>
    <row r="31" spans="2:7">
      <c r="B31" s="4" t="s">
        <v>134</v>
      </c>
      <c r="C31" s="10">
        <v>1150193155.4300005</v>
      </c>
      <c r="D31" s="10">
        <v>624069289.98000014</v>
      </c>
      <c r="E31" s="10">
        <v>-526123865.45000041</v>
      </c>
      <c r="F31" s="8">
        <v>-0.45742218423592396</v>
      </c>
      <c r="G31" s="8">
        <v>1.3901448395540957E-4</v>
      </c>
    </row>
    <row r="32" spans="2:7">
      <c r="B32" s="4" t="s">
        <v>135</v>
      </c>
      <c r="C32" s="10">
        <v>37309582.539999999</v>
      </c>
      <c r="D32" s="10">
        <v>173997865.16999999</v>
      </c>
      <c r="E32" s="10">
        <v>136688282.63</v>
      </c>
      <c r="F32" s="8">
        <v>3.6636240162552083</v>
      </c>
      <c r="G32" s="8">
        <v>3.8758874734447599E-5</v>
      </c>
    </row>
    <row r="33" spans="2:7">
      <c r="B33" s="6" t="s">
        <v>110</v>
      </c>
      <c r="C33" s="9">
        <v>2592321759.4199991</v>
      </c>
      <c r="D33" s="9">
        <v>2825415610.289999</v>
      </c>
      <c r="E33" s="9">
        <v>233093850.86999989</v>
      </c>
      <c r="F33" s="52">
        <v>8.9917021304543487E-2</v>
      </c>
      <c r="G33" s="52">
        <v>6.2937513402816253E-4</v>
      </c>
    </row>
    <row r="34" spans="2:7">
      <c r="B34" s="4" t="s">
        <v>136</v>
      </c>
      <c r="C34" s="10">
        <v>839360256.13000011</v>
      </c>
      <c r="D34" s="10">
        <v>702209460.15999997</v>
      </c>
      <c r="E34" s="10">
        <v>-137150795.97000015</v>
      </c>
      <c r="F34" s="8">
        <v>-0.16339920191403279</v>
      </c>
      <c r="G34" s="8">
        <v>1.5642058870718911E-4</v>
      </c>
    </row>
    <row r="35" spans="2:7">
      <c r="B35" s="4" t="s">
        <v>137</v>
      </c>
      <c r="C35" s="10">
        <v>1459051942.799999</v>
      </c>
      <c r="D35" s="10">
        <v>1674355034.799999</v>
      </c>
      <c r="E35" s="10">
        <v>215303092</v>
      </c>
      <c r="F35" s="8">
        <v>0.14756369234314026</v>
      </c>
      <c r="G35" s="8">
        <v>3.7297076599991495E-4</v>
      </c>
    </row>
    <row r="36" spans="2:7">
      <c r="B36" s="4" t="s">
        <v>138</v>
      </c>
      <c r="C36" s="10">
        <v>152137335.63999996</v>
      </c>
      <c r="D36" s="10">
        <v>301355784.17000002</v>
      </c>
      <c r="E36" s="10">
        <v>149218448.53000006</v>
      </c>
      <c r="F36" s="8">
        <v>0.98081413022174391</v>
      </c>
      <c r="G36" s="8">
        <v>6.7128473546123211E-5</v>
      </c>
    </row>
    <row r="37" spans="2:7">
      <c r="B37" s="4" t="s">
        <v>139</v>
      </c>
      <c r="C37" s="10">
        <v>141772224.84999999</v>
      </c>
      <c r="D37" s="10">
        <v>147495331.16</v>
      </c>
      <c r="E37" s="10">
        <v>5723106.3100000024</v>
      </c>
      <c r="F37" s="8">
        <v>4.0368318378689816E-2</v>
      </c>
      <c r="G37" s="8">
        <v>3.2855305774935248E-5</v>
      </c>
    </row>
    <row r="38" spans="2:7">
      <c r="B38" s="6" t="s">
        <v>111</v>
      </c>
      <c r="C38" s="9">
        <v>1025329968.4000001</v>
      </c>
      <c r="D38" s="9">
        <v>1052396237.14</v>
      </c>
      <c r="E38" s="9">
        <v>27066268.73999989</v>
      </c>
      <c r="F38" s="52">
        <v>2.639761791244255E-2</v>
      </c>
      <c r="G38" s="52">
        <v>2.3442640452203702E-4</v>
      </c>
    </row>
    <row r="39" spans="2:7">
      <c r="B39" s="4" t="s">
        <v>140</v>
      </c>
      <c r="C39" s="10">
        <v>356240160.61000007</v>
      </c>
      <c r="D39" s="10">
        <v>380583183.12999994</v>
      </c>
      <c r="E39" s="10">
        <v>24343022.519999862</v>
      </c>
      <c r="F39" s="8">
        <v>6.83331786015271E-2</v>
      </c>
      <c r="G39" s="8">
        <v>8.4776763821561545E-5</v>
      </c>
    </row>
    <row r="40" spans="2:7">
      <c r="B40" s="4" t="s">
        <v>141</v>
      </c>
      <c r="C40" s="10">
        <v>669089807.79000008</v>
      </c>
      <c r="D40" s="10">
        <v>670718054.13000011</v>
      </c>
      <c r="E40" s="10">
        <v>1628246.3400000334</v>
      </c>
      <c r="F40" s="8">
        <v>2.4335243506070636E-3</v>
      </c>
      <c r="G40" s="8">
        <v>1.4940572412631701E-4</v>
      </c>
    </row>
    <row r="41" spans="2:7">
      <c r="B41" s="4" t="s">
        <v>120</v>
      </c>
      <c r="C41" s="10">
        <v>0</v>
      </c>
      <c r="D41" s="10">
        <v>1094999.8799999999</v>
      </c>
      <c r="E41" s="10">
        <v>1094999.8799999999</v>
      </c>
      <c r="F41" s="8">
        <v>0</v>
      </c>
      <c r="G41" s="8">
        <v>2.4391657415847795E-7</v>
      </c>
    </row>
    <row r="42" spans="2:7">
      <c r="B42" s="6" t="s">
        <v>112</v>
      </c>
      <c r="C42" s="9">
        <v>786106941.40999997</v>
      </c>
      <c r="D42" s="9">
        <v>1061329735.1900001</v>
      </c>
      <c r="E42" s="9">
        <v>275222793.78000009</v>
      </c>
      <c r="F42" s="52">
        <v>0.35010859118779303</v>
      </c>
      <c r="G42" s="52">
        <v>2.3641638486761245E-4</v>
      </c>
    </row>
    <row r="43" spans="2:7">
      <c r="B43" s="4" t="s">
        <v>142</v>
      </c>
      <c r="C43" s="10">
        <v>159021225.23000002</v>
      </c>
      <c r="D43" s="10">
        <v>131678257.23999998</v>
      </c>
      <c r="E43" s="10">
        <v>-27342967.990000039</v>
      </c>
      <c r="F43" s="8">
        <v>-0.17194539880102544</v>
      </c>
      <c r="G43" s="8">
        <v>2.9331975266645323E-5</v>
      </c>
    </row>
    <row r="44" spans="2:7">
      <c r="B44" s="4" t="s">
        <v>143</v>
      </c>
      <c r="C44" s="10">
        <v>346506094.56</v>
      </c>
      <c r="D44" s="10">
        <v>593915228.99000001</v>
      </c>
      <c r="E44" s="10">
        <v>247409134.43000001</v>
      </c>
      <c r="F44" s="8">
        <v>0.71401091730915955</v>
      </c>
      <c r="G44" s="8">
        <v>1.3229751951734348E-4</v>
      </c>
    </row>
    <row r="45" spans="2:7">
      <c r="B45" s="4" t="s">
        <v>144</v>
      </c>
      <c r="C45" s="10">
        <v>280579621.61999995</v>
      </c>
      <c r="D45" s="10">
        <v>335736248.9600001</v>
      </c>
      <c r="E45" s="10">
        <v>55156627.340000153</v>
      </c>
      <c r="F45" s="8">
        <v>0.19658101690186514</v>
      </c>
      <c r="G45" s="8">
        <v>7.4786890083623653E-5</v>
      </c>
    </row>
    <row r="46" spans="2:7">
      <c r="B46" s="4" t="s">
        <v>120</v>
      </c>
      <c r="C46" s="10">
        <v>0</v>
      </c>
      <c r="D46" s="10">
        <v>0</v>
      </c>
      <c r="E46" s="10">
        <v>0</v>
      </c>
      <c r="F46" s="8">
        <v>0</v>
      </c>
      <c r="G46" s="8">
        <v>0</v>
      </c>
    </row>
    <row r="47" spans="2:7">
      <c r="B47" s="6" t="s">
        <v>113</v>
      </c>
      <c r="C47" s="9">
        <v>1400357048.5699999</v>
      </c>
      <c r="D47" s="9">
        <v>1695778931.1100001</v>
      </c>
      <c r="E47" s="9">
        <v>295421882.5400002</v>
      </c>
      <c r="F47" s="52">
        <v>0.21096182780075678</v>
      </c>
      <c r="G47" s="52">
        <v>3.7774304359419373E-4</v>
      </c>
    </row>
    <row r="48" spans="2:7">
      <c r="B48" s="4" t="s">
        <v>145</v>
      </c>
      <c r="C48" s="10">
        <v>689734488.13999987</v>
      </c>
      <c r="D48" s="10">
        <v>359954918.37000006</v>
      </c>
      <c r="E48" s="10">
        <v>-329779569.7699998</v>
      </c>
      <c r="F48" s="8">
        <v>-0.47812538801606552</v>
      </c>
      <c r="G48" s="8">
        <v>8.018171704302379E-5</v>
      </c>
    </row>
    <row r="49" spans="2:10">
      <c r="B49" s="4" t="s">
        <v>146</v>
      </c>
      <c r="C49" s="10">
        <v>427788724.38</v>
      </c>
      <c r="D49" s="10">
        <v>557648079.21000004</v>
      </c>
      <c r="E49" s="10">
        <v>129859354.83000004</v>
      </c>
      <c r="F49" s="8">
        <v>0.30355955505420806</v>
      </c>
      <c r="G49" s="8">
        <v>1.2421883467873875E-4</v>
      </c>
    </row>
    <row r="50" spans="2:10">
      <c r="B50" s="4" t="s">
        <v>147</v>
      </c>
      <c r="C50" s="10">
        <v>282833836.04999995</v>
      </c>
      <c r="D50" s="10">
        <v>778175933.53000009</v>
      </c>
      <c r="E50" s="10">
        <v>495342097.48000014</v>
      </c>
      <c r="F50" s="8">
        <v>1.7513537432361259</v>
      </c>
      <c r="G50" s="8">
        <v>1.7334249187243115E-4</v>
      </c>
    </row>
    <row r="51" spans="2:10">
      <c r="B51" s="6" t="s">
        <v>114</v>
      </c>
      <c r="C51" s="9">
        <v>13618167713.809998</v>
      </c>
      <c r="D51" s="9">
        <v>15950433923.360004</v>
      </c>
      <c r="E51" s="9">
        <v>2332266209.5500069</v>
      </c>
      <c r="F51" s="52">
        <v>0.17126138101419386</v>
      </c>
      <c r="G51" s="52">
        <v>3.5530371007229185E-3</v>
      </c>
    </row>
    <row r="52" spans="2:10">
      <c r="B52" s="4" t="s">
        <v>148</v>
      </c>
      <c r="C52" s="10">
        <v>2656075316.4700012</v>
      </c>
      <c r="D52" s="10">
        <v>2605941520.5900011</v>
      </c>
      <c r="E52" s="10">
        <v>-50133795.880000114</v>
      </c>
      <c r="F52" s="8">
        <v>-1.8875140915291966E-2</v>
      </c>
      <c r="G52" s="8">
        <v>5.8048620805296154E-4</v>
      </c>
    </row>
    <row r="53" spans="2:10">
      <c r="B53" s="4" t="s">
        <v>149</v>
      </c>
      <c r="C53" s="10">
        <v>8882811113.1299973</v>
      </c>
      <c r="D53" s="10">
        <v>8720792403.4100018</v>
      </c>
      <c r="E53" s="10">
        <v>-162018709.7199955</v>
      </c>
      <c r="F53" s="8">
        <v>-1.8239576149549075E-2</v>
      </c>
      <c r="G53" s="8">
        <v>1.9425991233780291E-3</v>
      </c>
    </row>
    <row r="54" spans="2:10">
      <c r="B54" s="4" t="s">
        <v>120</v>
      </c>
      <c r="C54" s="10">
        <v>2079281284.21</v>
      </c>
      <c r="D54" s="10">
        <v>4623699999.3599997</v>
      </c>
      <c r="E54" s="10">
        <v>2544418715.1499996</v>
      </c>
      <c r="F54" s="8">
        <v>1.2237010617429394</v>
      </c>
      <c r="G54" s="8">
        <v>1.0299517692919271E-3</v>
      </c>
    </row>
    <row r="55" spans="2:10">
      <c r="B55" s="6" t="s">
        <v>115</v>
      </c>
      <c r="C55" s="9">
        <v>309594477.27999997</v>
      </c>
      <c r="D55" s="9">
        <v>0</v>
      </c>
      <c r="E55" s="9">
        <v>-309594477.27999997</v>
      </c>
      <c r="F55" s="52">
        <v>-1</v>
      </c>
      <c r="G55" s="52">
        <v>0</v>
      </c>
    </row>
    <row r="56" spans="2:10">
      <c r="B56" s="4" t="s">
        <v>120</v>
      </c>
      <c r="C56" s="10">
        <v>309594477.27999997</v>
      </c>
      <c r="D56" s="10">
        <v>0</v>
      </c>
      <c r="E56" s="10">
        <v>-309594477.27999997</v>
      </c>
      <c r="F56" s="8">
        <v>-1</v>
      </c>
      <c r="G56" s="8">
        <v>0</v>
      </c>
    </row>
    <row r="57" spans="2:10">
      <c r="B57" s="6" t="s">
        <v>116</v>
      </c>
      <c r="C57" s="9">
        <v>891242222.9399997</v>
      </c>
      <c r="D57" s="9">
        <v>1186534632.5200005</v>
      </c>
      <c r="E57" s="9">
        <v>295292409.58000076</v>
      </c>
      <c r="F57" s="52">
        <v>0.33132677287875811</v>
      </c>
      <c r="G57" s="52">
        <v>2.6430638758121795E-4</v>
      </c>
    </row>
    <row r="58" spans="2:10">
      <c r="B58" s="4" t="s">
        <v>120</v>
      </c>
      <c r="C58" s="10">
        <v>891242222.9399997</v>
      </c>
      <c r="D58" s="10">
        <v>1186534632.5200005</v>
      </c>
      <c r="E58" s="10">
        <v>295292409.58000076</v>
      </c>
      <c r="F58" s="8">
        <v>0.33132677287875811</v>
      </c>
      <c r="G58" s="8">
        <v>2.6430638758121795E-4</v>
      </c>
    </row>
    <row r="59" spans="2:10">
      <c r="B59" s="51" t="s">
        <v>26</v>
      </c>
      <c r="C59" s="49">
        <v>31332352445.039997</v>
      </c>
      <c r="D59" s="49">
        <v>36392231520.759987</v>
      </c>
      <c r="E59" s="49">
        <v>5059879075.7199898</v>
      </c>
      <c r="F59" s="53">
        <v>0.16149055786971345</v>
      </c>
      <c r="G59" s="53">
        <v>8.1065474075905416E-3</v>
      </c>
      <c r="J59" s="62"/>
    </row>
    <row r="60" spans="2:10">
      <c r="B60" s="57" t="s">
        <v>362</v>
      </c>
    </row>
    <row r="61" spans="2:10">
      <c r="B61" s="5" t="s">
        <v>160</v>
      </c>
    </row>
    <row r="62" spans="2:10">
      <c r="B62" s="5" t="s">
        <v>161</v>
      </c>
    </row>
    <row r="63" spans="2:10">
      <c r="B63" s="57" t="s">
        <v>159</v>
      </c>
    </row>
    <row r="64" spans="2:10">
      <c r="B64" s="5" t="s">
        <v>162</v>
      </c>
    </row>
  </sheetData>
  <mergeCells count="5">
    <mergeCell ref="C5:G5"/>
    <mergeCell ref="B5:B7"/>
    <mergeCell ref="B2:G2"/>
    <mergeCell ref="B4:G4"/>
    <mergeCell ref="B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9"/>
  <sheetViews>
    <sheetView showGridLines="0" topLeftCell="B1" zoomScale="85" zoomScaleNormal="85" workbookViewId="0">
      <selection activeCell="R4" sqref="R4"/>
    </sheetView>
  </sheetViews>
  <sheetFormatPr baseColWidth="10" defaultColWidth="11.42578125" defaultRowHeight="15"/>
  <cols>
    <col min="1" max="1" width="0" hidden="1" customWidth="1"/>
    <col min="2" max="2" width="52.42578125" customWidth="1"/>
    <col min="3" max="3" width="15.5703125" customWidth="1"/>
    <col min="4" max="4" width="14.7109375" customWidth="1"/>
    <col min="5" max="5" width="16" customWidth="1"/>
    <col min="6" max="6" width="15.28515625" customWidth="1"/>
    <col min="7" max="7" width="14.42578125" customWidth="1"/>
    <col min="8" max="8" width="16.42578125" customWidth="1"/>
    <col min="9" max="9" width="15.28515625" customWidth="1"/>
    <col min="10" max="10" width="13.28515625" customWidth="1"/>
    <col min="11" max="11" width="11.85546875" customWidth="1"/>
    <col min="12" max="12" width="12.28515625" customWidth="1"/>
    <col min="13" max="13" width="17.85546875" style="83" customWidth="1"/>
    <col min="14" max="14" width="12.85546875" bestFit="1" customWidth="1"/>
    <col min="15" max="15" width="11.140625" bestFit="1" customWidth="1"/>
    <col min="16" max="16" width="19" bestFit="1" customWidth="1"/>
    <col min="18" max="18" width="26.85546875" bestFit="1" customWidth="1"/>
    <col min="19" max="19" width="20.42578125" bestFit="1" customWidth="1"/>
  </cols>
  <sheetData>
    <row r="1" spans="2:19" ht="18.75">
      <c r="B1" s="396" t="s">
        <v>366</v>
      </c>
      <c r="C1" s="396"/>
      <c r="D1" s="396"/>
      <c r="E1" s="396"/>
      <c r="F1" s="396"/>
      <c r="G1" s="396"/>
      <c r="H1" s="396"/>
      <c r="I1" s="396"/>
      <c r="J1" s="396"/>
      <c r="K1" s="396"/>
      <c r="L1" s="396"/>
      <c r="M1" s="396"/>
      <c r="N1" s="396"/>
      <c r="O1" s="396"/>
      <c r="P1" s="396"/>
    </row>
    <row r="2" spans="2:19" ht="18.75">
      <c r="B2" s="397" t="s">
        <v>367</v>
      </c>
      <c r="C2" s="397"/>
      <c r="D2" s="397"/>
      <c r="E2" s="397"/>
      <c r="F2" s="397"/>
      <c r="G2" s="397"/>
      <c r="H2" s="397"/>
      <c r="I2" s="397"/>
      <c r="J2" s="397"/>
      <c r="K2" s="397"/>
      <c r="L2" s="397"/>
      <c r="M2" s="397"/>
      <c r="N2" s="397"/>
      <c r="O2" s="397"/>
      <c r="P2" s="397"/>
    </row>
    <row r="3" spans="2:19" ht="19.5" thickBot="1">
      <c r="B3" s="398" t="s">
        <v>158</v>
      </c>
      <c r="C3" s="398"/>
      <c r="D3" s="398"/>
      <c r="E3" s="398"/>
      <c r="F3" s="398"/>
      <c r="G3" s="398"/>
      <c r="H3" s="398"/>
      <c r="I3" s="398"/>
      <c r="J3" s="398"/>
      <c r="K3" s="398"/>
      <c r="L3" s="398"/>
      <c r="M3" s="398"/>
      <c r="N3" s="398"/>
      <c r="O3" s="398"/>
      <c r="P3" s="398"/>
    </row>
    <row r="4" spans="2:19" ht="15.75" thickBot="1">
      <c r="B4" s="402" t="s">
        <v>0</v>
      </c>
      <c r="C4" s="404" t="s">
        <v>4</v>
      </c>
      <c r="D4" s="404" t="s">
        <v>5</v>
      </c>
      <c r="E4" s="404" t="s">
        <v>6</v>
      </c>
      <c r="F4" s="406" t="s">
        <v>103</v>
      </c>
      <c r="G4" s="407"/>
      <c r="H4" s="407"/>
      <c r="I4" s="407"/>
      <c r="J4" s="407"/>
      <c r="K4" s="399" t="s">
        <v>103</v>
      </c>
      <c r="L4" s="400"/>
      <c r="M4" s="401"/>
      <c r="N4" s="399" t="s">
        <v>104</v>
      </c>
      <c r="O4" s="401"/>
      <c r="R4" s="154" t="s">
        <v>300</v>
      </c>
      <c r="S4" s="153">
        <v>4489239338399.999</v>
      </c>
    </row>
    <row r="5" spans="2:19" ht="45.75" thickBot="1">
      <c r="B5" s="402"/>
      <c r="C5" s="405"/>
      <c r="D5" s="405"/>
      <c r="E5" s="405"/>
      <c r="F5" s="7" t="s">
        <v>7</v>
      </c>
      <c r="G5" s="7" t="s">
        <v>8</v>
      </c>
      <c r="H5" s="7" t="s">
        <v>29</v>
      </c>
      <c r="I5" s="7" t="s">
        <v>9</v>
      </c>
      <c r="J5" s="7" t="s">
        <v>30</v>
      </c>
      <c r="K5" s="7" t="s">
        <v>10</v>
      </c>
      <c r="L5" s="7" t="s">
        <v>2</v>
      </c>
      <c r="M5" s="7" t="s">
        <v>32</v>
      </c>
      <c r="N5" s="7" t="s">
        <v>31</v>
      </c>
      <c r="O5" s="7" t="s">
        <v>3</v>
      </c>
    </row>
    <row r="6" spans="2:19" ht="15.75" thickBot="1">
      <c r="B6" s="403"/>
      <c r="C6" s="3">
        <v>1</v>
      </c>
      <c r="D6" s="3">
        <v>2</v>
      </c>
      <c r="E6" s="3">
        <v>3</v>
      </c>
      <c r="F6" s="3">
        <v>4</v>
      </c>
      <c r="G6" s="3">
        <v>5</v>
      </c>
      <c r="H6" s="3">
        <v>6</v>
      </c>
      <c r="I6" s="3">
        <v>7</v>
      </c>
      <c r="J6" s="3">
        <v>8</v>
      </c>
      <c r="K6" s="3" t="s">
        <v>33</v>
      </c>
      <c r="L6" s="3" t="s">
        <v>34</v>
      </c>
      <c r="M6" s="7" t="s">
        <v>261</v>
      </c>
      <c r="N6" s="7" t="s">
        <v>262</v>
      </c>
      <c r="O6" s="7" t="s">
        <v>263</v>
      </c>
    </row>
    <row r="7" spans="2:19">
      <c r="B7" s="23" t="s">
        <v>64</v>
      </c>
      <c r="C7" s="33">
        <v>7792538581</v>
      </c>
      <c r="D7" s="33">
        <v>8092538581</v>
      </c>
      <c r="E7" s="33">
        <v>8492538581</v>
      </c>
      <c r="F7" s="33">
        <v>5668343867.1399994</v>
      </c>
      <c r="G7" s="33">
        <v>6144403935.9899998</v>
      </c>
      <c r="H7" s="33">
        <v>6269399409.4699974</v>
      </c>
      <c r="I7" s="33">
        <v>6269399409.4699974</v>
      </c>
      <c r="J7" s="33">
        <v>6069399409.4699993</v>
      </c>
      <c r="K7" s="39">
        <v>0.7382244248493921</v>
      </c>
      <c r="L7" s="39">
        <v>1.3965393548619445E-3</v>
      </c>
      <c r="M7" s="39">
        <v>1.0203429779002409</v>
      </c>
      <c r="N7" s="39">
        <v>0.10603724057998343</v>
      </c>
      <c r="O7" s="33">
        <v>601055542.32999802</v>
      </c>
      <c r="R7" s="58"/>
    </row>
    <row r="8" spans="2:19">
      <c r="B8" s="24" t="s">
        <v>35</v>
      </c>
      <c r="C8" s="37">
        <v>2635779124</v>
      </c>
      <c r="D8" s="37">
        <v>2635779124</v>
      </c>
      <c r="E8" s="37">
        <v>2735779124</v>
      </c>
      <c r="F8" s="37">
        <v>1901834302</v>
      </c>
      <c r="G8" s="37">
        <v>1976834340.9899998</v>
      </c>
      <c r="H8" s="37">
        <v>2101834316.6300001</v>
      </c>
      <c r="I8" s="37">
        <v>2101834316.6300001</v>
      </c>
      <c r="J8" s="37">
        <v>2001834316.6300001</v>
      </c>
      <c r="K8" s="43">
        <v>0.76827631960174281</v>
      </c>
      <c r="L8" s="43">
        <v>4.6819386497203572E-4</v>
      </c>
      <c r="M8" s="43">
        <v>1.0632323979041158</v>
      </c>
      <c r="N8" s="43">
        <v>0.1051616402226403</v>
      </c>
      <c r="O8" s="37">
        <v>200000014.63000011</v>
      </c>
      <c r="R8" s="58"/>
    </row>
    <row r="9" spans="2:19">
      <c r="B9" s="25" t="s">
        <v>36</v>
      </c>
      <c r="C9" s="37">
        <v>5156759457</v>
      </c>
      <c r="D9" s="37">
        <v>5456759457</v>
      </c>
      <c r="E9" s="37">
        <v>5756759457</v>
      </c>
      <c r="F9" s="37">
        <v>3766509565.1399994</v>
      </c>
      <c r="G9" s="37">
        <v>4167569595</v>
      </c>
      <c r="H9" s="37">
        <v>4167565092.8399978</v>
      </c>
      <c r="I9" s="37">
        <v>4167565092.8399978</v>
      </c>
      <c r="J9" s="37">
        <v>4067565092.8399987</v>
      </c>
      <c r="K9" s="43">
        <v>0.723942892519575</v>
      </c>
      <c r="L9" s="43">
        <v>9.2834548988990893E-4</v>
      </c>
      <c r="M9" s="43">
        <v>0.9999989197157001</v>
      </c>
      <c r="N9" s="43">
        <v>0.10647935993893887</v>
      </c>
      <c r="O9" s="37">
        <v>401055527.69999838</v>
      </c>
      <c r="R9" s="58"/>
    </row>
    <row r="10" spans="2:19">
      <c r="B10" s="26" t="s">
        <v>65</v>
      </c>
      <c r="C10" s="35">
        <v>594940662062</v>
      </c>
      <c r="D10" s="35">
        <v>631725470967.25</v>
      </c>
      <c r="E10" s="35">
        <v>706803236947.25</v>
      </c>
      <c r="F10" s="35">
        <v>360088487386.03015</v>
      </c>
      <c r="G10" s="35">
        <v>456951671154.90002</v>
      </c>
      <c r="H10" s="35">
        <v>452821432145.95972</v>
      </c>
      <c r="I10" s="35">
        <v>424244650596.19019</v>
      </c>
      <c r="J10" s="35">
        <v>408783109688.68982</v>
      </c>
      <c r="K10" s="41">
        <v>0.60023020328619736</v>
      </c>
      <c r="L10" s="41">
        <v>9.4502569058257074E-2</v>
      </c>
      <c r="M10" s="41">
        <v>0.92842345783297808</v>
      </c>
      <c r="N10" s="41">
        <v>0.17816777113838111</v>
      </c>
      <c r="O10" s="35">
        <v>64156163210.160034</v>
      </c>
      <c r="R10" s="58"/>
    </row>
    <row r="11" spans="2:19">
      <c r="B11" s="27" t="s">
        <v>37</v>
      </c>
      <c r="C11" s="36">
        <v>67553913169</v>
      </c>
      <c r="D11" s="36">
        <v>98857204907</v>
      </c>
      <c r="E11" s="36">
        <v>140924445119</v>
      </c>
      <c r="F11" s="36">
        <v>37006184015.550011</v>
      </c>
      <c r="G11" s="36">
        <v>59252428944.569992</v>
      </c>
      <c r="H11" s="36">
        <v>72051035981.249969</v>
      </c>
      <c r="I11" s="36">
        <v>70278363198.220093</v>
      </c>
      <c r="J11" s="36">
        <v>66551798591.000046</v>
      </c>
      <c r="K11" s="42">
        <v>0.4986953337930502</v>
      </c>
      <c r="L11" s="42">
        <v>1.5654848828636495E-2</v>
      </c>
      <c r="M11" s="42">
        <v>1.186084088872791</v>
      </c>
      <c r="N11" s="42">
        <v>0.89909781480546869</v>
      </c>
      <c r="O11" s="36">
        <v>33272179182.670082</v>
      </c>
      <c r="R11" s="58"/>
      <c r="S11" s="58"/>
    </row>
    <row r="12" spans="2:19">
      <c r="B12" s="28" t="s">
        <v>38</v>
      </c>
      <c r="C12" s="36">
        <v>39178249860</v>
      </c>
      <c r="D12" s="36">
        <v>38712567575</v>
      </c>
      <c r="E12" s="36">
        <v>39747961644</v>
      </c>
      <c r="F12" s="36">
        <v>26198925806.550022</v>
      </c>
      <c r="G12" s="36">
        <v>28383772655</v>
      </c>
      <c r="H12" s="36">
        <v>27944519680.440006</v>
      </c>
      <c r="I12" s="36">
        <v>27715333623.740021</v>
      </c>
      <c r="J12" s="36">
        <v>27345843629.770004</v>
      </c>
      <c r="K12" s="42">
        <v>0.69727685338862355</v>
      </c>
      <c r="L12" s="42">
        <v>6.1737260000082747E-3</v>
      </c>
      <c r="M12" s="42">
        <v>0.97644995824252312</v>
      </c>
      <c r="N12" s="42">
        <v>5.7880534048876164E-2</v>
      </c>
      <c r="O12" s="36">
        <v>1516407817.1899986</v>
      </c>
      <c r="R12" s="58"/>
      <c r="S12" s="58"/>
    </row>
    <row r="13" spans="2:19">
      <c r="B13" s="28" t="s">
        <v>39</v>
      </c>
      <c r="C13" s="36">
        <v>33257024285</v>
      </c>
      <c r="D13" s="36">
        <v>32537626623</v>
      </c>
      <c r="E13" s="36">
        <v>32761716932</v>
      </c>
      <c r="F13" s="36">
        <v>21264801714.059975</v>
      </c>
      <c r="G13" s="36">
        <v>23944876493.889996</v>
      </c>
      <c r="H13" s="36">
        <v>22557082182.819981</v>
      </c>
      <c r="I13" s="36">
        <v>22333508334.499977</v>
      </c>
      <c r="J13" s="36">
        <v>22109164223.980003</v>
      </c>
      <c r="K13" s="42">
        <v>0.68169529639900306</v>
      </c>
      <c r="L13" s="42">
        <v>4.9748981176975559E-3</v>
      </c>
      <c r="M13" s="42">
        <v>0.93270509623212339</v>
      </c>
      <c r="N13" s="42">
        <v>5.025706963133314E-2</v>
      </c>
      <c r="O13" s="36">
        <v>1068706620.4400024</v>
      </c>
      <c r="R13" s="58"/>
      <c r="S13" s="58"/>
    </row>
    <row r="14" spans="2:19">
      <c r="B14" s="28" t="s">
        <v>40</v>
      </c>
      <c r="C14" s="36">
        <v>10249737660</v>
      </c>
      <c r="D14" s="36">
        <v>10358084526</v>
      </c>
      <c r="E14" s="36">
        <v>10292734526</v>
      </c>
      <c r="F14" s="36">
        <v>6705820452.3000002</v>
      </c>
      <c r="G14" s="36">
        <v>7520307042.4299994</v>
      </c>
      <c r="H14" s="36">
        <v>7478283532.4000063</v>
      </c>
      <c r="I14" s="36">
        <v>6930975064.079999</v>
      </c>
      <c r="J14" s="36">
        <v>6385542414.0199957</v>
      </c>
      <c r="K14" s="42">
        <v>0.67338519676884545</v>
      </c>
      <c r="L14" s="42">
        <v>1.5439085648194142E-3</v>
      </c>
      <c r="M14" s="42">
        <v>0.92163458552623501</v>
      </c>
      <c r="N14" s="42">
        <v>3.3575997654809564E-2</v>
      </c>
      <c r="O14" s="36">
        <v>225154611.77999878</v>
      </c>
      <c r="R14" s="58"/>
      <c r="S14" s="58"/>
    </row>
    <row r="15" spans="2:19">
      <c r="B15" s="28" t="s">
        <v>41</v>
      </c>
      <c r="C15" s="36">
        <v>23041789377</v>
      </c>
      <c r="D15" s="36">
        <v>21985433697</v>
      </c>
      <c r="E15" s="36">
        <v>21711831350</v>
      </c>
      <c r="F15" s="36">
        <v>13787374127.279997</v>
      </c>
      <c r="G15" s="36">
        <v>15735173845.190001</v>
      </c>
      <c r="H15" s="36">
        <v>14293389874.499996</v>
      </c>
      <c r="I15" s="36">
        <v>13995105716.659979</v>
      </c>
      <c r="J15" s="36">
        <v>13930521280.950006</v>
      </c>
      <c r="K15" s="42">
        <v>0.64458430479932682</v>
      </c>
      <c r="L15" s="42">
        <v>3.1174781876628452E-3</v>
      </c>
      <c r="M15" s="42">
        <v>0.88941538583242707</v>
      </c>
      <c r="N15" s="42">
        <v>1.5066798613157184E-2</v>
      </c>
      <c r="O15" s="36">
        <v>207731589.37998199</v>
      </c>
      <c r="R15" s="58"/>
      <c r="S15" s="58"/>
    </row>
    <row r="16" spans="2:19">
      <c r="B16" s="28" t="s">
        <v>42</v>
      </c>
      <c r="C16" s="36">
        <v>194523028716</v>
      </c>
      <c r="D16" s="36">
        <v>195023611724</v>
      </c>
      <c r="E16" s="36">
        <v>205023611724</v>
      </c>
      <c r="F16" s="36">
        <v>124869032150.53012</v>
      </c>
      <c r="G16" s="36">
        <v>146511065088.45001</v>
      </c>
      <c r="H16" s="36">
        <v>157805464183.27991</v>
      </c>
      <c r="I16" s="36">
        <v>135867056089.38013</v>
      </c>
      <c r="J16" s="36">
        <v>132701334187.5399</v>
      </c>
      <c r="K16" s="42">
        <v>0.66268979922313787</v>
      </c>
      <c r="L16" s="42">
        <v>3.0265050679566627E-2</v>
      </c>
      <c r="M16" s="42">
        <v>0.92735013568672098</v>
      </c>
      <c r="N16" s="42">
        <v>8.8076473000862521E-2</v>
      </c>
      <c r="O16" s="36">
        <v>10998023938.850006</v>
      </c>
      <c r="R16" s="58"/>
      <c r="S16" s="58"/>
    </row>
    <row r="17" spans="2:19" ht="30">
      <c r="B17" s="28" t="s">
        <v>43</v>
      </c>
      <c r="C17" s="36">
        <v>94536596948</v>
      </c>
      <c r="D17" s="36">
        <v>103061104513.25</v>
      </c>
      <c r="E17" s="36">
        <v>120528834513.25</v>
      </c>
      <c r="F17" s="36">
        <v>55661709199.430016</v>
      </c>
      <c r="G17" s="36">
        <v>73947842302.75</v>
      </c>
      <c r="H17" s="36">
        <v>69573997872.779892</v>
      </c>
      <c r="I17" s="36">
        <v>67414256182.35994</v>
      </c>
      <c r="J17" s="36">
        <v>65569782807.529922</v>
      </c>
      <c r="K17" s="42">
        <v>0.55932056801685026</v>
      </c>
      <c r="L17" s="42">
        <v>1.5016854994945964E-2</v>
      </c>
      <c r="M17" s="42">
        <v>0.91164602080421908</v>
      </c>
      <c r="N17" s="42">
        <v>0.21114240205635415</v>
      </c>
      <c r="O17" s="36">
        <v>11752546982.929924</v>
      </c>
      <c r="R17" s="58"/>
      <c r="S17" s="58"/>
    </row>
    <row r="18" spans="2:19" ht="30">
      <c r="B18" s="28" t="s">
        <v>66</v>
      </c>
      <c r="C18" s="36">
        <v>3000236939</v>
      </c>
      <c r="D18" s="36">
        <v>2886661290</v>
      </c>
      <c r="E18" s="36">
        <v>2555268536</v>
      </c>
      <c r="F18" s="36">
        <v>1795796857.1400011</v>
      </c>
      <c r="G18" s="36">
        <v>2252853780.3800001</v>
      </c>
      <c r="H18" s="36">
        <v>1515061834.4500003</v>
      </c>
      <c r="I18" s="36">
        <v>1436381807.2000005</v>
      </c>
      <c r="J18" s="36">
        <v>1290942066.3800006</v>
      </c>
      <c r="K18" s="42">
        <v>0.56212557974376454</v>
      </c>
      <c r="L18" s="42">
        <v>3.1996106665855303E-4</v>
      </c>
      <c r="M18" s="42">
        <v>0.63758323762926095</v>
      </c>
      <c r="N18" s="42">
        <v>-0.20014237607721819</v>
      </c>
      <c r="O18" s="36">
        <v>-359415049.94000053</v>
      </c>
      <c r="R18" s="58"/>
      <c r="S18" s="58"/>
    </row>
    <row r="19" spans="2:19">
      <c r="B19" s="28" t="s">
        <v>44</v>
      </c>
      <c r="C19" s="36">
        <v>2584916739</v>
      </c>
      <c r="D19" s="36">
        <v>2343052050</v>
      </c>
      <c r="E19" s="36">
        <v>2284287575</v>
      </c>
      <c r="F19" s="36">
        <v>1673635976.7499998</v>
      </c>
      <c r="G19" s="36">
        <v>1858254517</v>
      </c>
      <c r="H19" s="36">
        <v>1594587717.1300006</v>
      </c>
      <c r="I19" s="36">
        <v>1586085163.8400002</v>
      </c>
      <c r="J19" s="36">
        <v>1530550133.8600006</v>
      </c>
      <c r="K19" s="42">
        <v>0.69434565997672171</v>
      </c>
      <c r="L19" s="42">
        <v>3.5330822089902063E-4</v>
      </c>
      <c r="M19" s="42">
        <v>0.85353494331906965</v>
      </c>
      <c r="N19" s="42">
        <v>-5.2311741696669745E-2</v>
      </c>
      <c r="O19" s="36">
        <v>-87550812.909999609</v>
      </c>
      <c r="R19" s="58"/>
      <c r="S19" s="58"/>
    </row>
    <row r="20" spans="2:19">
      <c r="B20" s="28" t="s">
        <v>45</v>
      </c>
      <c r="C20" s="36">
        <v>13185367268</v>
      </c>
      <c r="D20" s="36">
        <v>12911767596</v>
      </c>
      <c r="E20" s="36">
        <v>12807886485</v>
      </c>
      <c r="F20" s="36">
        <v>7864349133.3299875</v>
      </c>
      <c r="G20" s="36">
        <v>9276069138.289999</v>
      </c>
      <c r="H20" s="36">
        <v>8396232123.6699991</v>
      </c>
      <c r="I20" s="36">
        <v>8375297308.22999</v>
      </c>
      <c r="J20" s="36">
        <v>7720656151.8099985</v>
      </c>
      <c r="K20" s="42">
        <v>0.65391720312627288</v>
      </c>
      <c r="L20" s="42">
        <v>1.8656384026107667E-3</v>
      </c>
      <c r="M20" s="42">
        <v>0.90289293701555329</v>
      </c>
      <c r="N20" s="42">
        <v>6.497017950723305E-2</v>
      </c>
      <c r="O20" s="36">
        <v>510948174.90000248</v>
      </c>
      <c r="R20" s="58"/>
      <c r="S20" s="58"/>
    </row>
    <row r="21" spans="2:19" ht="30">
      <c r="B21" s="28" t="s">
        <v>46</v>
      </c>
      <c r="C21" s="36">
        <v>43235726052</v>
      </c>
      <c r="D21" s="36">
        <v>43144494779</v>
      </c>
      <c r="E21" s="36">
        <v>49231868998</v>
      </c>
      <c r="F21" s="36">
        <v>26025029749.210003</v>
      </c>
      <c r="G21" s="36">
        <v>34453710327.260002</v>
      </c>
      <c r="H21" s="36">
        <v>26848188288.87001</v>
      </c>
      <c r="I21" s="36">
        <v>26638998507.890011</v>
      </c>
      <c r="J21" s="36">
        <v>23387019176.350018</v>
      </c>
      <c r="K21" s="42">
        <v>0.54109256971276465</v>
      </c>
      <c r="L21" s="42">
        <v>5.9339670932725018E-3</v>
      </c>
      <c r="M21" s="42">
        <v>0.77318228588034132</v>
      </c>
      <c r="N21" s="42">
        <v>2.3591471925162644E-2</v>
      </c>
      <c r="O21" s="36">
        <v>613968758.68000793</v>
      </c>
      <c r="R21" s="58"/>
      <c r="S21" s="58"/>
    </row>
    <row r="22" spans="2:19">
      <c r="B22" s="28" t="s">
        <v>67</v>
      </c>
      <c r="C22" s="37">
        <v>7663177249</v>
      </c>
      <c r="D22" s="37">
        <v>7059463170</v>
      </c>
      <c r="E22" s="37">
        <v>6845745688</v>
      </c>
      <c r="F22" s="37">
        <v>4006975753.1099987</v>
      </c>
      <c r="G22" s="37">
        <v>5099644875.5899992</v>
      </c>
      <c r="H22" s="37">
        <v>4179138573.2099972</v>
      </c>
      <c r="I22" s="37">
        <v>4144863509.6699986</v>
      </c>
      <c r="J22" s="37">
        <v>4056436414.6600003</v>
      </c>
      <c r="K22" s="43">
        <v>0.60546559842787995</v>
      </c>
      <c r="L22" s="43">
        <v>9.2328860130394856E-4</v>
      </c>
      <c r="M22" s="43">
        <v>0.81277493056621164</v>
      </c>
      <c r="N22" s="43">
        <v>3.441192686354011E-2</v>
      </c>
      <c r="O22" s="36">
        <v>137887756.55999994</v>
      </c>
      <c r="R22" s="58"/>
      <c r="S22" s="58"/>
    </row>
    <row r="23" spans="2:19">
      <c r="B23" s="28" t="s">
        <v>47</v>
      </c>
      <c r="C23" s="37">
        <v>9117856367</v>
      </c>
      <c r="D23" s="37">
        <v>8573385636</v>
      </c>
      <c r="E23" s="37">
        <v>8525435018</v>
      </c>
      <c r="F23" s="37">
        <v>4017447482.6200023</v>
      </c>
      <c r="G23" s="37">
        <v>6583714033.3200006</v>
      </c>
      <c r="H23" s="37">
        <v>4830590630.6000023</v>
      </c>
      <c r="I23" s="37">
        <v>4657864734.2199993</v>
      </c>
      <c r="J23" s="37">
        <v>4569932745.5500031</v>
      </c>
      <c r="K23" s="43">
        <v>0.54634921553981863</v>
      </c>
      <c r="L23" s="43">
        <v>1.037562130933322E-3</v>
      </c>
      <c r="M23" s="43">
        <v>0.70748284488765312</v>
      </c>
      <c r="N23" s="43">
        <v>0.1594089914978416</v>
      </c>
      <c r="O23" s="36">
        <v>640417251.59999704</v>
      </c>
      <c r="R23" s="58"/>
      <c r="S23" s="58"/>
    </row>
    <row r="24" spans="2:19">
      <c r="B24" s="28" t="s">
        <v>48</v>
      </c>
      <c r="C24" s="37">
        <v>11715033645</v>
      </c>
      <c r="D24" s="37">
        <v>11715033645</v>
      </c>
      <c r="E24" s="37">
        <v>11715033645</v>
      </c>
      <c r="F24" s="37">
        <v>6675602380.8600016</v>
      </c>
      <c r="G24" s="37">
        <v>10050515284</v>
      </c>
      <c r="H24" s="37">
        <v>9143123279.5300026</v>
      </c>
      <c r="I24" s="37">
        <v>9143123279.5300026</v>
      </c>
      <c r="J24" s="37">
        <v>9099840912.3700027</v>
      </c>
      <c r="K24" s="43">
        <v>0.78046069320785139</v>
      </c>
      <c r="L24" s="43">
        <v>2.0366753898197563E-3</v>
      </c>
      <c r="M24" s="43">
        <v>0.90971686736156432</v>
      </c>
      <c r="N24" s="43">
        <v>0.36963269498266849</v>
      </c>
      <c r="O24" s="36">
        <v>2467520898.670001</v>
      </c>
      <c r="R24" s="58"/>
      <c r="S24" s="58"/>
    </row>
    <row r="25" spans="2:19">
      <c r="B25" s="28" t="s">
        <v>49</v>
      </c>
      <c r="C25" s="37">
        <v>808551026</v>
      </c>
      <c r="D25" s="37">
        <v>808551026</v>
      </c>
      <c r="E25" s="37">
        <v>779077937</v>
      </c>
      <c r="F25" s="37">
        <v>460110838.77999997</v>
      </c>
      <c r="G25" s="37">
        <v>563665290</v>
      </c>
      <c r="H25" s="37">
        <v>439658432.13000029</v>
      </c>
      <c r="I25" s="37">
        <v>415940009.90000004</v>
      </c>
      <c r="J25" s="37">
        <v>408203020.17000008</v>
      </c>
      <c r="K25" s="43">
        <v>0.53388754853161757</v>
      </c>
      <c r="L25" s="43">
        <v>9.2652669761252786E-5</v>
      </c>
      <c r="M25" s="43">
        <v>0.73792021130128493</v>
      </c>
      <c r="N25" s="43">
        <v>-9.6000409373359741E-2</v>
      </c>
      <c r="O25" s="36">
        <v>-44170828.879999936</v>
      </c>
      <c r="R25" s="58"/>
      <c r="S25" s="58"/>
    </row>
    <row r="26" spans="2:19">
      <c r="B26" s="28" t="s">
        <v>50</v>
      </c>
      <c r="C26" s="37">
        <v>2845294104</v>
      </c>
      <c r="D26" s="37">
        <v>3003884192</v>
      </c>
      <c r="E26" s="37">
        <v>2815881821</v>
      </c>
      <c r="F26" s="37">
        <v>1644472188.5600002</v>
      </c>
      <c r="G26" s="37">
        <v>2232578623.9099998</v>
      </c>
      <c r="H26" s="37">
        <v>1746022003.6600006</v>
      </c>
      <c r="I26" s="37">
        <v>1675118668.440001</v>
      </c>
      <c r="J26" s="37">
        <v>1615430482.6200004</v>
      </c>
      <c r="K26" s="43">
        <v>0.59488244710678895</v>
      </c>
      <c r="L26" s="43">
        <v>3.7314086912484083E-4</v>
      </c>
      <c r="M26" s="43">
        <v>0.75030668595505134</v>
      </c>
      <c r="N26" s="43">
        <v>1.8636058483200379E-2</v>
      </c>
      <c r="O26" s="36">
        <v>30646479.88000083</v>
      </c>
      <c r="R26" s="58"/>
      <c r="S26" s="58"/>
    </row>
    <row r="27" spans="2:19">
      <c r="B27" s="28" t="s">
        <v>51</v>
      </c>
      <c r="C27" s="37">
        <v>718371561</v>
      </c>
      <c r="D27" s="37">
        <v>803371561</v>
      </c>
      <c r="E27" s="37">
        <v>788522944</v>
      </c>
      <c r="F27" s="37">
        <v>409946071.52000004</v>
      </c>
      <c r="G27" s="37">
        <v>627615147.55999994</v>
      </c>
      <c r="H27" s="37">
        <v>661386646.01000011</v>
      </c>
      <c r="I27" s="37">
        <v>553491470.86000025</v>
      </c>
      <c r="J27" s="37">
        <v>551672132.13000023</v>
      </c>
      <c r="K27" s="43">
        <v>0.70193451575709664</v>
      </c>
      <c r="L27" s="43">
        <v>1.2329292985685834E-4</v>
      </c>
      <c r="M27" s="43">
        <v>0.88189629108192691</v>
      </c>
      <c r="N27" s="43">
        <v>0.35015678722755372</v>
      </c>
      <c r="O27" s="36">
        <v>143545399.34000021</v>
      </c>
      <c r="R27" s="58"/>
      <c r="S27" s="58"/>
    </row>
    <row r="28" spans="2:19" ht="30">
      <c r="B28" s="28" t="s">
        <v>52</v>
      </c>
      <c r="C28" s="37">
        <v>15267251691</v>
      </c>
      <c r="D28" s="37">
        <v>15653072645</v>
      </c>
      <c r="E28" s="37">
        <v>16310922551</v>
      </c>
      <c r="F28" s="37">
        <v>8020769284.5499935</v>
      </c>
      <c r="G28" s="37">
        <v>12600656442.540001</v>
      </c>
      <c r="H28" s="37">
        <v>9337232519.7600021</v>
      </c>
      <c r="I28" s="37">
        <v>8904630371.2400017</v>
      </c>
      <c r="J28" s="37">
        <v>8027068587.9000044</v>
      </c>
      <c r="K28" s="43">
        <v>0.54593051640074586</v>
      </c>
      <c r="L28" s="43">
        <v>1.9835499290651953E-3</v>
      </c>
      <c r="M28" s="43">
        <v>0.70667987908771479</v>
      </c>
      <c r="N28" s="43">
        <v>0.11019654790377098</v>
      </c>
      <c r="O28" s="37">
        <v>883861086.69000816</v>
      </c>
      <c r="R28" s="58"/>
      <c r="S28" s="58"/>
    </row>
    <row r="29" spans="2:19" ht="30">
      <c r="B29" s="28" t="s">
        <v>68</v>
      </c>
      <c r="C29" s="37">
        <v>15813237287</v>
      </c>
      <c r="D29" s="37">
        <v>15761088549</v>
      </c>
      <c r="E29" s="37">
        <v>14706877762</v>
      </c>
      <c r="F29" s="37">
        <v>9191254383.630003</v>
      </c>
      <c r="G29" s="37">
        <v>11325817719.449999</v>
      </c>
      <c r="H29" s="37">
        <v>9478734634.8100033</v>
      </c>
      <c r="I29" s="37">
        <v>9348018637.5199986</v>
      </c>
      <c r="J29" s="37">
        <v>9178320894.7199917</v>
      </c>
      <c r="K29" s="43">
        <v>0.63562224346989837</v>
      </c>
      <c r="L29" s="43">
        <v>2.0823168320652976E-3</v>
      </c>
      <c r="M29" s="43">
        <v>0.82537251340947371</v>
      </c>
      <c r="N29" s="43">
        <v>1.7055806242203264E-2</v>
      </c>
      <c r="O29" s="37">
        <v>156764253.88999557</v>
      </c>
      <c r="R29" s="58"/>
      <c r="S29" s="58"/>
    </row>
    <row r="30" spans="2:19" ht="30">
      <c r="B30" s="28" t="s">
        <v>53</v>
      </c>
      <c r="C30" s="37">
        <v>4093497050</v>
      </c>
      <c r="D30" s="37">
        <v>4016007358</v>
      </c>
      <c r="E30" s="37">
        <v>3970883851</v>
      </c>
      <c r="F30" s="37">
        <v>1385646788.7400012</v>
      </c>
      <c r="G30" s="37">
        <v>2835607809</v>
      </c>
      <c r="H30" s="37">
        <v>1544813567.7900021</v>
      </c>
      <c r="I30" s="37">
        <v>1459952247.4900012</v>
      </c>
      <c r="J30" s="37">
        <v>1402821243.5800006</v>
      </c>
      <c r="K30" s="43">
        <v>0.36766430403708156</v>
      </c>
      <c r="L30" s="43">
        <v>3.2521149741380015E-4</v>
      </c>
      <c r="M30" s="43">
        <v>0.51486395363146686</v>
      </c>
      <c r="N30" s="43">
        <v>5.3625108038945157E-2</v>
      </c>
      <c r="O30" s="37">
        <v>74305458.75</v>
      </c>
      <c r="R30" s="58"/>
      <c r="S30" s="58"/>
    </row>
    <row r="31" spans="2:19">
      <c r="B31" s="28" t="s">
        <v>54</v>
      </c>
      <c r="C31" s="37">
        <v>1133583046</v>
      </c>
      <c r="D31" s="37">
        <v>1102911882</v>
      </c>
      <c r="E31" s="37">
        <v>1102911882</v>
      </c>
      <c r="F31" s="37">
        <v>562161607.41000021</v>
      </c>
      <c r="G31" s="37">
        <v>833034586.81999993</v>
      </c>
      <c r="H31" s="37">
        <v>546242473.2700001</v>
      </c>
      <c r="I31" s="37">
        <v>532398706.44000006</v>
      </c>
      <c r="J31" s="37">
        <v>521965458.88999987</v>
      </c>
      <c r="K31" s="43">
        <v>0.48272098172934552</v>
      </c>
      <c r="L31" s="43">
        <v>1.1859441350920516E-4</v>
      </c>
      <c r="M31" s="43">
        <v>0.63910756511606814</v>
      </c>
      <c r="N31" s="43">
        <v>-5.2943674163599019E-2</v>
      </c>
      <c r="O31" s="37">
        <v>-29762900.970000148</v>
      </c>
      <c r="R31" s="58"/>
      <c r="S31" s="58"/>
    </row>
    <row r="32" spans="2:19">
      <c r="B32" s="29" t="s">
        <v>55</v>
      </c>
      <c r="C32" s="37">
        <v>1418222023</v>
      </c>
      <c r="D32" s="37">
        <v>1407092023</v>
      </c>
      <c r="E32" s="37">
        <v>1371496446</v>
      </c>
      <c r="F32" s="37">
        <v>861441424.12000024</v>
      </c>
      <c r="G32" s="37">
        <v>1062467207.4999999</v>
      </c>
      <c r="H32" s="37">
        <v>856646113.59999895</v>
      </c>
      <c r="I32" s="37">
        <v>837887964.77999961</v>
      </c>
      <c r="J32" s="37">
        <v>828263132.90999973</v>
      </c>
      <c r="K32" s="43">
        <v>0.61092973826050989</v>
      </c>
      <c r="L32" s="43">
        <v>1.8664363862556493E-4</v>
      </c>
      <c r="M32" s="43">
        <v>0.78862477718400514</v>
      </c>
      <c r="N32" s="43">
        <v>-2.7341916328276761E-2</v>
      </c>
      <c r="O32" s="37">
        <v>-23553459.340000629</v>
      </c>
      <c r="R32" s="58"/>
      <c r="S32" s="58"/>
    </row>
    <row r="33" spans="2:18">
      <c r="B33" s="26" t="s">
        <v>69</v>
      </c>
      <c r="C33" s="35">
        <v>8619263346</v>
      </c>
      <c r="D33" s="35">
        <v>8619263346</v>
      </c>
      <c r="E33" s="35">
        <v>8619263346</v>
      </c>
      <c r="F33" s="35">
        <v>6091777225.7099943</v>
      </c>
      <c r="G33" s="35">
        <v>6464447532</v>
      </c>
      <c r="H33" s="35">
        <v>6464447484.7499981</v>
      </c>
      <c r="I33" s="35">
        <v>6464447484.7499981</v>
      </c>
      <c r="J33" s="35">
        <v>6464447484.750001</v>
      </c>
      <c r="K33" s="41">
        <v>0.74999999712852472</v>
      </c>
      <c r="L33" s="41">
        <v>1.4399872667635446E-3</v>
      </c>
      <c r="M33" s="41">
        <v>0.99999999269079043</v>
      </c>
      <c r="N33" s="41">
        <v>6.1175950011298941E-2</v>
      </c>
      <c r="O33" s="35">
        <v>372670259.04000378</v>
      </c>
      <c r="R33" s="58"/>
    </row>
    <row r="34" spans="2:18">
      <c r="B34" s="30" t="s">
        <v>58</v>
      </c>
      <c r="C34" s="37">
        <v>8619263346</v>
      </c>
      <c r="D34" s="37">
        <v>8619263346</v>
      </c>
      <c r="E34" s="37">
        <v>8619263346</v>
      </c>
      <c r="F34" s="37">
        <v>6091777225.7099943</v>
      </c>
      <c r="G34" s="37">
        <v>6464447532</v>
      </c>
      <c r="H34" s="37">
        <v>6464447484.7499981</v>
      </c>
      <c r="I34" s="37">
        <v>6464447484.7499981</v>
      </c>
      <c r="J34" s="37">
        <v>6464447484.750001</v>
      </c>
      <c r="K34" s="43">
        <v>0.74999999712852472</v>
      </c>
      <c r="L34" s="43">
        <v>1.4399872667635446E-3</v>
      </c>
      <c r="M34" s="43">
        <v>0.99999999269079043</v>
      </c>
      <c r="N34" s="43">
        <v>6.1175950011298941E-2</v>
      </c>
      <c r="O34" s="37">
        <v>372670259.04000378</v>
      </c>
      <c r="R34" s="58"/>
    </row>
    <row r="35" spans="2:18">
      <c r="B35" s="26" t="s">
        <v>70</v>
      </c>
      <c r="C35" s="35">
        <v>13781128410</v>
      </c>
      <c r="D35" s="35">
        <v>20237728410</v>
      </c>
      <c r="E35" s="35">
        <v>18237728410</v>
      </c>
      <c r="F35" s="35">
        <v>8207740532.5099983</v>
      </c>
      <c r="G35" s="35">
        <v>15800722923</v>
      </c>
      <c r="H35" s="35">
        <v>15084460462.369999</v>
      </c>
      <c r="I35" s="35">
        <v>15084460462.369999</v>
      </c>
      <c r="J35" s="35">
        <v>15084460462.370001</v>
      </c>
      <c r="K35" s="41">
        <v>0.8271019352442478</v>
      </c>
      <c r="L35" s="41">
        <v>3.3601372805723969E-3</v>
      </c>
      <c r="M35" s="41">
        <v>0.95466900697389057</v>
      </c>
      <c r="N35" s="41">
        <v>0.83783349420245856</v>
      </c>
      <c r="O35" s="35">
        <v>6876719929.8600006</v>
      </c>
      <c r="R35" s="58"/>
    </row>
    <row r="36" spans="2:18">
      <c r="B36" s="24" t="s">
        <v>59</v>
      </c>
      <c r="C36" s="37">
        <v>10864798551</v>
      </c>
      <c r="D36" s="37">
        <v>17321398551</v>
      </c>
      <c r="E36" s="37">
        <v>15321398551</v>
      </c>
      <c r="F36" s="37">
        <v>6119598058.2199993</v>
      </c>
      <c r="G36" s="37">
        <v>13613475567</v>
      </c>
      <c r="H36" s="37">
        <v>12897318297.179998</v>
      </c>
      <c r="I36" s="37">
        <v>12897318297.179998</v>
      </c>
      <c r="J36" s="37">
        <v>12897318297.18</v>
      </c>
      <c r="K36" s="43">
        <v>0.84178466177542344</v>
      </c>
      <c r="L36" s="43">
        <v>2.872940675463453E-3</v>
      </c>
      <c r="M36" s="43">
        <v>0.94739350239434694</v>
      </c>
      <c r="N36" s="43">
        <v>1.1075433671425516</v>
      </c>
      <c r="O36" s="37">
        <v>6777720238.9599991</v>
      </c>
      <c r="R36" s="58"/>
    </row>
    <row r="37" spans="2:18">
      <c r="B37" s="31" t="s">
        <v>60</v>
      </c>
      <c r="C37" s="37">
        <v>974248087</v>
      </c>
      <c r="D37" s="37">
        <v>974248087</v>
      </c>
      <c r="E37" s="37">
        <v>974248087</v>
      </c>
      <c r="F37" s="37">
        <v>652075838.03000009</v>
      </c>
      <c r="G37" s="37">
        <v>730686060</v>
      </c>
      <c r="H37" s="37">
        <v>730627046.10000002</v>
      </c>
      <c r="I37" s="37">
        <v>730627046.10000002</v>
      </c>
      <c r="J37" s="37">
        <v>730627046.09999979</v>
      </c>
      <c r="K37" s="43">
        <v>0.74993942082023302</v>
      </c>
      <c r="L37" s="43">
        <v>1.6275074484231028E-4</v>
      </c>
      <c r="M37" s="43">
        <v>0.99991923494475865</v>
      </c>
      <c r="N37" s="43">
        <v>0.12046330118182658</v>
      </c>
      <c r="O37" s="37">
        <v>78551208.069999933</v>
      </c>
      <c r="R37" s="58"/>
    </row>
    <row r="38" spans="2:18">
      <c r="B38" s="31" t="s">
        <v>61</v>
      </c>
      <c r="C38" s="37">
        <v>1175371875</v>
      </c>
      <c r="D38" s="37">
        <v>1175371875</v>
      </c>
      <c r="E38" s="37">
        <v>1175371875</v>
      </c>
      <c r="F38" s="37">
        <v>864749970</v>
      </c>
      <c r="G38" s="37">
        <v>881528895</v>
      </c>
      <c r="H38" s="37">
        <v>881528877.09000003</v>
      </c>
      <c r="I38" s="37">
        <v>881528877.09000003</v>
      </c>
      <c r="J38" s="37">
        <v>881528877.09000039</v>
      </c>
      <c r="K38" s="43">
        <v>0.74999997519083061</v>
      </c>
      <c r="L38" s="43">
        <v>1.9636486510077317E-4</v>
      </c>
      <c r="M38" s="43">
        <v>0.99999997968302567</v>
      </c>
      <c r="N38" s="43">
        <v>1.9403188981897301E-2</v>
      </c>
      <c r="O38" s="37">
        <v>16778907.090000033</v>
      </c>
      <c r="R38" s="58"/>
    </row>
    <row r="39" spans="2:18">
      <c r="B39" s="31" t="s">
        <v>62</v>
      </c>
      <c r="C39" s="37">
        <v>165328228</v>
      </c>
      <c r="D39" s="37">
        <v>165328228</v>
      </c>
      <c r="E39" s="37">
        <v>165328228</v>
      </c>
      <c r="F39" s="37">
        <v>121316666</v>
      </c>
      <c r="G39" s="37">
        <v>123996168</v>
      </c>
      <c r="H39" s="37">
        <v>123950000</v>
      </c>
      <c r="I39" s="37">
        <v>123950000</v>
      </c>
      <c r="J39" s="37">
        <v>123950000</v>
      </c>
      <c r="K39" s="43">
        <v>0.74972073129580752</v>
      </c>
      <c r="L39" s="43">
        <v>2.7610468201095463E-5</v>
      </c>
      <c r="M39" s="43">
        <v>0.99962766591303043</v>
      </c>
      <c r="N39" s="43">
        <v>2.1706283949478156E-2</v>
      </c>
      <c r="O39" s="37">
        <v>2633334</v>
      </c>
      <c r="R39" s="58"/>
    </row>
    <row r="40" spans="2:18">
      <c r="B40" s="25" t="s">
        <v>63</v>
      </c>
      <c r="C40" s="37">
        <v>601381669</v>
      </c>
      <c r="D40" s="37">
        <v>601381669</v>
      </c>
      <c r="E40" s="37">
        <v>601381669</v>
      </c>
      <c r="F40" s="37">
        <v>450000000.25999975</v>
      </c>
      <c r="G40" s="37">
        <v>451036233</v>
      </c>
      <c r="H40" s="37">
        <v>451036241.9999997</v>
      </c>
      <c r="I40" s="37">
        <v>451036241.9999997</v>
      </c>
      <c r="J40" s="37">
        <v>451036241.99999988</v>
      </c>
      <c r="K40" s="43">
        <v>0.74999998378733368</v>
      </c>
      <c r="L40" s="43">
        <v>1.0047052696476473E-4</v>
      </c>
      <c r="M40" s="43">
        <v>1.0000000199540504</v>
      </c>
      <c r="N40" s="43">
        <v>2.3027594208915314E-3</v>
      </c>
      <c r="O40" s="37">
        <v>1036241.7399999499</v>
      </c>
      <c r="R40" s="58"/>
    </row>
    <row r="41" spans="2:18">
      <c r="B41" s="26" t="s">
        <v>71</v>
      </c>
      <c r="C41" s="35">
        <v>235940780544</v>
      </c>
      <c r="D41" s="35">
        <v>238027869076</v>
      </c>
      <c r="E41" s="35">
        <v>286907869076</v>
      </c>
      <c r="F41" s="35">
        <v>140879006357.89999</v>
      </c>
      <c r="G41" s="35">
        <v>170785479329.29999</v>
      </c>
      <c r="H41" s="35">
        <v>180638914110.78992</v>
      </c>
      <c r="I41" s="35">
        <v>172066687167.50998</v>
      </c>
      <c r="J41" s="35">
        <v>158966476964.74994</v>
      </c>
      <c r="K41" s="41">
        <v>0.59972801625015959</v>
      </c>
      <c r="L41" s="41">
        <v>3.8328695397389069E-2</v>
      </c>
      <c r="M41" s="41">
        <v>1.0075018546262919</v>
      </c>
      <c r="N41" s="41">
        <v>0.22137919350721691</v>
      </c>
      <c r="O41" s="35">
        <v>31187680809.609985</v>
      </c>
      <c r="R41" s="58"/>
    </row>
    <row r="42" spans="2:18" ht="30">
      <c r="B42" s="24" t="s">
        <v>56</v>
      </c>
      <c r="C42" s="36">
        <v>167150779513</v>
      </c>
      <c r="D42" s="36">
        <v>162588407209</v>
      </c>
      <c r="E42" s="36">
        <v>162588407209</v>
      </c>
      <c r="F42" s="36">
        <v>103182998175.31</v>
      </c>
      <c r="G42" s="36">
        <v>118879170378.29999</v>
      </c>
      <c r="H42" s="36">
        <v>106471989128.02998</v>
      </c>
      <c r="I42" s="36">
        <v>105869764245.06</v>
      </c>
      <c r="J42" s="36">
        <v>95187558132.129974</v>
      </c>
      <c r="K42" s="42">
        <v>0.65115198594060419</v>
      </c>
      <c r="L42" s="42">
        <v>2.358300733477775E-2</v>
      </c>
      <c r="M42" s="42">
        <v>0.89056614298500603</v>
      </c>
      <c r="N42" s="42">
        <v>2.6038844744413536E-2</v>
      </c>
      <c r="O42" s="36">
        <v>2686766069.75</v>
      </c>
      <c r="R42" s="58"/>
    </row>
    <row r="43" spans="2:18" ht="30.75" thickBot="1">
      <c r="B43" s="25" t="s">
        <v>57</v>
      </c>
      <c r="C43" s="36">
        <v>68790001031</v>
      </c>
      <c r="D43" s="36">
        <v>75439461867</v>
      </c>
      <c r="E43" s="36">
        <v>124319461867</v>
      </c>
      <c r="F43" s="36">
        <v>37696008182.589996</v>
      </c>
      <c r="G43" s="36">
        <v>51906308951</v>
      </c>
      <c r="H43" s="36">
        <v>74166924982.759949</v>
      </c>
      <c r="I43" s="36">
        <v>66196922922.449989</v>
      </c>
      <c r="J43" s="36">
        <v>63778918832.619972</v>
      </c>
      <c r="K43" s="42">
        <v>0.53247433610410155</v>
      </c>
      <c r="L43" s="42">
        <v>1.4745688062611317E-2</v>
      </c>
      <c r="M43" s="42">
        <v>1.2753155495017079</v>
      </c>
      <c r="N43" s="42">
        <v>0.75607248920916814</v>
      </c>
      <c r="O43" s="36">
        <v>28500914739.859993</v>
      </c>
      <c r="R43" s="58"/>
    </row>
    <row r="44" spans="2:18" ht="15.75" thickBot="1">
      <c r="B44" s="32" t="s">
        <v>72</v>
      </c>
      <c r="C44" s="38">
        <v>861074372943</v>
      </c>
      <c r="D44" s="38">
        <v>906702870380.25</v>
      </c>
      <c r="E44" s="38">
        <v>1029060636360.25</v>
      </c>
      <c r="F44" s="38">
        <v>520935355369.29016</v>
      </c>
      <c r="G44" s="38">
        <v>656146724875.18994</v>
      </c>
      <c r="H44" s="38">
        <v>661278653613.3396</v>
      </c>
      <c r="I44" s="38">
        <v>624129645120.29016</v>
      </c>
      <c r="J44" s="38">
        <v>595367894010.02979</v>
      </c>
      <c r="K44" s="44">
        <v>0.60650424578265283</v>
      </c>
      <c r="L44" s="44">
        <v>0.13902792835784403</v>
      </c>
      <c r="M44" s="44">
        <v>0.95120438990076506</v>
      </c>
      <c r="N44" s="44">
        <v>0.1980942331661204</v>
      </c>
      <c r="O44" s="38">
        <v>103194289751</v>
      </c>
      <c r="R44" s="58"/>
    </row>
    <row r="45" spans="2:18">
      <c r="B45" s="57" t="s">
        <v>362</v>
      </c>
    </row>
    <row r="46" spans="2:18">
      <c r="B46" s="5" t="s">
        <v>160</v>
      </c>
    </row>
    <row r="47" spans="2:18">
      <c r="B47" s="5" t="s">
        <v>161</v>
      </c>
    </row>
    <row r="48" spans="2:18">
      <c r="B48" s="57" t="s">
        <v>159</v>
      </c>
    </row>
    <row r="49" spans="2:2">
      <c r="B49" s="5" t="s">
        <v>162</v>
      </c>
    </row>
  </sheetData>
  <mergeCells count="10">
    <mergeCell ref="N4:O4"/>
    <mergeCell ref="B1:P1"/>
    <mergeCell ref="B2:P2"/>
    <mergeCell ref="B3:P3"/>
    <mergeCell ref="B4:B6"/>
    <mergeCell ref="C4:C5"/>
    <mergeCell ref="D4:D5"/>
    <mergeCell ref="E4:E5"/>
    <mergeCell ref="F4:J4"/>
    <mergeCell ref="K4:M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11"/>
  <sheetViews>
    <sheetView workbookViewId="0">
      <selection activeCell="D24" sqref="D24"/>
    </sheetView>
  </sheetViews>
  <sheetFormatPr baseColWidth="10" defaultRowHeight="15"/>
  <cols>
    <col min="3" max="3" width="29.5703125" bestFit="1" customWidth="1"/>
    <col min="4" max="4" width="29.5703125" style="83" customWidth="1"/>
  </cols>
  <sheetData>
    <row r="1" spans="3:5">
      <c r="C1" s="349" t="s">
        <v>569</v>
      </c>
      <c r="D1" s="349"/>
      <c r="E1" s="349"/>
    </row>
    <row r="2" spans="3:5" ht="15.75" thickBot="1">
      <c r="C2" s="350" t="s">
        <v>158</v>
      </c>
      <c r="D2" s="350"/>
      <c r="E2" s="350"/>
    </row>
    <row r="3" spans="3:5">
      <c r="C3" s="323" t="s">
        <v>516</v>
      </c>
      <c r="D3" s="324" t="s">
        <v>568</v>
      </c>
      <c r="E3" s="325" t="s">
        <v>191</v>
      </c>
    </row>
    <row r="4" spans="3:5">
      <c r="C4" s="313" t="s">
        <v>563</v>
      </c>
      <c r="D4" s="329">
        <v>327617124111.03992</v>
      </c>
      <c r="E4" s="328">
        <v>0.18611791918948464</v>
      </c>
    </row>
    <row r="5" spans="3:5">
      <c r="C5" s="313" t="s">
        <v>564</v>
      </c>
      <c r="D5" s="329">
        <v>116161710854.25978</v>
      </c>
      <c r="E5" s="328">
        <v>0.11473040598233253</v>
      </c>
    </row>
    <row r="6" spans="3:5">
      <c r="C6" s="313" t="s">
        <v>565</v>
      </c>
      <c r="D6" s="329">
        <v>105869764245.06001</v>
      </c>
      <c r="E6" s="328">
        <v>4.6054507459199661E-3</v>
      </c>
    </row>
    <row r="7" spans="3:5">
      <c r="C7" s="313" t="s">
        <v>566</v>
      </c>
      <c r="D7" s="329">
        <v>71606647570.259949</v>
      </c>
      <c r="E7" s="328">
        <v>0.52491838301944094</v>
      </c>
    </row>
    <row r="8" spans="3:5">
      <c r="C8" s="313" t="s">
        <v>567</v>
      </c>
      <c r="D8" s="329">
        <v>2874398339.670001</v>
      </c>
      <c r="E8" s="328">
        <v>0.16962784106282205</v>
      </c>
    </row>
    <row r="9" spans="3:5" ht="15.75" thickBot="1">
      <c r="C9" s="315" t="s">
        <v>28</v>
      </c>
      <c r="D9" s="326">
        <f>SUM(D4:D8)</f>
        <v>624129645120.28967</v>
      </c>
      <c r="E9" s="327">
        <f>SUM(E4:E8)</f>
        <v>1</v>
      </c>
    </row>
    <row r="11" spans="3:5">
      <c r="C11" s="85" t="s">
        <v>361</v>
      </c>
    </row>
  </sheetData>
  <mergeCells count="2">
    <mergeCell ref="C1:E1"/>
    <mergeCell ref="C2:E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9"/>
  <sheetViews>
    <sheetView showGridLines="0" topLeftCell="F1" workbookViewId="0">
      <selection activeCell="O10" sqref="O10:O19"/>
    </sheetView>
  </sheetViews>
  <sheetFormatPr baseColWidth="10" defaultColWidth="11.42578125" defaultRowHeight="15"/>
  <cols>
    <col min="2" max="2" width="44.85546875" customWidth="1"/>
    <col min="3" max="3" width="15.140625" customWidth="1"/>
    <col min="4" max="5" width="15.5703125" customWidth="1"/>
    <col min="6" max="6" width="14.5703125" customWidth="1"/>
    <col min="7" max="7" width="16.42578125" customWidth="1"/>
    <col min="8" max="8" width="11.85546875" customWidth="1"/>
    <col min="9" max="9" width="12" customWidth="1"/>
    <col min="10" max="10" width="11.85546875" customWidth="1"/>
    <col min="11" max="11" width="12.28515625" customWidth="1"/>
    <col min="12" max="12" width="12.85546875" bestFit="1" customWidth="1"/>
    <col min="13" max="13" width="18.42578125" bestFit="1" customWidth="1"/>
    <col min="15" max="15" width="25.28515625" bestFit="1" customWidth="1"/>
    <col min="16" max="16" width="20.42578125" bestFit="1" customWidth="1"/>
  </cols>
  <sheetData>
    <row r="2" spans="2:16" ht="18.75">
      <c r="B2" s="396" t="s">
        <v>368</v>
      </c>
      <c r="C2" s="396"/>
      <c r="D2" s="396"/>
      <c r="E2" s="396"/>
      <c r="F2" s="396"/>
      <c r="G2" s="396"/>
      <c r="H2" s="396"/>
      <c r="I2" s="396"/>
      <c r="J2" s="396"/>
      <c r="K2" s="396"/>
      <c r="L2" s="396"/>
      <c r="M2" s="396"/>
      <c r="N2" s="54"/>
      <c r="O2" s="54"/>
    </row>
    <row r="3" spans="2:16" ht="18.75">
      <c r="B3" s="397" t="s">
        <v>367</v>
      </c>
      <c r="C3" s="397"/>
      <c r="D3" s="397"/>
      <c r="E3" s="397"/>
      <c r="F3" s="397"/>
      <c r="G3" s="397"/>
      <c r="H3" s="397"/>
      <c r="I3" s="397"/>
      <c r="J3" s="397"/>
      <c r="K3" s="397"/>
      <c r="L3" s="397"/>
      <c r="M3" s="397"/>
      <c r="N3" s="55"/>
      <c r="O3" s="55"/>
    </row>
    <row r="4" spans="2:16" ht="19.5" thickBot="1">
      <c r="B4" s="398" t="s">
        <v>158</v>
      </c>
      <c r="C4" s="398"/>
      <c r="D4" s="398"/>
      <c r="E4" s="398"/>
      <c r="F4" s="398"/>
      <c r="G4" s="398"/>
      <c r="H4" s="398"/>
      <c r="I4" s="398"/>
      <c r="J4" s="398"/>
      <c r="K4" s="398"/>
      <c r="L4" s="398"/>
      <c r="M4" s="398"/>
      <c r="N4" s="56"/>
      <c r="O4" s="2" t="s">
        <v>300</v>
      </c>
      <c r="P4" s="153">
        <v>4489239338399.999</v>
      </c>
    </row>
    <row r="5" spans="2:16" ht="15.75" thickBot="1">
      <c r="B5" s="402" t="s">
        <v>0</v>
      </c>
      <c r="C5" s="404" t="s">
        <v>4</v>
      </c>
      <c r="D5" s="404" t="s">
        <v>5</v>
      </c>
      <c r="E5" s="404" t="s">
        <v>6</v>
      </c>
      <c r="F5" s="406" t="s">
        <v>103</v>
      </c>
      <c r="G5" s="407"/>
      <c r="H5" s="407"/>
      <c r="I5" s="407"/>
      <c r="J5" s="399" t="s">
        <v>103</v>
      </c>
      <c r="K5" s="401"/>
      <c r="L5" s="399" t="s">
        <v>104</v>
      </c>
      <c r="M5" s="401"/>
    </row>
    <row r="6" spans="2:16" ht="30.75" thickBot="1">
      <c r="B6" s="402"/>
      <c r="C6" s="405"/>
      <c r="D6" s="405"/>
      <c r="E6" s="405"/>
      <c r="F6" s="7" t="s">
        <v>7</v>
      </c>
      <c r="G6" s="7" t="s">
        <v>29</v>
      </c>
      <c r="H6" s="7" t="s">
        <v>9</v>
      </c>
      <c r="I6" s="7" t="s">
        <v>30</v>
      </c>
      <c r="J6" s="7" t="s">
        <v>10</v>
      </c>
      <c r="K6" s="7" t="s">
        <v>2</v>
      </c>
      <c r="L6" s="7" t="s">
        <v>31</v>
      </c>
      <c r="M6" s="7" t="s">
        <v>3</v>
      </c>
    </row>
    <row r="7" spans="2:16" ht="15.75" thickBot="1">
      <c r="B7" s="403"/>
      <c r="C7" s="3">
        <v>1</v>
      </c>
      <c r="D7" s="3">
        <v>2</v>
      </c>
      <c r="E7" s="3">
        <v>3</v>
      </c>
      <c r="F7" s="3">
        <v>4</v>
      </c>
      <c r="G7" s="3">
        <v>5</v>
      </c>
      <c r="H7" s="3">
        <v>6</v>
      </c>
      <c r="I7" s="3">
        <v>7</v>
      </c>
      <c r="J7" s="3" t="s">
        <v>99</v>
      </c>
      <c r="K7" s="3" t="s">
        <v>100</v>
      </c>
      <c r="L7" s="7" t="s">
        <v>101</v>
      </c>
      <c r="M7" s="7" t="s">
        <v>102</v>
      </c>
      <c r="N7" s="58"/>
    </row>
    <row r="8" spans="2:16">
      <c r="B8" s="45" t="s">
        <v>73</v>
      </c>
      <c r="C8" s="33">
        <v>165745873028</v>
      </c>
      <c r="D8" s="33">
        <v>167984644339</v>
      </c>
      <c r="E8" s="33">
        <v>167260052863</v>
      </c>
      <c r="F8" s="33">
        <v>99211517497.339935</v>
      </c>
      <c r="G8" s="33">
        <v>118250952658.47986</v>
      </c>
      <c r="H8" s="33">
        <v>116161710854.25978</v>
      </c>
      <c r="I8" s="33">
        <v>114049161895.79007</v>
      </c>
      <c r="J8" s="39">
        <v>0.69449763327174097</v>
      </c>
      <c r="K8" s="39">
        <v>2.5875588735186649E-2</v>
      </c>
      <c r="L8" s="39">
        <v>0.17084904842196691</v>
      </c>
      <c r="M8" s="33">
        <v>16950193356.919846</v>
      </c>
      <c r="N8" s="61"/>
    </row>
    <row r="9" spans="2:16">
      <c r="B9" s="46" t="s">
        <v>74</v>
      </c>
      <c r="C9" s="34">
        <v>82639750289</v>
      </c>
      <c r="D9" s="34">
        <v>84185953600.000015</v>
      </c>
      <c r="E9" s="34">
        <v>82267227746</v>
      </c>
      <c r="F9" s="34">
        <v>48255466121.209961</v>
      </c>
      <c r="G9" s="34">
        <v>60021197011.609894</v>
      </c>
      <c r="H9" s="34">
        <v>59143129693.46981</v>
      </c>
      <c r="I9" s="34">
        <v>58209454949.57003</v>
      </c>
      <c r="J9" s="40">
        <v>0.71891482567121601</v>
      </c>
      <c r="K9" s="40">
        <v>1.3174421151390182E-2</v>
      </c>
      <c r="L9" s="40">
        <v>0.2256254979469432</v>
      </c>
      <c r="M9" s="34">
        <v>10887663572.25985</v>
      </c>
      <c r="N9" s="61"/>
    </row>
    <row r="10" spans="2:16">
      <c r="B10" s="46" t="s">
        <v>75</v>
      </c>
      <c r="C10" s="34">
        <v>10210395233</v>
      </c>
      <c r="D10" s="34">
        <v>10210395233</v>
      </c>
      <c r="E10" s="34">
        <v>10145045232.999998</v>
      </c>
      <c r="F10" s="34">
        <v>6700859632.5799971</v>
      </c>
      <c r="G10" s="34">
        <v>7501640949.000001</v>
      </c>
      <c r="H10" s="34">
        <v>6954477778.6900015</v>
      </c>
      <c r="I10" s="34">
        <v>6408962642.77001</v>
      </c>
      <c r="J10" s="40">
        <v>0.6855048567026929</v>
      </c>
      <c r="K10" s="40">
        <v>1.5491439093484895E-3</v>
      </c>
      <c r="L10" s="40">
        <v>3.7848598540536127E-2</v>
      </c>
      <c r="M10" s="34">
        <v>253618146.11000443</v>
      </c>
      <c r="N10" s="61"/>
    </row>
    <row r="11" spans="2:16">
      <c r="B11" s="46" t="s">
        <v>76</v>
      </c>
      <c r="C11" s="34">
        <v>30554710992</v>
      </c>
      <c r="D11" s="34">
        <v>30837028992</v>
      </c>
      <c r="E11" s="34">
        <v>31061119301</v>
      </c>
      <c r="F11" s="34">
        <v>17243685812.459999</v>
      </c>
      <c r="G11" s="34">
        <v>19275943608.360004</v>
      </c>
      <c r="H11" s="34">
        <v>18782820703.380005</v>
      </c>
      <c r="I11" s="34">
        <v>18573855250.01001</v>
      </c>
      <c r="J11" s="40">
        <v>0.60470521108282471</v>
      </c>
      <c r="K11" s="40">
        <v>4.1839650968741515E-3</v>
      </c>
      <c r="L11" s="40">
        <v>8.9257883010594785E-2</v>
      </c>
      <c r="M11" s="34">
        <v>1539134890.9200058</v>
      </c>
      <c r="N11" s="61"/>
    </row>
    <row r="12" spans="2:16">
      <c r="B12" s="46" t="s">
        <v>77</v>
      </c>
      <c r="C12" s="34">
        <v>42341016514</v>
      </c>
      <c r="D12" s="34">
        <v>42751266514</v>
      </c>
      <c r="E12" s="34">
        <v>43786660583.000008</v>
      </c>
      <c r="F12" s="34">
        <v>27011505931.08997</v>
      </c>
      <c r="G12" s="34">
        <v>31452171089.50996</v>
      </c>
      <c r="H12" s="34">
        <v>31281282678.719963</v>
      </c>
      <c r="I12" s="34">
        <v>30856889053.440014</v>
      </c>
      <c r="J12" s="40">
        <v>0.71440210927765502</v>
      </c>
      <c r="K12" s="40">
        <v>6.9680585775738265E-3</v>
      </c>
      <c r="L12" s="40">
        <v>0.15807251763462493</v>
      </c>
      <c r="M12" s="34">
        <v>4269776747.6299934</v>
      </c>
      <c r="N12" s="61"/>
    </row>
    <row r="13" spans="2:16">
      <c r="B13" s="47" t="s">
        <v>78</v>
      </c>
      <c r="C13" s="35">
        <v>117031607460</v>
      </c>
      <c r="D13" s="35">
        <v>117480729960</v>
      </c>
      <c r="E13" s="35">
        <v>126453048103.00002</v>
      </c>
      <c r="F13" s="35">
        <v>70597429724.160004</v>
      </c>
      <c r="G13" s="35">
        <v>72216687652.969986</v>
      </c>
      <c r="H13" s="35">
        <v>71606647570.259949</v>
      </c>
      <c r="I13" s="35">
        <v>68470907950.869987</v>
      </c>
      <c r="J13" s="41">
        <v>0.56627063281174583</v>
      </c>
      <c r="K13" s="41">
        <v>1.5950730663378071E-2</v>
      </c>
      <c r="L13" s="41">
        <v>1.4295390781834172E-2</v>
      </c>
      <c r="M13" s="35">
        <v>1009217846.0999451</v>
      </c>
      <c r="N13" s="61"/>
    </row>
    <row r="14" spans="2:16">
      <c r="B14" s="46" t="s">
        <v>79</v>
      </c>
      <c r="C14" s="34">
        <v>8526479400</v>
      </c>
      <c r="D14" s="34">
        <v>8526479400</v>
      </c>
      <c r="E14" s="34">
        <v>8293997443</v>
      </c>
      <c r="F14" s="34">
        <v>4802385677.7000017</v>
      </c>
      <c r="G14" s="34">
        <v>4955192578.5399981</v>
      </c>
      <c r="H14" s="34">
        <v>4922401264.6800013</v>
      </c>
      <c r="I14" s="34">
        <v>4771776913.5000038</v>
      </c>
      <c r="J14" s="40">
        <v>0.59348960480261881</v>
      </c>
      <c r="K14" s="40">
        <v>1.0964889357924911E-3</v>
      </c>
      <c r="L14" s="40">
        <v>2.4990826442219172E-2</v>
      </c>
      <c r="M14" s="34">
        <v>120015586.97999954</v>
      </c>
      <c r="N14" s="61"/>
    </row>
    <row r="15" spans="2:16">
      <c r="B15" s="46" t="s">
        <v>80</v>
      </c>
      <c r="C15" s="34">
        <v>13017780057</v>
      </c>
      <c r="D15" s="34">
        <v>13392542557</v>
      </c>
      <c r="E15" s="34">
        <v>13302236446</v>
      </c>
      <c r="F15" s="34">
        <v>8000938940.6399918</v>
      </c>
      <c r="G15" s="34">
        <v>8717549642.4999943</v>
      </c>
      <c r="H15" s="34">
        <v>8695413453.0599976</v>
      </c>
      <c r="I15" s="34">
        <v>8058752590.8100004</v>
      </c>
      <c r="J15" s="40">
        <v>0.65368056629866322</v>
      </c>
      <c r="K15" s="40">
        <v>1.9369458381693484E-3</v>
      </c>
      <c r="L15" s="40">
        <v>8.6799126649059977E-2</v>
      </c>
      <c r="M15" s="34">
        <v>694474512.4200058</v>
      </c>
      <c r="N15" s="61"/>
    </row>
    <row r="16" spans="2:16">
      <c r="B16" s="46" t="s">
        <v>81</v>
      </c>
      <c r="C16" s="34">
        <v>9541446341</v>
      </c>
      <c r="D16" s="34">
        <v>9591446341</v>
      </c>
      <c r="E16" s="34">
        <v>10249296247</v>
      </c>
      <c r="F16" s="34">
        <v>5506314176.7800016</v>
      </c>
      <c r="G16" s="34">
        <v>6326874638.960001</v>
      </c>
      <c r="H16" s="34">
        <v>6207557451.2000008</v>
      </c>
      <c r="I16" s="34">
        <v>5487502864.75</v>
      </c>
      <c r="J16" s="40">
        <v>0.60565694478945042</v>
      </c>
      <c r="K16" s="40">
        <v>1.3827637564568843E-3</v>
      </c>
      <c r="L16" s="40">
        <v>0.1273525723209048</v>
      </c>
      <c r="M16" s="34">
        <v>701243274.41999912</v>
      </c>
      <c r="N16" s="61"/>
    </row>
    <row r="17" spans="2:14">
      <c r="B17" s="46" t="s">
        <v>82</v>
      </c>
      <c r="C17" s="34">
        <v>33617495963</v>
      </c>
      <c r="D17" s="34">
        <v>33617495963</v>
      </c>
      <c r="E17" s="34">
        <v>40466853511</v>
      </c>
      <c r="F17" s="34">
        <v>22350448432.719994</v>
      </c>
      <c r="G17" s="34">
        <v>23935405945.159992</v>
      </c>
      <c r="H17" s="34">
        <v>23920814344.039989</v>
      </c>
      <c r="I17" s="34">
        <v>23920024862.629993</v>
      </c>
      <c r="J17" s="40">
        <v>0.591121183601232</v>
      </c>
      <c r="K17" s="40">
        <v>5.3284782879421079E-3</v>
      </c>
      <c r="L17" s="40">
        <v>7.0261047157383016E-2</v>
      </c>
      <c r="M17" s="34">
        <v>1570365911.3199959</v>
      </c>
      <c r="N17" s="61"/>
    </row>
    <row r="18" spans="2:14">
      <c r="B18" s="46" t="s">
        <v>83</v>
      </c>
      <c r="C18" s="34">
        <v>210848821</v>
      </c>
      <c r="D18" s="34">
        <v>210848821</v>
      </c>
      <c r="E18" s="34">
        <v>207598195.99999997</v>
      </c>
      <c r="F18" s="34">
        <v>254414068.09999999</v>
      </c>
      <c r="G18" s="34">
        <v>111677383.69000001</v>
      </c>
      <c r="H18" s="34">
        <v>107088657.44</v>
      </c>
      <c r="I18" s="34">
        <v>103403580.75</v>
      </c>
      <c r="J18" s="40">
        <v>0.51584579973903055</v>
      </c>
      <c r="K18" s="40">
        <v>2.3854521750263208E-5</v>
      </c>
      <c r="L18" s="40">
        <v>-0.57907729615837233</v>
      </c>
      <c r="M18" s="34">
        <v>-147325410.66</v>
      </c>
      <c r="N18" s="61"/>
    </row>
    <row r="19" spans="2:14">
      <c r="B19" s="46" t="s">
        <v>84</v>
      </c>
      <c r="C19" s="34">
        <v>40823865484</v>
      </c>
      <c r="D19" s="34">
        <v>40848325484</v>
      </c>
      <c r="E19" s="34">
        <v>42687325484</v>
      </c>
      <c r="F19" s="34">
        <v>24474682603.570011</v>
      </c>
      <c r="G19" s="34">
        <v>22475080374.529995</v>
      </c>
      <c r="H19" s="34">
        <v>22232387932.41996</v>
      </c>
      <c r="I19" s="34">
        <v>20709749461.489994</v>
      </c>
      <c r="J19" s="40">
        <v>0.52081941607592797</v>
      </c>
      <c r="K19" s="40">
        <v>4.9523730539935444E-3</v>
      </c>
      <c r="L19" s="40">
        <v>-9.1616905006276839E-2</v>
      </c>
      <c r="M19" s="34">
        <v>-2242294671.1500511</v>
      </c>
      <c r="N19" s="61"/>
    </row>
    <row r="20" spans="2:14">
      <c r="B20" s="46" t="s">
        <v>85</v>
      </c>
      <c r="C20" s="34">
        <v>1512285527</v>
      </c>
      <c r="D20" s="34">
        <v>1512285527</v>
      </c>
      <c r="E20" s="34">
        <v>1512285527</v>
      </c>
      <c r="F20" s="34">
        <v>639925894.58999991</v>
      </c>
      <c r="G20" s="34">
        <v>566829071.43999994</v>
      </c>
      <c r="H20" s="34">
        <v>565632345.6500001</v>
      </c>
      <c r="I20" s="34">
        <v>552277543.84000015</v>
      </c>
      <c r="J20" s="40">
        <v>0.37402483562219535</v>
      </c>
      <c r="K20" s="40">
        <v>1.2599736904461771E-4</v>
      </c>
      <c r="L20" s="40">
        <v>-0.11609711306900561</v>
      </c>
      <c r="M20" s="34">
        <v>-74293548.939999819</v>
      </c>
      <c r="N20" s="61"/>
    </row>
    <row r="21" spans="2:14">
      <c r="B21" s="46" t="s">
        <v>86</v>
      </c>
      <c r="C21" s="34">
        <v>313858704</v>
      </c>
      <c r="D21" s="34">
        <v>313858704</v>
      </c>
      <c r="E21" s="34">
        <v>313858704</v>
      </c>
      <c r="F21" s="34">
        <v>543535889.97000015</v>
      </c>
      <c r="G21" s="34">
        <v>227948078.02999991</v>
      </c>
      <c r="H21" s="34">
        <v>227948078.02999991</v>
      </c>
      <c r="I21" s="34">
        <v>227948078.02999994</v>
      </c>
      <c r="J21" s="40">
        <v>0.72627610808588539</v>
      </c>
      <c r="K21" s="40">
        <v>5.0776548285180634E-5</v>
      </c>
      <c r="L21" s="40">
        <v>-0.58062000644965461</v>
      </c>
      <c r="M21" s="34">
        <v>-315587811.94000024</v>
      </c>
      <c r="N21" s="61"/>
    </row>
    <row r="22" spans="2:14">
      <c r="B22" s="46" t="s">
        <v>87</v>
      </c>
      <c r="C22" s="34">
        <v>9467547163</v>
      </c>
      <c r="D22" s="34">
        <v>9467547163</v>
      </c>
      <c r="E22" s="34">
        <v>9419596544.9999981</v>
      </c>
      <c r="F22" s="34">
        <v>4024784040.0900021</v>
      </c>
      <c r="G22" s="34">
        <v>4900129940.1200018</v>
      </c>
      <c r="H22" s="34">
        <v>4727404043.7400017</v>
      </c>
      <c r="I22" s="34">
        <v>4639472055.0699987</v>
      </c>
      <c r="J22" s="40">
        <v>0.50186905788967662</v>
      </c>
      <c r="K22" s="40">
        <v>1.0530523519436338E-3</v>
      </c>
      <c r="L22" s="40">
        <v>0.17457334273127545</v>
      </c>
      <c r="M22" s="34">
        <v>702620003.64999962</v>
      </c>
      <c r="N22" s="61"/>
    </row>
    <row r="23" spans="2:14">
      <c r="B23" s="47" t="s">
        <v>88</v>
      </c>
      <c r="C23" s="35">
        <v>8024257113</v>
      </c>
      <c r="D23" s="35">
        <v>8024257113</v>
      </c>
      <c r="E23" s="35">
        <v>8022554612.999999</v>
      </c>
      <c r="F23" s="35">
        <v>2694166857.1699982</v>
      </c>
      <c r="G23" s="35">
        <v>3195112445.7499981</v>
      </c>
      <c r="H23" s="35">
        <v>2874398339.670001</v>
      </c>
      <c r="I23" s="35">
        <v>2703592071.5899992</v>
      </c>
      <c r="J23" s="41">
        <v>0.35828965688961917</v>
      </c>
      <c r="K23" s="41">
        <v>6.4028627635933971E-4</v>
      </c>
      <c r="L23" s="41">
        <v>6.689692660287605E-2</v>
      </c>
      <c r="M23" s="35">
        <v>180231482.50000286</v>
      </c>
      <c r="N23" s="61"/>
    </row>
    <row r="24" spans="2:14">
      <c r="B24" s="46" t="s">
        <v>89</v>
      </c>
      <c r="C24" s="34">
        <v>1797762699</v>
      </c>
      <c r="D24" s="34">
        <v>1797762699</v>
      </c>
      <c r="E24" s="34">
        <v>1797762699</v>
      </c>
      <c r="F24" s="34">
        <v>220431497.44999993</v>
      </c>
      <c r="G24" s="34">
        <v>886550506.39999998</v>
      </c>
      <c r="H24" s="34">
        <v>849647896.67000008</v>
      </c>
      <c r="I24" s="34">
        <v>822623954.76000011</v>
      </c>
      <c r="J24" s="40">
        <v>0.47261404252219391</v>
      </c>
      <c r="K24" s="40">
        <v>1.8926322092081225E-4</v>
      </c>
      <c r="L24" s="40">
        <v>2.8544759097448136</v>
      </c>
      <c r="M24" s="34">
        <v>629216399.22000015</v>
      </c>
      <c r="N24" s="61"/>
    </row>
    <row r="25" spans="2:14" ht="30">
      <c r="B25" s="30" t="s">
        <v>90</v>
      </c>
      <c r="C25" s="37">
        <v>6226494414</v>
      </c>
      <c r="D25" s="37">
        <v>6226494414</v>
      </c>
      <c r="E25" s="37">
        <v>6224791913.999999</v>
      </c>
      <c r="F25" s="37">
        <v>2473735359.7199984</v>
      </c>
      <c r="G25" s="37">
        <v>2308561939.349998</v>
      </c>
      <c r="H25" s="37">
        <v>2024750443.0000007</v>
      </c>
      <c r="I25" s="37">
        <v>1880968116.8299992</v>
      </c>
      <c r="J25" s="43">
        <v>0.32527198836095922</v>
      </c>
      <c r="K25" s="43">
        <v>4.5102305543852735E-4</v>
      </c>
      <c r="L25" s="43">
        <v>-0.18150078784935919</v>
      </c>
      <c r="M25" s="37">
        <v>-448984916.71999764</v>
      </c>
      <c r="N25" s="61"/>
    </row>
    <row r="26" spans="2:14">
      <c r="B26" s="47" t="s">
        <v>91</v>
      </c>
      <c r="C26" s="35">
        <v>403121855829</v>
      </c>
      <c r="D26" s="35">
        <v>446062441349</v>
      </c>
      <c r="E26" s="35">
        <v>560174283162</v>
      </c>
      <c r="F26" s="35">
        <v>245249243115.30984</v>
      </c>
      <c r="G26" s="35">
        <v>361143911728.10992</v>
      </c>
      <c r="H26" s="35">
        <v>327617124111.03992</v>
      </c>
      <c r="I26" s="35">
        <v>314956673959.65002</v>
      </c>
      <c r="J26" s="41">
        <v>0.58484856223986004</v>
      </c>
      <c r="K26" s="41">
        <v>7.29783153481421E-2</v>
      </c>
      <c r="L26" s="41">
        <v>0.33585376227645614</v>
      </c>
      <c r="M26" s="35">
        <v>82367880995.730072</v>
      </c>
      <c r="N26" s="61"/>
    </row>
    <row r="27" spans="2:14">
      <c r="B27" s="46" t="s">
        <v>92</v>
      </c>
      <c r="C27" s="34">
        <v>17498546040</v>
      </c>
      <c r="D27" s="34">
        <v>17498546040</v>
      </c>
      <c r="E27" s="34">
        <v>17498546040</v>
      </c>
      <c r="F27" s="34">
        <v>11086304095.309998</v>
      </c>
      <c r="G27" s="34">
        <v>12138965271.069998</v>
      </c>
      <c r="H27" s="34">
        <v>12137134445.069998</v>
      </c>
      <c r="I27" s="34">
        <v>11327667399.950006</v>
      </c>
      <c r="J27" s="40">
        <v>0.6936081670628903</v>
      </c>
      <c r="K27" s="40">
        <v>2.7036060076484516E-3</v>
      </c>
      <c r="L27" s="40">
        <v>9.4786354471779966E-2</v>
      </c>
      <c r="M27" s="34">
        <v>1050830349.7600002</v>
      </c>
      <c r="N27" s="61"/>
    </row>
    <row r="28" spans="2:14">
      <c r="B28" s="46" t="s">
        <v>93</v>
      </c>
      <c r="C28" s="34">
        <v>87035165912</v>
      </c>
      <c r="D28" s="34">
        <v>91725051432</v>
      </c>
      <c r="E28" s="34">
        <v>109192781431.99998</v>
      </c>
      <c r="F28" s="34">
        <v>51189916182.289902</v>
      </c>
      <c r="G28" s="34">
        <v>68384892991.200081</v>
      </c>
      <c r="H28" s="34">
        <v>66209477267.280075</v>
      </c>
      <c r="I28" s="34">
        <v>62575994901.930038</v>
      </c>
      <c r="J28" s="40">
        <v>0.60635397687448922</v>
      </c>
      <c r="K28" s="40">
        <v>1.4748484604270992E-2</v>
      </c>
      <c r="L28" s="40">
        <v>0.29340858913510925</v>
      </c>
      <c r="M28" s="34">
        <v>15019561084.990173</v>
      </c>
      <c r="N28" s="61"/>
    </row>
    <row r="29" spans="2:14" ht="30">
      <c r="B29" s="48" t="s">
        <v>94</v>
      </c>
      <c r="C29" s="37">
        <v>6938515350</v>
      </c>
      <c r="D29" s="37">
        <v>6938515350</v>
      </c>
      <c r="E29" s="37">
        <v>6419120225</v>
      </c>
      <c r="F29" s="37">
        <v>4549986638.1599951</v>
      </c>
      <c r="G29" s="37">
        <v>3919306733.7499962</v>
      </c>
      <c r="H29" s="37">
        <v>3761635802.9600019</v>
      </c>
      <c r="I29" s="37">
        <v>3497182627.3500009</v>
      </c>
      <c r="J29" s="43">
        <v>0.58600488401975703</v>
      </c>
      <c r="K29" s="43">
        <v>8.3792275693206396E-4</v>
      </c>
      <c r="L29" s="43">
        <v>-0.17326442864430047</v>
      </c>
      <c r="M29" s="37">
        <v>-788350835.19999313</v>
      </c>
      <c r="N29" s="61"/>
    </row>
    <row r="30" spans="2:14">
      <c r="B30" s="46" t="s">
        <v>95</v>
      </c>
      <c r="C30" s="34">
        <v>200758240108</v>
      </c>
      <c r="D30" s="34">
        <v>200909540108</v>
      </c>
      <c r="E30" s="34">
        <v>209815329321</v>
      </c>
      <c r="F30" s="34">
        <v>134307927067.80998</v>
      </c>
      <c r="G30" s="34">
        <v>160712113640.34985</v>
      </c>
      <c r="H30" s="34">
        <v>138621112646.25983</v>
      </c>
      <c r="I30" s="34">
        <v>135219874983.79012</v>
      </c>
      <c r="J30" s="40">
        <v>0.66068152929942048</v>
      </c>
      <c r="K30" s="40">
        <v>3.0878530235740449E-2</v>
      </c>
      <c r="L30" s="40">
        <v>3.2114154931988326E-2</v>
      </c>
      <c r="M30" s="34">
        <v>4313185578.4498444</v>
      </c>
      <c r="N30" s="61"/>
    </row>
    <row r="31" spans="2:14">
      <c r="B31" s="46" t="s">
        <v>96</v>
      </c>
      <c r="C31" s="34">
        <v>90891388419</v>
      </c>
      <c r="D31" s="34">
        <v>128990788418.99998</v>
      </c>
      <c r="E31" s="34">
        <v>217248506143.99997</v>
      </c>
      <c r="F31" s="34">
        <v>44115109131.739967</v>
      </c>
      <c r="G31" s="34">
        <v>115988633091.74001</v>
      </c>
      <c r="H31" s="34">
        <v>106887763949.47002</v>
      </c>
      <c r="I31" s="34">
        <v>102335954046.62987</v>
      </c>
      <c r="J31" s="40">
        <v>0.49200689959461003</v>
      </c>
      <c r="K31" s="40">
        <v>2.3809771743550139E-2</v>
      </c>
      <c r="L31" s="40">
        <v>1.4229286984255998</v>
      </c>
      <c r="M31" s="34">
        <v>62772654817.730049</v>
      </c>
      <c r="N31" s="61"/>
    </row>
    <row r="32" spans="2:14">
      <c r="B32" s="47" t="s">
        <v>97</v>
      </c>
      <c r="C32" s="35">
        <v>167150779513</v>
      </c>
      <c r="D32" s="35">
        <v>167150779513</v>
      </c>
      <c r="E32" s="35">
        <v>167150779513</v>
      </c>
      <c r="F32" s="35">
        <v>103182998175.30997</v>
      </c>
      <c r="G32" s="35">
        <v>106471989128.03001</v>
      </c>
      <c r="H32" s="35">
        <v>105869764245.06001</v>
      </c>
      <c r="I32" s="35">
        <v>95187558132.129974</v>
      </c>
      <c r="J32" s="41">
        <v>0.63337882451709471</v>
      </c>
      <c r="K32" s="41">
        <v>2.3583007334777754E-2</v>
      </c>
      <c r="L32" s="41">
        <v>2.603884474441398E-2</v>
      </c>
      <c r="M32" s="35">
        <v>2686766069.7500458</v>
      </c>
      <c r="N32" s="61"/>
    </row>
    <row r="33" spans="2:14" ht="15.75" thickBot="1">
      <c r="B33" s="46" t="s">
        <v>98</v>
      </c>
      <c r="C33" s="34">
        <v>167150779513</v>
      </c>
      <c r="D33" s="34">
        <v>167150779513</v>
      </c>
      <c r="E33" s="34">
        <v>167150779513</v>
      </c>
      <c r="F33" s="34">
        <v>103182998175.30997</v>
      </c>
      <c r="G33" s="34">
        <v>106471989128.03001</v>
      </c>
      <c r="H33" s="34">
        <v>105869764245.06001</v>
      </c>
      <c r="I33" s="34">
        <v>95187558132.129974</v>
      </c>
      <c r="J33" s="40">
        <v>0.63337882451709471</v>
      </c>
      <c r="K33" s="40">
        <v>2.3583007334777754E-2</v>
      </c>
      <c r="L33" s="40">
        <v>2.603884474441398E-2</v>
      </c>
      <c r="M33" s="34">
        <v>2686766069.7500458</v>
      </c>
      <c r="N33" s="61"/>
    </row>
    <row r="34" spans="2:14" ht="15.75" thickBot="1">
      <c r="B34" s="32" t="s">
        <v>1</v>
      </c>
      <c r="C34" s="38">
        <v>861074372943</v>
      </c>
      <c r="D34" s="38">
        <v>906702852274.00012</v>
      </c>
      <c r="E34" s="38">
        <v>1029060600000</v>
      </c>
      <c r="F34" s="38">
        <v>520935355369.28979</v>
      </c>
      <c r="G34" s="38">
        <v>661278653613.33972</v>
      </c>
      <c r="H34" s="38">
        <v>624129645120.28955</v>
      </c>
      <c r="I34" s="38">
        <v>595367894010.02991</v>
      </c>
      <c r="J34" s="44">
        <v>0.60650426721253303</v>
      </c>
      <c r="K34" s="44">
        <v>0.13902792835784389</v>
      </c>
      <c r="L34" s="44">
        <v>0.19809423316612018</v>
      </c>
      <c r="M34" s="38">
        <v>103194289750.99976</v>
      </c>
    </row>
    <row r="35" spans="2:14">
      <c r="B35" s="57" t="s">
        <v>362</v>
      </c>
    </row>
    <row r="36" spans="2:14">
      <c r="B36" s="5" t="s">
        <v>160</v>
      </c>
    </row>
    <row r="37" spans="2:14">
      <c r="B37" s="5" t="s">
        <v>161</v>
      </c>
    </row>
    <row r="38" spans="2:14">
      <c r="B38" s="57" t="s">
        <v>159</v>
      </c>
    </row>
    <row r="39" spans="2:14">
      <c r="B39" s="5" t="s">
        <v>162</v>
      </c>
    </row>
  </sheetData>
  <mergeCells count="10">
    <mergeCell ref="L5:M5"/>
    <mergeCell ref="B2:M2"/>
    <mergeCell ref="B3:M3"/>
    <mergeCell ref="B4:M4"/>
    <mergeCell ref="B5:B7"/>
    <mergeCell ref="C5:C6"/>
    <mergeCell ref="D5:D6"/>
    <mergeCell ref="E5:E6"/>
    <mergeCell ref="F5:I5"/>
    <mergeCell ref="J5:K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54"/>
  <sheetViews>
    <sheetView showGridLines="0" topLeftCell="B1" workbookViewId="0">
      <selection activeCell="E29" sqref="E29"/>
    </sheetView>
  </sheetViews>
  <sheetFormatPr baseColWidth="10" defaultColWidth="9.140625" defaultRowHeight="15"/>
  <cols>
    <col min="3" max="3" width="3.85546875" customWidth="1"/>
    <col min="4" max="4" width="44.42578125" customWidth="1"/>
    <col min="5" max="5" width="36.85546875" customWidth="1"/>
    <col min="6" max="6" width="12.42578125" customWidth="1"/>
    <col min="7" max="7" width="12.42578125" style="83" customWidth="1"/>
    <col min="8" max="8" width="17.42578125" customWidth="1"/>
    <col min="9" max="9" width="13" customWidth="1"/>
    <col min="10" max="10" width="18.42578125" customWidth="1"/>
  </cols>
  <sheetData>
    <row r="1" spans="3:10" s="83" customFormat="1">
      <c r="C1" s="349" t="s">
        <v>369</v>
      </c>
      <c r="D1" s="349"/>
      <c r="E1" s="349"/>
      <c r="F1" s="349"/>
      <c r="G1" s="349"/>
      <c r="H1" s="349"/>
      <c r="I1" s="349"/>
      <c r="J1" s="349"/>
    </row>
    <row r="2" spans="3:10">
      <c r="C2" s="349" t="s">
        <v>370</v>
      </c>
      <c r="D2" s="349"/>
      <c r="E2" s="349"/>
      <c r="F2" s="349"/>
      <c r="G2" s="349"/>
      <c r="H2" s="349"/>
      <c r="I2" s="349"/>
      <c r="J2" s="349"/>
    </row>
    <row r="3" spans="3:10">
      <c r="C3" s="421" t="s">
        <v>158</v>
      </c>
      <c r="D3" s="421"/>
      <c r="E3" s="421"/>
      <c r="F3" s="421"/>
      <c r="G3" s="421"/>
      <c r="H3" s="421"/>
      <c r="I3" s="421"/>
      <c r="J3" s="421"/>
    </row>
    <row r="4" spans="3:10" ht="25.5">
      <c r="C4" s="418" t="s">
        <v>207</v>
      </c>
      <c r="D4" s="416" t="s">
        <v>208</v>
      </c>
      <c r="E4" s="418" t="s">
        <v>209</v>
      </c>
      <c r="F4" s="117" t="s">
        <v>210</v>
      </c>
      <c r="G4" s="117" t="s">
        <v>275</v>
      </c>
      <c r="H4" s="117" t="s">
        <v>260</v>
      </c>
      <c r="I4" s="117" t="s">
        <v>276</v>
      </c>
      <c r="J4" s="117" t="s">
        <v>277</v>
      </c>
    </row>
    <row r="5" spans="3:10" s="83" customFormat="1" ht="25.5">
      <c r="C5" s="420"/>
      <c r="D5" s="417"/>
      <c r="E5" s="419"/>
      <c r="F5" s="118">
        <v>1</v>
      </c>
      <c r="G5" s="118">
        <v>2</v>
      </c>
      <c r="H5" s="118">
        <v>3</v>
      </c>
      <c r="I5" s="118" t="s">
        <v>278</v>
      </c>
      <c r="J5" s="118" t="s">
        <v>279</v>
      </c>
    </row>
    <row r="6" spans="3:10">
      <c r="C6" s="103">
        <v>1</v>
      </c>
      <c r="D6" s="114" t="s">
        <v>211</v>
      </c>
      <c r="E6" s="107" t="s">
        <v>212</v>
      </c>
      <c r="F6" s="105">
        <v>8642237900</v>
      </c>
      <c r="G6" s="105">
        <v>78365653337.460007</v>
      </c>
      <c r="H6" s="105">
        <v>28843194167.529999</v>
      </c>
      <c r="I6" s="106">
        <v>0.36805912972261917</v>
      </c>
      <c r="J6" s="106">
        <v>0.3201813477729662</v>
      </c>
    </row>
    <row r="7" spans="3:10">
      <c r="C7" s="103">
        <v>2</v>
      </c>
      <c r="D7" s="114" t="s">
        <v>213</v>
      </c>
      <c r="E7" s="104" t="s">
        <v>214</v>
      </c>
      <c r="F7" s="105">
        <v>24826458052</v>
      </c>
      <c r="G7" s="105">
        <v>25826458052.280003</v>
      </c>
      <c r="H7" s="105">
        <v>18654232085.090004</v>
      </c>
      <c r="I7" s="106">
        <v>0.72229153712555549</v>
      </c>
      <c r="J7" s="106">
        <v>0.207076135048787</v>
      </c>
    </row>
    <row r="8" spans="3:10">
      <c r="C8" s="103">
        <v>3</v>
      </c>
      <c r="D8" s="114" t="s">
        <v>215</v>
      </c>
      <c r="E8" s="107" t="s">
        <v>214</v>
      </c>
      <c r="F8" s="105">
        <v>7343931423</v>
      </c>
      <c r="G8" s="105">
        <v>14883733374.290001</v>
      </c>
      <c r="H8" s="105">
        <v>10407065892.759996</v>
      </c>
      <c r="I8" s="106">
        <v>0.699224155058908</v>
      </c>
      <c r="J8" s="106">
        <v>0.11552633056352349</v>
      </c>
    </row>
    <row r="9" spans="3:10">
      <c r="C9" s="103">
        <v>4</v>
      </c>
      <c r="D9" s="114" t="s">
        <v>216</v>
      </c>
      <c r="E9" s="109" t="s">
        <v>217</v>
      </c>
      <c r="F9" s="105">
        <v>10860532000</v>
      </c>
      <c r="G9" s="105">
        <v>12860532000</v>
      </c>
      <c r="H9" s="105">
        <v>8630460842.3400002</v>
      </c>
      <c r="I9" s="106">
        <v>0.67108116851931165</v>
      </c>
      <c r="J9" s="106">
        <v>9.5804666028043731E-2</v>
      </c>
    </row>
    <row r="10" spans="3:10">
      <c r="C10" s="103">
        <v>5</v>
      </c>
      <c r="D10" s="114" t="s">
        <v>219</v>
      </c>
      <c r="E10" s="104" t="s">
        <v>214</v>
      </c>
      <c r="F10" s="105">
        <v>7340425858</v>
      </c>
      <c r="G10" s="105">
        <v>7126821623.1999998</v>
      </c>
      <c r="H10" s="105">
        <v>3873169711.8399997</v>
      </c>
      <c r="I10" s="106">
        <v>0.54346382112772951</v>
      </c>
      <c r="J10" s="106">
        <v>4.2995123608272692E-2</v>
      </c>
    </row>
    <row r="11" spans="3:10">
      <c r="C11" s="103">
        <v>6</v>
      </c>
      <c r="D11" s="114" t="s">
        <v>220</v>
      </c>
      <c r="E11" s="107" t="s">
        <v>214</v>
      </c>
      <c r="F11" s="105">
        <v>5828635288</v>
      </c>
      <c r="G11" s="105">
        <v>5639456584</v>
      </c>
      <c r="H11" s="105">
        <v>3747632595.1799994</v>
      </c>
      <c r="I11" s="106">
        <v>0.66453789285524523</v>
      </c>
      <c r="J11" s="106">
        <v>4.1601566328372683E-2</v>
      </c>
    </row>
    <row r="12" spans="3:10">
      <c r="C12" s="103">
        <v>7</v>
      </c>
      <c r="D12" s="114" t="s">
        <v>218</v>
      </c>
      <c r="E12" s="107" t="s">
        <v>214</v>
      </c>
      <c r="F12" s="105">
        <v>11987357707</v>
      </c>
      <c r="G12" s="105">
        <v>12361261524.799999</v>
      </c>
      <c r="H12" s="105">
        <v>3744937917.6200004</v>
      </c>
      <c r="I12" s="106">
        <v>0.30295758326176114</v>
      </c>
      <c r="J12" s="106">
        <v>4.1571653362147E-2</v>
      </c>
    </row>
    <row r="13" spans="3:10">
      <c r="C13" s="103">
        <v>8</v>
      </c>
      <c r="D13" s="114" t="s">
        <v>221</v>
      </c>
      <c r="E13" s="109" t="s">
        <v>212</v>
      </c>
      <c r="F13" s="105">
        <v>2628000000</v>
      </c>
      <c r="G13" s="105">
        <v>2155765759</v>
      </c>
      <c r="H13" s="105">
        <v>1808350011.54</v>
      </c>
      <c r="I13" s="106">
        <v>0.83884346153584122</v>
      </c>
      <c r="J13" s="106">
        <v>2.0074057698919519E-2</v>
      </c>
    </row>
    <row r="14" spans="3:10">
      <c r="C14" s="103">
        <v>9</v>
      </c>
      <c r="D14" s="114" t="s">
        <v>226</v>
      </c>
      <c r="E14" s="104" t="s">
        <v>212</v>
      </c>
      <c r="F14" s="105">
        <v>1613539900</v>
      </c>
      <c r="G14" s="105">
        <v>1343328705</v>
      </c>
      <c r="H14" s="105">
        <v>1208223106.8400002</v>
      </c>
      <c r="I14" s="106">
        <v>0.8994247665094004</v>
      </c>
      <c r="J14" s="106">
        <v>1.341219354942199E-2</v>
      </c>
    </row>
    <row r="15" spans="3:10">
      <c r="C15" s="103">
        <v>10</v>
      </c>
      <c r="D15" s="114" t="s">
        <v>227</v>
      </c>
      <c r="E15" s="109" t="s">
        <v>212</v>
      </c>
      <c r="F15" s="105">
        <v>2068222188</v>
      </c>
      <c r="G15" s="105">
        <v>1575723025.79</v>
      </c>
      <c r="H15" s="105">
        <v>899414145.67000008</v>
      </c>
      <c r="I15" s="106">
        <v>0.57079456919090987</v>
      </c>
      <c r="J15" s="106">
        <v>9.9841796887696274E-3</v>
      </c>
    </row>
    <row r="16" spans="3:10">
      <c r="C16" s="103">
        <v>11</v>
      </c>
      <c r="D16" s="114" t="s">
        <v>229</v>
      </c>
      <c r="E16" s="109" t="s">
        <v>212</v>
      </c>
      <c r="F16" s="119">
        <v>840000000</v>
      </c>
      <c r="G16" s="119">
        <v>835987550.84000003</v>
      </c>
      <c r="H16" s="105">
        <v>538625817.98000014</v>
      </c>
      <c r="I16" s="106">
        <v>0.64429885042999635</v>
      </c>
      <c r="J16" s="106">
        <v>5.979155406452729E-3</v>
      </c>
    </row>
    <row r="17" spans="3:10">
      <c r="C17" s="103">
        <v>12</v>
      </c>
      <c r="D17" s="114" t="s">
        <v>240</v>
      </c>
      <c r="E17" s="104" t="s">
        <v>217</v>
      </c>
      <c r="F17" s="105">
        <v>1091295459</v>
      </c>
      <c r="G17" s="105">
        <v>1989872264</v>
      </c>
      <c r="H17" s="105">
        <v>373045332.08999997</v>
      </c>
      <c r="I17" s="106">
        <v>0.18747199950418525</v>
      </c>
      <c r="J17" s="106">
        <v>4.1410863344480426E-3</v>
      </c>
    </row>
    <row r="18" spans="3:10">
      <c r="C18" s="103">
        <v>13</v>
      </c>
      <c r="D18" s="114" t="s">
        <v>234</v>
      </c>
      <c r="E18" s="104" t="s">
        <v>212</v>
      </c>
      <c r="F18" s="105">
        <v>512906891</v>
      </c>
      <c r="G18" s="105">
        <v>509260685.74000001</v>
      </c>
      <c r="H18" s="105">
        <v>347647408.80000001</v>
      </c>
      <c r="I18" s="106">
        <v>0.68265118147661086</v>
      </c>
      <c r="J18" s="106">
        <v>3.8591501084394449E-3</v>
      </c>
    </row>
    <row r="19" spans="3:10">
      <c r="C19" s="103">
        <v>14</v>
      </c>
      <c r="D19" s="114" t="s">
        <v>236</v>
      </c>
      <c r="E19" s="107" t="s">
        <v>212</v>
      </c>
      <c r="F19" s="105">
        <v>399996000</v>
      </c>
      <c r="G19" s="105">
        <v>393019816.63999999</v>
      </c>
      <c r="H19" s="105">
        <v>242537552.32999998</v>
      </c>
      <c r="I19" s="106">
        <v>0.617112781751055</v>
      </c>
      <c r="J19" s="106">
        <v>2.6923509213135745E-3</v>
      </c>
    </row>
    <row r="20" spans="3:10" ht="24">
      <c r="C20" s="103">
        <v>15</v>
      </c>
      <c r="D20" s="114" t="s">
        <v>245</v>
      </c>
      <c r="E20" s="104" t="s">
        <v>217</v>
      </c>
      <c r="F20" s="105">
        <v>169222887</v>
      </c>
      <c r="G20" s="105">
        <v>303941802</v>
      </c>
      <c r="H20" s="105">
        <v>213436016.39000002</v>
      </c>
      <c r="I20" s="106">
        <v>0.70222659399117471</v>
      </c>
      <c r="J20" s="106">
        <v>2.3693017837800481E-3</v>
      </c>
    </row>
    <row r="21" spans="3:10">
      <c r="C21" s="103">
        <v>16</v>
      </c>
      <c r="D21" s="114" t="s">
        <v>242</v>
      </c>
      <c r="E21" s="104" t="s">
        <v>217</v>
      </c>
      <c r="F21" s="105">
        <v>161558268</v>
      </c>
      <c r="G21" s="105">
        <v>174380940.54000002</v>
      </c>
      <c r="H21" s="105">
        <v>94565404.540000007</v>
      </c>
      <c r="I21" s="106">
        <v>0.54229208907327986</v>
      </c>
      <c r="J21" s="106">
        <v>1.0497477672704602E-3</v>
      </c>
    </row>
    <row r="22" spans="3:10">
      <c r="C22" s="103">
        <v>17</v>
      </c>
      <c r="D22" s="114" t="s">
        <v>241</v>
      </c>
      <c r="E22" s="104" t="s">
        <v>217</v>
      </c>
      <c r="F22" s="105">
        <v>1270043565</v>
      </c>
      <c r="G22" s="105">
        <v>1270043565</v>
      </c>
      <c r="H22" s="105">
        <v>181310783.20000005</v>
      </c>
      <c r="I22" s="106">
        <v>0.14275949912001645</v>
      </c>
      <c r="J22" s="106">
        <v>2.012687311729852E-3</v>
      </c>
    </row>
    <row r="23" spans="3:10">
      <c r="C23" s="103">
        <v>18</v>
      </c>
      <c r="D23" s="114" t="s">
        <v>243</v>
      </c>
      <c r="E23" s="104" t="s">
        <v>217</v>
      </c>
      <c r="F23" s="105">
        <v>70000000</v>
      </c>
      <c r="G23" s="105">
        <v>75000000</v>
      </c>
      <c r="H23" s="105">
        <v>57207581.269999996</v>
      </c>
      <c r="I23" s="106">
        <v>0.76276775026666666</v>
      </c>
      <c r="J23" s="106">
        <v>6.3504757370042226E-4</v>
      </c>
    </row>
    <row r="24" spans="3:10">
      <c r="C24" s="103">
        <v>19</v>
      </c>
      <c r="D24" s="114" t="s">
        <v>247</v>
      </c>
      <c r="E24" s="104" t="s">
        <v>217</v>
      </c>
      <c r="F24" s="105">
        <v>51851409</v>
      </c>
      <c r="G24" s="105">
        <v>51851409</v>
      </c>
      <c r="H24" s="105">
        <v>12576751.57</v>
      </c>
      <c r="I24" s="106">
        <v>0.24255370900335613</v>
      </c>
      <c r="J24" s="106">
        <v>1.3961148841211055E-4</v>
      </c>
    </row>
    <row r="25" spans="3:10">
      <c r="C25" s="103">
        <v>20</v>
      </c>
      <c r="D25" s="114" t="s">
        <v>248</v>
      </c>
      <c r="E25" s="107" t="s">
        <v>217</v>
      </c>
      <c r="F25" s="105">
        <v>204161977</v>
      </c>
      <c r="G25" s="105">
        <v>304161977</v>
      </c>
      <c r="H25" s="105">
        <v>8606777.7400000002</v>
      </c>
      <c r="I25" s="106">
        <v>2.8296691864282564E-2</v>
      </c>
      <c r="J25" s="106">
        <v>9.5541765616160692E-5</v>
      </c>
    </row>
    <row r="26" spans="3:10">
      <c r="C26" s="103">
        <v>21</v>
      </c>
      <c r="D26" s="114" t="s">
        <v>249</v>
      </c>
      <c r="E26" s="104" t="s">
        <v>217</v>
      </c>
      <c r="F26" s="105">
        <v>15505500</v>
      </c>
      <c r="G26" s="105">
        <v>15505500</v>
      </c>
      <c r="H26" s="105">
        <v>1900863.21</v>
      </c>
      <c r="I26" s="106">
        <v>0.12259283544548709</v>
      </c>
      <c r="J26" s="106">
        <v>2.1101024421039928E-5</v>
      </c>
    </row>
    <row r="27" spans="3:10">
      <c r="C27" s="103">
        <v>22</v>
      </c>
      <c r="D27" s="114" t="s">
        <v>250</v>
      </c>
      <c r="E27" s="104" t="s">
        <v>217</v>
      </c>
      <c r="F27" s="105">
        <v>3869127</v>
      </c>
      <c r="G27" s="105">
        <v>3869127</v>
      </c>
      <c r="H27" s="105">
        <v>892763.48</v>
      </c>
      <c r="I27" s="106">
        <v>0.23074028844232819</v>
      </c>
      <c r="J27" s="106">
        <v>9.9103522518554039E-6</v>
      </c>
    </row>
    <row r="28" spans="3:10">
      <c r="C28" s="103">
        <v>23</v>
      </c>
      <c r="D28" s="114" t="s">
        <v>253</v>
      </c>
      <c r="E28" s="109" t="s">
        <v>217</v>
      </c>
      <c r="F28" s="105">
        <v>7344000</v>
      </c>
      <c r="G28" s="105">
        <v>107344000</v>
      </c>
      <c r="H28" s="105">
        <v>728691.4</v>
      </c>
      <c r="I28" s="106">
        <v>6.7883756893724846E-3</v>
      </c>
      <c r="J28" s="106">
        <v>8.0890276301374544E-6</v>
      </c>
    </row>
    <row r="29" spans="3:10">
      <c r="C29" s="103">
        <v>24</v>
      </c>
      <c r="D29" s="114" t="s">
        <v>251</v>
      </c>
      <c r="E29" s="107" t="s">
        <v>217</v>
      </c>
      <c r="F29" s="105">
        <v>6500000</v>
      </c>
      <c r="G29" s="105">
        <v>6500000</v>
      </c>
      <c r="H29" s="105">
        <v>721130</v>
      </c>
      <c r="I29" s="106">
        <v>0.11094307692307692</v>
      </c>
      <c r="J29" s="106">
        <v>8.0050903508961716E-6</v>
      </c>
    </row>
    <row r="30" spans="3:10">
      <c r="C30" s="103">
        <v>25</v>
      </c>
      <c r="D30" s="114" t="s">
        <v>252</v>
      </c>
      <c r="E30" s="104" t="s">
        <v>217</v>
      </c>
      <c r="F30" s="105">
        <v>40000000</v>
      </c>
      <c r="G30" s="105">
        <v>40000000</v>
      </c>
      <c r="H30" s="105">
        <v>308597.81</v>
      </c>
      <c r="I30" s="106">
        <v>7.7149452499999998E-3</v>
      </c>
      <c r="J30" s="106">
        <v>3.4256699223977506E-6</v>
      </c>
    </row>
    <row r="31" spans="3:10">
      <c r="C31" s="103">
        <v>26</v>
      </c>
      <c r="D31" s="114" t="s">
        <v>254</v>
      </c>
      <c r="E31" s="104" t="s">
        <v>217</v>
      </c>
      <c r="F31" s="105">
        <v>11771800</v>
      </c>
      <c r="G31" s="105">
        <v>11771800</v>
      </c>
      <c r="H31" s="105">
        <v>236000</v>
      </c>
      <c r="I31" s="106">
        <v>2.004791110960091E-2</v>
      </c>
      <c r="J31" s="106">
        <v>2.6197791283284518E-6</v>
      </c>
    </row>
    <row r="32" spans="3:10" ht="24">
      <c r="C32" s="103">
        <v>27</v>
      </c>
      <c r="D32" s="114" t="s">
        <v>255</v>
      </c>
      <c r="E32" s="107" t="s">
        <v>212</v>
      </c>
      <c r="F32" s="105">
        <v>3040000</v>
      </c>
      <c r="G32" s="105">
        <v>3040000</v>
      </c>
      <c r="H32" s="105">
        <v>84311</v>
      </c>
      <c r="I32" s="106">
        <v>2.7733881578947368E-2</v>
      </c>
      <c r="J32" s="106">
        <v>9.3591609359533938E-7</v>
      </c>
    </row>
    <row r="33" spans="3:10">
      <c r="C33" s="103">
        <v>28</v>
      </c>
      <c r="D33" s="114" t="s">
        <v>256</v>
      </c>
      <c r="E33" s="107" t="s">
        <v>212</v>
      </c>
      <c r="F33" s="105">
        <v>4120000</v>
      </c>
      <c r="G33" s="105">
        <v>1120000</v>
      </c>
      <c r="H33" s="105">
        <v>57116.65</v>
      </c>
      <c r="I33" s="106">
        <v>5.0997008928571431E-2</v>
      </c>
      <c r="J33" s="106">
        <v>6.3403816758492067E-7</v>
      </c>
    </row>
    <row r="34" spans="3:10" ht="15" customHeight="1">
      <c r="C34" s="110"/>
      <c r="D34" s="115" t="s">
        <v>264</v>
      </c>
      <c r="E34" s="111">
        <v>28</v>
      </c>
      <c r="F34" s="120">
        <v>88002527199</v>
      </c>
      <c r="G34" s="120">
        <v>168235404423.58002</v>
      </c>
      <c r="H34" s="120">
        <v>83891169375.869965</v>
      </c>
      <c r="I34" s="122">
        <v>0.49865347703299312</v>
      </c>
      <c r="J34" s="122">
        <v>0.93125565500835217</v>
      </c>
    </row>
    <row r="35" spans="3:10">
      <c r="C35" s="103">
        <v>29</v>
      </c>
      <c r="D35" s="114" t="s">
        <v>222</v>
      </c>
      <c r="E35" s="104" t="s">
        <v>223</v>
      </c>
      <c r="F35" s="105">
        <v>3573766954</v>
      </c>
      <c r="G35" s="105">
        <v>3029582637.8299999</v>
      </c>
      <c r="H35" s="105">
        <v>1966779941.5200002</v>
      </c>
      <c r="I35" s="106">
        <v>0.64919171273332432</v>
      </c>
      <c r="J35" s="106">
        <v>2.1832750172920124E-2</v>
      </c>
    </row>
    <row r="36" spans="3:10">
      <c r="C36" s="103">
        <v>30</v>
      </c>
      <c r="D36" s="114" t="s">
        <v>228</v>
      </c>
      <c r="E36" s="104" t="s">
        <v>223</v>
      </c>
      <c r="F36" s="105">
        <v>1233209241</v>
      </c>
      <c r="G36" s="105">
        <v>1233209241</v>
      </c>
      <c r="H36" s="105">
        <v>881833394.20000005</v>
      </c>
      <c r="I36" s="106">
        <v>0.71507199661018439</v>
      </c>
      <c r="J36" s="106">
        <v>9.7890200033398135E-3</v>
      </c>
    </row>
    <row r="37" spans="3:10" ht="24">
      <c r="C37" s="103">
        <v>31</v>
      </c>
      <c r="D37" s="114" t="s">
        <v>230</v>
      </c>
      <c r="E37" s="104" t="s">
        <v>231</v>
      </c>
      <c r="F37" s="105">
        <v>1309170000</v>
      </c>
      <c r="G37" s="105">
        <v>1234246437</v>
      </c>
      <c r="H37" s="105">
        <v>554810418</v>
      </c>
      <c r="I37" s="106">
        <v>0.44951348561194998</v>
      </c>
      <c r="J37" s="106">
        <v>6.1588167510829833E-3</v>
      </c>
    </row>
    <row r="38" spans="3:10">
      <c r="C38" s="103">
        <v>32</v>
      </c>
      <c r="D38" s="114" t="s">
        <v>235</v>
      </c>
      <c r="E38" s="109" t="s">
        <v>223</v>
      </c>
      <c r="F38" s="105">
        <v>406851900</v>
      </c>
      <c r="G38" s="105">
        <v>406851900</v>
      </c>
      <c r="H38" s="105">
        <v>305138925</v>
      </c>
      <c r="I38" s="106">
        <v>0.75</v>
      </c>
      <c r="J38" s="106">
        <v>3.3872736735405967E-3</v>
      </c>
    </row>
    <row r="39" spans="3:10" ht="24">
      <c r="C39" s="103">
        <v>33</v>
      </c>
      <c r="D39" s="114" t="s">
        <v>244</v>
      </c>
      <c r="E39" s="109" t="s">
        <v>223</v>
      </c>
      <c r="F39" s="105">
        <v>386517030</v>
      </c>
      <c r="G39" s="105">
        <v>383566670</v>
      </c>
      <c r="H39" s="105">
        <v>240980641.52000001</v>
      </c>
      <c r="I39" s="106">
        <v>0.62826272553869189</v>
      </c>
      <c r="J39" s="106">
        <v>2.675068029598715E-3</v>
      </c>
    </row>
    <row r="40" spans="3:10">
      <c r="C40" s="103">
        <v>34</v>
      </c>
      <c r="D40" s="114" t="s">
        <v>239</v>
      </c>
      <c r="E40" s="107" t="s">
        <v>223</v>
      </c>
      <c r="F40" s="105">
        <v>119945428</v>
      </c>
      <c r="G40" s="105">
        <v>113368637</v>
      </c>
      <c r="H40" s="105">
        <v>106791843.95999999</v>
      </c>
      <c r="I40" s="106">
        <v>0.94198754422706865</v>
      </c>
      <c r="J40" s="106">
        <v>1.1854705249242238E-3</v>
      </c>
    </row>
    <row r="41" spans="3:10">
      <c r="C41" s="103">
        <v>35</v>
      </c>
      <c r="D41" s="114" t="s">
        <v>246</v>
      </c>
      <c r="E41" s="104" t="s">
        <v>223</v>
      </c>
      <c r="F41" s="105">
        <v>80148770</v>
      </c>
      <c r="G41" s="105">
        <v>95931279.689999998</v>
      </c>
      <c r="H41" s="105">
        <v>23772275.23</v>
      </c>
      <c r="I41" s="106">
        <v>0.24780525504110473</v>
      </c>
      <c r="J41" s="106">
        <v>2.6389029864590442E-4</v>
      </c>
    </row>
    <row r="42" spans="3:10">
      <c r="C42" s="110"/>
      <c r="D42" s="115" t="s">
        <v>265</v>
      </c>
      <c r="E42" s="111">
        <v>7</v>
      </c>
      <c r="F42" s="120">
        <v>7109609323</v>
      </c>
      <c r="G42" s="120">
        <v>6496756802.5199995</v>
      </c>
      <c r="H42" s="120">
        <v>4080107439.4300003</v>
      </c>
      <c r="I42" s="122">
        <v>0.62802219067941478</v>
      </c>
      <c r="J42" s="122">
        <v>4.5292289454052365E-2</v>
      </c>
    </row>
    <row r="43" spans="3:10">
      <c r="C43" s="103">
        <v>36</v>
      </c>
      <c r="D43" s="114" t="s">
        <v>224</v>
      </c>
      <c r="E43" s="107" t="s">
        <v>225</v>
      </c>
      <c r="F43" s="105">
        <v>5000000000</v>
      </c>
      <c r="G43" s="105">
        <v>4135969898</v>
      </c>
      <c r="H43" s="105">
        <v>1515637065.6699996</v>
      </c>
      <c r="I43" s="106">
        <v>0.36645263458104588</v>
      </c>
      <c r="J43" s="106">
        <v>1.6824721825267983E-2</v>
      </c>
    </row>
    <row r="44" spans="3:10">
      <c r="C44" s="103">
        <v>37</v>
      </c>
      <c r="D44" s="114" t="s">
        <v>237</v>
      </c>
      <c r="E44" s="107" t="s">
        <v>238</v>
      </c>
      <c r="F44" s="105">
        <v>417092496</v>
      </c>
      <c r="G44" s="105">
        <v>385985172</v>
      </c>
      <c r="H44" s="105">
        <v>221133971.81</v>
      </c>
      <c r="I44" s="106">
        <v>0.5729079453083239</v>
      </c>
      <c r="J44" s="106">
        <v>2.4547549318313993E-3</v>
      </c>
    </row>
    <row r="45" spans="3:10">
      <c r="C45" s="110"/>
      <c r="D45" s="115" t="s">
        <v>266</v>
      </c>
      <c r="E45" s="111">
        <v>2</v>
      </c>
      <c r="F45" s="120">
        <v>5417092496</v>
      </c>
      <c r="G45" s="120">
        <v>4521955070</v>
      </c>
      <c r="H45" s="120">
        <v>1736771037.4799995</v>
      </c>
      <c r="I45" s="122">
        <v>0.38407525298122863</v>
      </c>
      <c r="J45" s="122">
        <v>1.927947675709938E-2</v>
      </c>
    </row>
    <row r="46" spans="3:10" ht="25.5">
      <c r="C46" s="103">
        <v>38</v>
      </c>
      <c r="D46" s="114" t="s">
        <v>232</v>
      </c>
      <c r="E46" s="104" t="s">
        <v>233</v>
      </c>
      <c r="F46" s="105">
        <v>610042598</v>
      </c>
      <c r="G46" s="105">
        <v>580733972</v>
      </c>
      <c r="H46" s="105">
        <v>354032147.42999995</v>
      </c>
      <c r="I46" s="106">
        <v>0.60962878787810948</v>
      </c>
      <c r="J46" s="106">
        <v>3.9300255533661664E-3</v>
      </c>
    </row>
    <row r="47" spans="3:10" ht="24">
      <c r="C47" s="103">
        <v>39</v>
      </c>
      <c r="D47" s="114" t="s">
        <v>257</v>
      </c>
      <c r="E47" s="107" t="s">
        <v>233</v>
      </c>
      <c r="F47" s="105">
        <v>41088795</v>
      </c>
      <c r="G47" s="105">
        <v>41287409</v>
      </c>
      <c r="H47" s="105">
        <v>21850147.970000006</v>
      </c>
      <c r="I47" s="106">
        <v>0.52922061469151538</v>
      </c>
      <c r="J47" s="106">
        <v>2.4255322713006062E-4</v>
      </c>
    </row>
    <row r="48" spans="3:10" ht="24">
      <c r="C48" s="103">
        <v>40</v>
      </c>
      <c r="D48" s="114" t="s">
        <v>258</v>
      </c>
      <c r="E48" s="104" t="s">
        <v>259</v>
      </c>
      <c r="F48" s="108">
        <v>887700</v>
      </c>
      <c r="G48" s="108">
        <v>887700</v>
      </c>
      <c r="H48" s="108">
        <v>0</v>
      </c>
      <c r="I48" s="113">
        <v>0</v>
      </c>
      <c r="J48" s="113">
        <v>0</v>
      </c>
    </row>
    <row r="49" spans="3:10">
      <c r="C49" s="110"/>
      <c r="D49" s="115" t="s">
        <v>268</v>
      </c>
      <c r="E49" s="111">
        <v>3</v>
      </c>
      <c r="F49" s="120">
        <v>652019093</v>
      </c>
      <c r="G49" s="120">
        <v>622909081</v>
      </c>
      <c r="H49" s="120">
        <v>375882295.39999998</v>
      </c>
      <c r="I49" s="122">
        <v>0.60343043128632756</v>
      </c>
      <c r="J49" s="122">
        <v>4.1725787804962272E-3</v>
      </c>
    </row>
    <row r="50" spans="3:10">
      <c r="C50" s="102"/>
      <c r="D50" s="116" t="s">
        <v>267</v>
      </c>
      <c r="E50" s="112">
        <v>40</v>
      </c>
      <c r="F50" s="121">
        <v>101181248111</v>
      </c>
      <c r="G50" s="121">
        <v>179877025377.10001</v>
      </c>
      <c r="H50" s="121">
        <v>90083930148.179947</v>
      </c>
      <c r="I50" s="123">
        <v>0.50080842708692275</v>
      </c>
      <c r="J50" s="123">
        <v>1</v>
      </c>
    </row>
    <row r="51" spans="3:10">
      <c r="C51" s="57" t="s">
        <v>362</v>
      </c>
    </row>
    <row r="52" spans="3:10">
      <c r="C52" s="84" t="s">
        <v>160</v>
      </c>
    </row>
    <row r="53" spans="3:10">
      <c r="C53" s="84" t="s">
        <v>161</v>
      </c>
    </row>
    <row r="54" spans="3:10">
      <c r="C54" s="84" t="s">
        <v>162</v>
      </c>
      <c r="D54" s="187"/>
      <c r="E54" s="187"/>
      <c r="F54" s="187"/>
      <c r="G54" s="187"/>
      <c r="H54" s="187"/>
      <c r="I54" s="187"/>
      <c r="J54" s="187"/>
    </row>
  </sheetData>
  <mergeCells count="6">
    <mergeCell ref="D4:D5"/>
    <mergeCell ref="E4:E5"/>
    <mergeCell ref="C4:C5"/>
    <mergeCell ref="C1:J1"/>
    <mergeCell ref="C2:J2"/>
    <mergeCell ref="C3:J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showGridLines="0" workbookViewId="0">
      <selection activeCell="Q24" sqref="Q24"/>
    </sheetView>
  </sheetViews>
  <sheetFormatPr baseColWidth="10" defaultRowHeight="15"/>
  <cols>
    <col min="1" max="1" width="11.42578125" style="83"/>
    <col min="2" max="2" width="16.7109375" style="83" customWidth="1"/>
    <col min="3" max="3" width="20.140625" style="83" customWidth="1"/>
    <col min="4" max="4" width="6.140625" style="83" bestFit="1" customWidth="1"/>
    <col min="5" max="5" width="13.140625" style="83" bestFit="1" customWidth="1"/>
    <col min="6" max="16384" width="11.42578125" style="83"/>
  </cols>
  <sheetData>
    <row r="2" spans="2:3" ht="15.75" thickBot="1"/>
    <row r="3" spans="2:3">
      <c r="B3" s="282" t="s">
        <v>516</v>
      </c>
      <c r="C3" s="283" t="s">
        <v>517</v>
      </c>
    </row>
    <row r="4" spans="2:3" ht="30">
      <c r="B4" s="284" t="s">
        <v>518</v>
      </c>
      <c r="C4" s="285">
        <v>94443.204519339983</v>
      </c>
    </row>
    <row r="5" spans="2:3" ht="30">
      <c r="B5" s="284" t="s">
        <v>519</v>
      </c>
      <c r="C5" s="285">
        <v>191.09104718</v>
      </c>
    </row>
    <row r="6" spans="2:3" ht="30">
      <c r="B6" s="284" t="s">
        <v>520</v>
      </c>
      <c r="C6" s="285">
        <v>76.704983139999996</v>
      </c>
    </row>
    <row r="7" spans="2:3" ht="30.75" thickBot="1">
      <c r="B7" s="286" t="s">
        <v>521</v>
      </c>
      <c r="C7" s="287">
        <v>0.37983120000000004</v>
      </c>
    </row>
    <row r="8" spans="2:3" s="14" customFormat="1">
      <c r="B8" s="422" t="s">
        <v>166</v>
      </c>
      <c r="C8" s="422"/>
    </row>
    <row r="9" spans="2:3" s="14" customFormat="1">
      <c r="B9" s="288" t="s">
        <v>361</v>
      </c>
    </row>
  </sheetData>
  <mergeCells count="1">
    <mergeCell ref="B8:C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9"/>
  <sheetViews>
    <sheetView showGridLines="0" workbookViewId="0">
      <selection activeCell="N37" sqref="N37"/>
    </sheetView>
  </sheetViews>
  <sheetFormatPr baseColWidth="10" defaultColWidth="11.5703125" defaultRowHeight="15"/>
  <cols>
    <col min="1" max="1" width="11.5703125" style="83"/>
    <col min="2" max="2" width="51.7109375" style="83" customWidth="1"/>
    <col min="3" max="3" width="17.140625" style="83" bestFit="1" customWidth="1"/>
    <col min="4" max="16384" width="11.5703125" style="83"/>
  </cols>
  <sheetData>
    <row r="4" spans="2:4" ht="30">
      <c r="B4" s="289" t="s">
        <v>490</v>
      </c>
      <c r="C4" s="290" t="s">
        <v>525</v>
      </c>
      <c r="D4" s="290" t="s">
        <v>526</v>
      </c>
    </row>
    <row r="5" spans="2:4">
      <c r="B5" s="291" t="s">
        <v>522</v>
      </c>
      <c r="C5" s="292">
        <v>45224.5</v>
      </c>
      <c r="D5" s="297">
        <v>0.53531772669388999</v>
      </c>
    </row>
    <row r="6" spans="2:4">
      <c r="B6" s="293" t="s">
        <v>523</v>
      </c>
      <c r="C6" s="294">
        <v>34621.333625020001</v>
      </c>
      <c r="D6" s="297">
        <v>0.40980914352301162</v>
      </c>
    </row>
    <row r="7" spans="2:4" ht="30">
      <c r="B7" s="293" t="s">
        <v>524</v>
      </c>
      <c r="C7" s="294">
        <v>4635.7700000000004</v>
      </c>
      <c r="D7" s="297">
        <v>5.4873129783098419E-2</v>
      </c>
    </row>
    <row r="8" spans="2:4">
      <c r="B8" s="295" t="s">
        <v>1</v>
      </c>
      <c r="C8" s="296">
        <v>84481.603625019998</v>
      </c>
      <c r="D8" s="298">
        <v>1</v>
      </c>
    </row>
    <row r="9" spans="2:4">
      <c r="B9" s="84" t="s">
        <v>361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9"/>
  <sheetViews>
    <sheetView showGridLines="0" workbookViewId="0">
      <selection activeCell="N23" sqref="N23"/>
    </sheetView>
  </sheetViews>
  <sheetFormatPr baseColWidth="10" defaultColWidth="11.42578125" defaultRowHeight="15"/>
  <cols>
    <col min="3" max="3" width="28.140625" customWidth="1"/>
    <col min="4" max="4" width="14.42578125" customWidth="1"/>
    <col min="5" max="5" width="14.42578125" style="83" customWidth="1"/>
    <col min="6" max="6" width="16.85546875" customWidth="1"/>
    <col min="7" max="7" width="19.5703125" customWidth="1"/>
    <col min="8" max="8" width="18.85546875" customWidth="1"/>
    <col min="9" max="9" width="17.140625" customWidth="1"/>
    <col min="10" max="10" width="17" customWidth="1"/>
    <col min="11" max="11" width="8.140625" bestFit="1" customWidth="1"/>
    <col min="12" max="12" width="10.85546875" customWidth="1"/>
    <col min="13" max="13" width="12.140625" style="83" customWidth="1"/>
    <col min="14" max="14" width="25.28515625" bestFit="1" customWidth="1"/>
    <col min="15" max="15" width="20.42578125" bestFit="1" customWidth="1"/>
  </cols>
  <sheetData>
    <row r="2" spans="1:15">
      <c r="C2" s="424" t="s">
        <v>371</v>
      </c>
      <c r="D2" s="424"/>
      <c r="E2" s="424"/>
      <c r="F2" s="424"/>
      <c r="G2" s="424"/>
      <c r="H2" s="424"/>
      <c r="I2" s="424"/>
      <c r="J2" s="424"/>
      <c r="K2" s="424"/>
      <c r="N2" s="2" t="s">
        <v>300</v>
      </c>
      <c r="O2" s="153">
        <v>4489239338400</v>
      </c>
    </row>
    <row r="3" spans="1:15" ht="15.75" thickBot="1">
      <c r="C3" s="425" t="s">
        <v>365</v>
      </c>
      <c r="D3" s="425"/>
      <c r="E3" s="425"/>
      <c r="F3" s="425"/>
      <c r="G3" s="425"/>
      <c r="H3" s="425"/>
      <c r="I3" s="425"/>
      <c r="J3" s="425"/>
      <c r="K3" s="425"/>
    </row>
    <row r="4" spans="1:15" ht="15.75" thickBot="1">
      <c r="A4" s="83"/>
      <c r="B4" s="83"/>
      <c r="C4" s="426" t="s">
        <v>158</v>
      </c>
      <c r="D4" s="426"/>
      <c r="E4" s="426"/>
      <c r="F4" s="426"/>
      <c r="G4" s="426"/>
      <c r="H4" s="426"/>
      <c r="I4" s="426"/>
      <c r="J4" s="426"/>
      <c r="K4" s="426"/>
      <c r="L4" s="83"/>
    </row>
    <row r="5" spans="1:15" ht="21.75" customHeight="1">
      <c r="C5" s="427" t="s">
        <v>0</v>
      </c>
      <c r="D5" s="423" t="s">
        <v>167</v>
      </c>
      <c r="E5" s="423" t="s">
        <v>269</v>
      </c>
      <c r="F5" s="427" t="s">
        <v>165</v>
      </c>
      <c r="G5" s="427" t="s">
        <v>182</v>
      </c>
      <c r="H5" s="423" t="s">
        <v>184</v>
      </c>
      <c r="I5" s="423" t="s">
        <v>163</v>
      </c>
      <c r="J5" s="423" t="s">
        <v>183</v>
      </c>
      <c r="K5" s="423" t="s">
        <v>152</v>
      </c>
      <c r="L5" s="423" t="s">
        <v>270</v>
      </c>
      <c r="M5" s="423" t="s">
        <v>271</v>
      </c>
    </row>
    <row r="6" spans="1:15" ht="22.5" customHeight="1" thickBot="1">
      <c r="C6" s="404"/>
      <c r="D6" s="403"/>
      <c r="E6" s="403"/>
      <c r="F6" s="405"/>
      <c r="G6" s="405"/>
      <c r="H6" s="403"/>
      <c r="I6" s="403"/>
      <c r="J6" s="403"/>
      <c r="K6" s="403"/>
      <c r="L6" s="403"/>
      <c r="M6" s="403"/>
    </row>
    <row r="7" spans="1:15" ht="15.75" thickBot="1">
      <c r="C7" s="405"/>
      <c r="D7" s="7">
        <v>1</v>
      </c>
      <c r="E7" s="7">
        <v>2</v>
      </c>
      <c r="F7" s="7">
        <v>3</v>
      </c>
      <c r="G7" s="7">
        <v>4</v>
      </c>
      <c r="H7" s="7">
        <v>5</v>
      </c>
      <c r="I7" s="7">
        <v>6</v>
      </c>
      <c r="J7" s="7">
        <v>7</v>
      </c>
      <c r="K7" s="7" t="s">
        <v>272</v>
      </c>
      <c r="L7" s="7" t="s">
        <v>273</v>
      </c>
      <c r="M7" s="7" t="s">
        <v>274</v>
      </c>
    </row>
    <row r="8" spans="1:15" ht="15.75" thickBot="1">
      <c r="C8" s="72" t="s">
        <v>164</v>
      </c>
      <c r="D8" s="65">
        <v>750823351176</v>
      </c>
      <c r="E8" s="65">
        <v>673107785091</v>
      </c>
      <c r="F8" s="65">
        <v>610362603732</v>
      </c>
      <c r="G8" s="65">
        <v>689930497385</v>
      </c>
      <c r="H8" s="65">
        <v>453263416228.24005</v>
      </c>
      <c r="I8" s="65">
        <v>453263416228.24005</v>
      </c>
      <c r="J8" s="65">
        <v>453263416228.24005</v>
      </c>
      <c r="K8" s="66">
        <v>0.10096664090754109</v>
      </c>
      <c r="L8" s="66">
        <v>-0.3430303226974083</v>
      </c>
      <c r="M8" s="66">
        <v>0.74261334730667805</v>
      </c>
    </row>
    <row r="9" spans="1:15">
      <c r="C9" s="73" t="s">
        <v>168</v>
      </c>
      <c r="D9" s="67">
        <v>738501386179</v>
      </c>
      <c r="E9" s="67">
        <v>660622747593</v>
      </c>
      <c r="F9" s="67">
        <v>599712147453.5</v>
      </c>
      <c r="G9" s="67">
        <v>687034634477</v>
      </c>
      <c r="H9" s="67">
        <v>445303385917.67004</v>
      </c>
      <c r="I9" s="67">
        <v>445303385917.67004</v>
      </c>
      <c r="J9" s="67">
        <v>445303385917.67004</v>
      </c>
      <c r="K9" s="68">
        <v>9.9193505257926334E-2</v>
      </c>
      <c r="L9" s="68">
        <v>-0.35184725256732663</v>
      </c>
      <c r="M9" s="68">
        <v>0.74252854108178223</v>
      </c>
    </row>
    <row r="10" spans="1:15" ht="15.75" thickBot="1">
      <c r="C10" s="73" t="s">
        <v>169</v>
      </c>
      <c r="D10" s="67">
        <v>12321964997</v>
      </c>
      <c r="E10" s="67">
        <v>12485037498</v>
      </c>
      <c r="F10" s="67">
        <v>10650456278.5</v>
      </c>
      <c r="G10" s="67">
        <v>2895862908</v>
      </c>
      <c r="H10" s="67">
        <v>7960030310.5700006</v>
      </c>
      <c r="I10" s="67">
        <v>7960030310.5700006</v>
      </c>
      <c r="J10" s="67">
        <v>7960030310.5700006</v>
      </c>
      <c r="K10" s="68">
        <v>1.7731356496147562E-3</v>
      </c>
      <c r="L10" s="68">
        <v>1.7487593727520476</v>
      </c>
      <c r="M10" s="68">
        <v>0.7473886660272816</v>
      </c>
    </row>
    <row r="11" spans="1:15" ht="15.75" thickBot="1">
      <c r="C11" s="72" t="s">
        <v>170</v>
      </c>
      <c r="D11" s="65">
        <v>861074372943</v>
      </c>
      <c r="E11" s="65">
        <v>906702870379.98999</v>
      </c>
      <c r="F11" s="65">
        <v>1029060636360.25</v>
      </c>
      <c r="G11" s="65">
        <v>520935355369.28955</v>
      </c>
      <c r="H11" s="65">
        <v>661278653613.34021</v>
      </c>
      <c r="I11" s="65">
        <v>624129645120.29053</v>
      </c>
      <c r="J11" s="65">
        <v>595367894010.02991</v>
      </c>
      <c r="K11" s="66">
        <v>0.13902792835784411</v>
      </c>
      <c r="L11" s="66">
        <v>0.19809423316612262</v>
      </c>
      <c r="M11" s="66">
        <v>0.60650424578265316</v>
      </c>
    </row>
    <row r="12" spans="1:15">
      <c r="C12" s="73" t="s">
        <v>171</v>
      </c>
      <c r="D12" s="67">
        <v>723274350010</v>
      </c>
      <c r="E12" s="67">
        <v>776409870380.41003</v>
      </c>
      <c r="F12" s="67">
        <v>887976771454.67004</v>
      </c>
      <c r="G12" s="67">
        <v>450061260145.09955</v>
      </c>
      <c r="H12" s="67">
        <v>573032222558.11023</v>
      </c>
      <c r="I12" s="67">
        <v>537902694201.8205</v>
      </c>
      <c r="J12" s="80">
        <v>517065574546.57996</v>
      </c>
      <c r="K12" s="68">
        <v>0.11982045367924922</v>
      </c>
      <c r="L12" s="68">
        <v>0.19517661668636155</v>
      </c>
      <c r="M12" s="68">
        <v>0.60576212294454113</v>
      </c>
    </row>
    <row r="13" spans="1:15">
      <c r="C13" s="74" t="s">
        <v>172</v>
      </c>
      <c r="D13" s="67">
        <v>149993489759</v>
      </c>
      <c r="E13" s="67">
        <v>162830851208</v>
      </c>
      <c r="F13" s="67">
        <v>162830851208</v>
      </c>
      <c r="G13" s="67">
        <v>94182998175.309998</v>
      </c>
      <c r="H13" s="67">
        <v>106487958325.03006</v>
      </c>
      <c r="I13" s="67">
        <v>105885733442.06004</v>
      </c>
      <c r="J13" s="80">
        <v>95203527329.129974</v>
      </c>
      <c r="K13" s="68">
        <v>2.3586564551445494E-2</v>
      </c>
      <c r="L13" s="68">
        <v>0.12425528485477666</v>
      </c>
      <c r="M13" s="68">
        <v>0.65028053748120307</v>
      </c>
    </row>
    <row r="14" spans="1:15" ht="15.75" thickBot="1">
      <c r="C14" s="73" t="s">
        <v>173</v>
      </c>
      <c r="D14" s="67">
        <v>137800022933</v>
      </c>
      <c r="E14" s="67">
        <v>130292999999.57999</v>
      </c>
      <c r="F14" s="67">
        <v>141083864905.58002</v>
      </c>
      <c r="G14" s="67">
        <v>70874095224.190002</v>
      </c>
      <c r="H14" s="67">
        <v>88246431055.230011</v>
      </c>
      <c r="I14" s="67">
        <v>86226950918.469971</v>
      </c>
      <c r="J14" s="80">
        <v>78302319463.449966</v>
      </c>
      <c r="K14" s="68">
        <v>1.920747467859487E-2</v>
      </c>
      <c r="L14" s="68">
        <v>0.21662154057438876</v>
      </c>
      <c r="M14" s="68">
        <v>0.61117514023433595</v>
      </c>
    </row>
    <row r="15" spans="1:15" ht="15.75" thickBot="1">
      <c r="C15" s="72" t="s">
        <v>174</v>
      </c>
      <c r="D15" s="69"/>
      <c r="E15" s="69"/>
      <c r="F15" s="69"/>
      <c r="G15" s="69"/>
      <c r="H15" s="69"/>
      <c r="I15" s="69"/>
      <c r="J15" s="69"/>
      <c r="K15" s="66"/>
      <c r="L15" s="66"/>
      <c r="M15" s="66"/>
    </row>
    <row r="16" spans="1:15">
      <c r="C16" s="75" t="s">
        <v>175</v>
      </c>
      <c r="D16" s="67">
        <v>39742467992</v>
      </c>
      <c r="E16" s="67">
        <v>-70764234080.98999</v>
      </c>
      <c r="F16" s="67">
        <v>-255867181420.25</v>
      </c>
      <c r="G16" s="67">
        <v>263178140191.02045</v>
      </c>
      <c r="H16" s="67">
        <v>-101527279060.07013</v>
      </c>
      <c r="I16" s="67">
        <v>-64980495449.990417</v>
      </c>
      <c r="J16" s="67">
        <v>-46900950452.659851</v>
      </c>
      <c r="K16" s="68">
        <v>-1.4474722898857513E-2</v>
      </c>
      <c r="L16" s="68">
        <v>-1.2469068874900711</v>
      </c>
      <c r="M16" s="68">
        <v>0.2539618214782417</v>
      </c>
    </row>
    <row r="17" spans="3:15">
      <c r="C17" s="75" t="s">
        <v>176</v>
      </c>
      <c r="D17" s="67">
        <v>15227036169</v>
      </c>
      <c r="E17" s="67">
        <v>-115787122787.41003</v>
      </c>
      <c r="F17" s="67">
        <v>-288264624001.17004</v>
      </c>
      <c r="G17" s="67">
        <v>236973374331.90045</v>
      </c>
      <c r="H17" s="67">
        <v>-127728836640.44019</v>
      </c>
      <c r="I17" s="67">
        <v>-92599308284.150452</v>
      </c>
      <c r="J17" s="67">
        <v>-71762188628.909912</v>
      </c>
      <c r="K17" s="70">
        <v>-2.0626948421322885E-2</v>
      </c>
      <c r="L17" s="70">
        <v>-1.3907582805250416</v>
      </c>
      <c r="M17" s="70">
        <v>0.32123021895248094</v>
      </c>
    </row>
    <row r="18" spans="3:15" ht="15.75" thickBot="1">
      <c r="C18" s="75" t="s">
        <v>177</v>
      </c>
      <c r="D18" s="67">
        <v>-125478057936</v>
      </c>
      <c r="E18" s="67">
        <v>-117807962501.57999</v>
      </c>
      <c r="F18" s="67">
        <v>-130433408627.08002</v>
      </c>
      <c r="G18" s="67">
        <v>-67978232316.190002</v>
      </c>
      <c r="H18" s="67">
        <v>-80286400744.660004</v>
      </c>
      <c r="I18" s="67">
        <v>-78266920607.899963</v>
      </c>
      <c r="J18" s="67">
        <v>-70342289152.879959</v>
      </c>
      <c r="K18" s="71">
        <v>-1.7434339028980114E-2</v>
      </c>
      <c r="L18" s="71">
        <v>0.15135268954705605</v>
      </c>
      <c r="M18" s="71">
        <v>0.60005271219792788</v>
      </c>
    </row>
    <row r="19" spans="3:15" ht="15.75" thickBot="1">
      <c r="C19" s="79" t="s">
        <v>178</v>
      </c>
      <c r="D19" s="77">
        <v>-110251021767</v>
      </c>
      <c r="E19" s="77">
        <v>-233595085288.98999</v>
      </c>
      <c r="F19" s="77">
        <v>-418698032628.25</v>
      </c>
      <c r="G19" s="77">
        <v>168995142015.71045</v>
      </c>
      <c r="H19" s="77">
        <v>-208015237385.10016</v>
      </c>
      <c r="I19" s="77">
        <v>-170866228892.05048</v>
      </c>
      <c r="J19" s="77">
        <v>-142104477781.78986</v>
      </c>
      <c r="K19" s="78">
        <v>-3.8061287450303009E-2</v>
      </c>
      <c r="L19" s="78">
        <v>-2.0110718382435282</v>
      </c>
      <c r="M19" s="78">
        <v>0.40808939994174204</v>
      </c>
    </row>
    <row r="20" spans="3:15" ht="15.75" thickBot="1">
      <c r="C20" s="76"/>
      <c r="D20" s="64"/>
      <c r="E20" s="64"/>
      <c r="F20" s="64"/>
      <c r="G20" s="64"/>
      <c r="H20" s="64"/>
      <c r="I20" s="64"/>
      <c r="J20" s="64"/>
      <c r="K20" s="64"/>
      <c r="L20" s="64"/>
      <c r="M20" s="64"/>
      <c r="O20" s="58"/>
    </row>
    <row r="21" spans="3:15" ht="15.75" thickBot="1">
      <c r="C21" s="72" t="s">
        <v>179</v>
      </c>
      <c r="D21" s="65">
        <v>246295821767</v>
      </c>
      <c r="E21" s="65">
        <v>397204470575</v>
      </c>
      <c r="F21" s="65">
        <v>599525417914</v>
      </c>
      <c r="G21" s="65">
        <v>200957836507.59998</v>
      </c>
      <c r="H21" s="65">
        <v>527651757357.49994</v>
      </c>
      <c r="I21" s="65">
        <v>527651757357.49994</v>
      </c>
      <c r="J21" s="65">
        <v>527651757357.49994</v>
      </c>
      <c r="K21" s="66">
        <v>0.11753700740436782</v>
      </c>
      <c r="L21" s="66">
        <v>1.6256839072685021</v>
      </c>
      <c r="M21" s="66">
        <v>0.8801157408695387</v>
      </c>
      <c r="N21" s="58"/>
      <c r="O21" s="58"/>
    </row>
    <row r="22" spans="3:15" ht="15.75" thickBot="1">
      <c r="C22" s="72" t="s">
        <v>180</v>
      </c>
      <c r="D22" s="65">
        <v>136044800000</v>
      </c>
      <c r="E22" s="65">
        <v>163609385286</v>
      </c>
      <c r="F22" s="65">
        <v>180827385286</v>
      </c>
      <c r="G22" s="65">
        <v>109266691099.07999</v>
      </c>
      <c r="H22" s="65">
        <v>135405506113.5899</v>
      </c>
      <c r="I22" s="65">
        <v>134735134000.11995</v>
      </c>
      <c r="J22" s="65">
        <v>132118899363.53999</v>
      </c>
      <c r="K22" s="66">
        <v>3.0012909502869285E-2</v>
      </c>
      <c r="L22" s="66">
        <v>0.23308514831794347</v>
      </c>
      <c r="M22" s="66">
        <v>0.74510359029424844</v>
      </c>
    </row>
    <row r="23" spans="3:15" ht="19.5" customHeight="1" thickBot="1">
      <c r="C23" s="79" t="s">
        <v>181</v>
      </c>
      <c r="D23" s="77">
        <v>110251021767</v>
      </c>
      <c r="E23" s="77">
        <v>233595085289</v>
      </c>
      <c r="F23" s="77">
        <v>418698032628</v>
      </c>
      <c r="G23" s="77">
        <v>91691145408.519989</v>
      </c>
      <c r="H23" s="77">
        <v>392246251243.91003</v>
      </c>
      <c r="I23" s="77">
        <v>392916623357.38</v>
      </c>
      <c r="J23" s="77">
        <v>395532857993.95996</v>
      </c>
      <c r="K23" s="78">
        <v>8.7524097901498524E-2</v>
      </c>
      <c r="L23" s="78">
        <v>3.2852188355460328</v>
      </c>
      <c r="M23" s="78">
        <v>0.93842481391947219</v>
      </c>
    </row>
    <row r="24" spans="3:15" ht="19.5" customHeight="1">
      <c r="C24" s="84" t="s">
        <v>362</v>
      </c>
      <c r="D24" s="63"/>
      <c r="E24" s="63"/>
      <c r="F24" s="63"/>
      <c r="G24" s="63"/>
      <c r="H24" s="63"/>
    </row>
    <row r="25" spans="3:15">
      <c r="C25" s="84" t="s">
        <v>185</v>
      </c>
      <c r="D25" s="63"/>
      <c r="E25" s="63"/>
      <c r="F25" s="63"/>
      <c r="G25" s="63"/>
      <c r="H25" s="63"/>
    </row>
    <row r="26" spans="3:15">
      <c r="C26" s="84" t="s">
        <v>186</v>
      </c>
      <c r="D26" s="82"/>
      <c r="E26" s="82"/>
      <c r="F26" s="81"/>
      <c r="G26" s="81"/>
      <c r="H26" s="374"/>
      <c r="I26" s="374"/>
      <c r="J26" s="354"/>
      <c r="K26" s="354"/>
      <c r="L26" s="354"/>
      <c r="M26" s="101"/>
    </row>
    <row r="27" spans="3:15">
      <c r="C27" s="84" t="s">
        <v>161</v>
      </c>
      <c r="D27" s="67"/>
      <c r="E27" s="67"/>
      <c r="F27" s="67"/>
      <c r="G27" s="67"/>
      <c r="H27" s="67"/>
      <c r="I27" s="67"/>
      <c r="J27" s="67"/>
      <c r="K27" s="67"/>
      <c r="L27" s="67"/>
      <c r="M27" s="80"/>
    </row>
    <row r="28" spans="3:15">
      <c r="C28" s="57" t="s">
        <v>159</v>
      </c>
      <c r="D28" s="63"/>
      <c r="E28" s="63"/>
      <c r="F28" s="63"/>
      <c r="G28" s="63"/>
      <c r="H28" s="63"/>
    </row>
    <row r="29" spans="3:15">
      <c r="C29" s="85" t="s">
        <v>187</v>
      </c>
    </row>
    <row r="34" spans="1:12" s="83" customFormat="1">
      <c r="A34"/>
      <c r="B34"/>
      <c r="C34"/>
      <c r="D34"/>
      <c r="F34"/>
      <c r="G34"/>
      <c r="H34"/>
      <c r="I34"/>
      <c r="J34"/>
      <c r="K34"/>
      <c r="L34"/>
    </row>
    <row r="35" spans="1:12" ht="19.5" customHeight="1"/>
    <row r="36" spans="1:12" ht="24" customHeight="1"/>
    <row r="55" spans="14:16">
      <c r="N55" s="60"/>
    </row>
    <row r="58" spans="14:16">
      <c r="N58" s="354"/>
      <c r="O58" s="354"/>
      <c r="P58" s="354"/>
    </row>
    <row r="59" spans="14:16">
      <c r="N59" s="67"/>
      <c r="O59" s="67"/>
      <c r="P59" s="67"/>
    </row>
  </sheetData>
  <mergeCells count="17">
    <mergeCell ref="C2:K2"/>
    <mergeCell ref="C3:K3"/>
    <mergeCell ref="C4:K4"/>
    <mergeCell ref="K5:K6"/>
    <mergeCell ref="C5:C7"/>
    <mergeCell ref="G5:G6"/>
    <mergeCell ref="H5:H6"/>
    <mergeCell ref="J5:J6"/>
    <mergeCell ref="D5:D6"/>
    <mergeCell ref="F5:F6"/>
    <mergeCell ref="I5:I6"/>
    <mergeCell ref="E5:E6"/>
    <mergeCell ref="L5:L6"/>
    <mergeCell ref="M5:M6"/>
    <mergeCell ref="N58:P58"/>
    <mergeCell ref="H26:I26"/>
    <mergeCell ref="J26:L2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22"/>
  <sheetViews>
    <sheetView showGridLines="0" topLeftCell="B1" workbookViewId="0">
      <selection activeCell="C22" sqref="C22"/>
    </sheetView>
  </sheetViews>
  <sheetFormatPr baseColWidth="10" defaultColWidth="9.140625" defaultRowHeight="15"/>
  <cols>
    <col min="1" max="2" width="9.140625" style="83"/>
    <col min="3" max="3" width="55.140625" style="83" bestFit="1" customWidth="1"/>
    <col min="4" max="5" width="21.85546875" style="83" customWidth="1"/>
    <col min="6" max="7" width="9.140625" style="83"/>
    <col min="8" max="8" width="15.85546875" style="83" bestFit="1" customWidth="1"/>
    <col min="9" max="9" width="20.42578125" style="83" bestFit="1" customWidth="1"/>
    <col min="10" max="16384" width="9.140625" style="83"/>
  </cols>
  <sheetData>
    <row r="2" spans="3:9">
      <c r="H2" s="2" t="s">
        <v>188</v>
      </c>
      <c r="I2" s="1">
        <v>78689.600000000006</v>
      </c>
    </row>
    <row r="3" spans="3:9">
      <c r="C3" s="349" t="s">
        <v>372</v>
      </c>
      <c r="D3" s="349"/>
      <c r="E3" s="349"/>
      <c r="F3" s="349"/>
      <c r="I3" s="86"/>
    </row>
    <row r="4" spans="3:9">
      <c r="C4" s="428" t="s">
        <v>373</v>
      </c>
      <c r="D4" s="428"/>
      <c r="E4" s="428"/>
      <c r="F4" s="428"/>
    </row>
    <row r="5" spans="3:9" ht="15.75">
      <c r="C5" s="429" t="s">
        <v>189</v>
      </c>
      <c r="D5" s="87" t="s">
        <v>190</v>
      </c>
      <c r="E5" s="429" t="s">
        <v>191</v>
      </c>
      <c r="F5" s="429" t="s">
        <v>152</v>
      </c>
    </row>
    <row r="6" spans="3:9" ht="15.75">
      <c r="C6" s="429"/>
      <c r="D6" s="87" t="s">
        <v>192</v>
      </c>
      <c r="E6" s="429"/>
      <c r="F6" s="429"/>
    </row>
    <row r="7" spans="3:9" ht="16.5" thickBot="1">
      <c r="C7" s="88" t="s">
        <v>193</v>
      </c>
      <c r="D7" s="98">
        <v>29630.6</v>
      </c>
      <c r="E7" s="89">
        <v>0.68763489020807322</v>
      </c>
      <c r="F7" s="89">
        <v>0.3765503954779284</v>
      </c>
    </row>
    <row r="8" spans="3:9" ht="15.75">
      <c r="C8" s="90" t="s">
        <v>194</v>
      </c>
      <c r="D8" s="97">
        <v>22165.3</v>
      </c>
      <c r="E8" s="91">
        <v>0.51438828886114374</v>
      </c>
      <c r="F8" s="91">
        <v>0.28168017120432687</v>
      </c>
      <c r="G8" s="58"/>
    </row>
    <row r="9" spans="3:9" ht="15.75">
      <c r="C9" s="92" t="s">
        <v>195</v>
      </c>
      <c r="D9" s="97">
        <v>22153.3</v>
      </c>
      <c r="E9" s="91">
        <v>0.51410980585092803</v>
      </c>
      <c r="F9" s="91">
        <v>0.28152767328846501</v>
      </c>
      <c r="G9" s="58"/>
    </row>
    <row r="10" spans="3:9" ht="15.75">
      <c r="C10" s="92" t="s">
        <v>196</v>
      </c>
      <c r="D10" s="97">
        <v>6</v>
      </c>
      <c r="E10" s="91">
        <v>1.3924150510784256E-4</v>
      </c>
      <c r="F10" s="91">
        <v>7.6248957930908268E-5</v>
      </c>
      <c r="G10" s="58"/>
    </row>
    <row r="11" spans="3:9" ht="15.75">
      <c r="C11" s="92" t="s">
        <v>197</v>
      </c>
      <c r="D11" s="97">
        <v>6</v>
      </c>
      <c r="E11" s="91">
        <v>1.3924150510784256E-4</v>
      </c>
      <c r="F11" s="91">
        <v>7.6248957930908268E-5</v>
      </c>
      <c r="G11" s="58"/>
    </row>
    <row r="12" spans="3:9" ht="15.75">
      <c r="C12" s="90" t="s">
        <v>198</v>
      </c>
      <c r="D12" s="97">
        <v>5762.3</v>
      </c>
      <c r="E12" s="91">
        <v>0.13372522081382018</v>
      </c>
      <c r="F12" s="91">
        <v>7.3228228380878793E-2</v>
      </c>
      <c r="G12" s="58"/>
    </row>
    <row r="13" spans="3:9" ht="15.75">
      <c r="C13" s="90" t="s">
        <v>199</v>
      </c>
      <c r="D13" s="97">
        <v>1703</v>
      </c>
      <c r="E13" s="91">
        <v>3.9521380533109308E-2</v>
      </c>
      <c r="F13" s="91">
        <v>2.1641995892722799E-2</v>
      </c>
      <c r="G13" s="58"/>
    </row>
    <row r="14" spans="3:9" ht="16.5" thickBot="1">
      <c r="C14" s="88" t="s">
        <v>200</v>
      </c>
      <c r="D14" s="99">
        <v>13460</v>
      </c>
      <c r="E14" s="89">
        <v>0.31236510979192678</v>
      </c>
      <c r="F14" s="89">
        <v>0.17105182895833757</v>
      </c>
    </row>
    <row r="15" spans="3:9" ht="15.75">
      <c r="C15" s="92" t="s">
        <v>201</v>
      </c>
      <c r="D15" s="97">
        <v>9711</v>
      </c>
      <c r="E15" s="91">
        <v>0.22536237601704318</v>
      </c>
      <c r="F15" s="91">
        <v>0.12340893841117503</v>
      </c>
      <c r="G15" s="58"/>
    </row>
    <row r="16" spans="3:9" ht="15.75">
      <c r="C16" s="92" t="s">
        <v>202</v>
      </c>
      <c r="D16" s="97">
        <v>2270</v>
      </c>
      <c r="E16" s="91">
        <v>5.2679702765800432E-2</v>
      </c>
      <c r="F16" s="91">
        <v>2.8847522417193631E-2</v>
      </c>
      <c r="G16" s="58"/>
    </row>
    <row r="17" spans="3:7" ht="15.75">
      <c r="C17" s="92" t="s">
        <v>203</v>
      </c>
      <c r="D17" s="97">
        <v>979</v>
      </c>
      <c r="E17" s="91">
        <v>2.2719572250096309E-2</v>
      </c>
      <c r="F17" s="91">
        <v>1.2441288302393199E-2</v>
      </c>
      <c r="G17" s="58"/>
    </row>
    <row r="18" spans="3:7" ht="15.75">
      <c r="C18" s="92" t="s">
        <v>204</v>
      </c>
      <c r="D18" s="97">
        <v>500</v>
      </c>
      <c r="E18" s="91">
        <v>1.1603458758986879E-2</v>
      </c>
      <c r="F18" s="91">
        <v>6.3540798275756897E-3</v>
      </c>
      <c r="G18" s="58"/>
    </row>
    <row r="19" spans="3:7" ht="15.75">
      <c r="C19" s="90"/>
      <c r="D19" s="93"/>
      <c r="E19" s="91"/>
      <c r="F19" s="91"/>
    </row>
    <row r="20" spans="3:7" ht="15.75">
      <c r="C20" s="94" t="s">
        <v>28</v>
      </c>
      <c r="D20" s="100">
        <v>43090.6</v>
      </c>
      <c r="E20" s="95">
        <v>1</v>
      </c>
      <c r="F20" s="95">
        <v>0.54760222443626594</v>
      </c>
    </row>
    <row r="21" spans="3:7">
      <c r="C21" s="96" t="s">
        <v>205</v>
      </c>
    </row>
    <row r="22" spans="3:7">
      <c r="C22" s="96" t="s">
        <v>206</v>
      </c>
    </row>
  </sheetData>
  <mergeCells count="5">
    <mergeCell ref="C3:F3"/>
    <mergeCell ref="C4:F4"/>
    <mergeCell ref="C5:C6"/>
    <mergeCell ref="E5:E6"/>
    <mergeCell ref="F5:F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election activeCell="B38" sqref="B38"/>
    </sheetView>
  </sheetViews>
  <sheetFormatPr baseColWidth="10" defaultRowHeight="15"/>
  <cols>
    <col min="1" max="1" width="11.42578125" style="83"/>
    <col min="2" max="2" width="37.140625" bestFit="1" customWidth="1"/>
    <col min="3" max="3" width="13" bestFit="1" customWidth="1"/>
  </cols>
  <sheetData>
    <row r="1" spans="2:5" s="83" customFormat="1">
      <c r="B1" s="349" t="s">
        <v>548</v>
      </c>
      <c r="C1" s="349"/>
      <c r="D1" s="349"/>
      <c r="E1" s="349"/>
    </row>
    <row r="2" spans="2:5" s="83" customFormat="1" ht="15.75" thickBot="1">
      <c r="B2" s="350" t="s">
        <v>549</v>
      </c>
      <c r="C2" s="350"/>
      <c r="D2" s="350"/>
      <c r="E2" s="350"/>
    </row>
    <row r="3" spans="2:5" ht="15.75" thickBot="1">
      <c r="B3" s="344" t="s">
        <v>527</v>
      </c>
      <c r="C3" s="346">
        <v>2020</v>
      </c>
      <c r="D3" s="347"/>
      <c r="E3" s="348"/>
    </row>
    <row r="4" spans="2:5" ht="15.75" thickBot="1">
      <c r="B4" s="345"/>
      <c r="C4" s="299" t="s">
        <v>528</v>
      </c>
      <c r="D4" s="299" t="s">
        <v>529</v>
      </c>
      <c r="E4" s="299" t="s">
        <v>530</v>
      </c>
    </row>
    <row r="5" spans="2:5" ht="15.75" thickBot="1">
      <c r="B5" s="300" t="s">
        <v>531</v>
      </c>
      <c r="C5" s="301">
        <v>4.2</v>
      </c>
      <c r="D5" s="301">
        <v>0.2</v>
      </c>
      <c r="E5" s="301">
        <v>3.8</v>
      </c>
    </row>
    <row r="6" spans="2:5" ht="15.75" thickBot="1">
      <c r="B6" s="300" t="s">
        <v>532</v>
      </c>
      <c r="C6" s="301">
        <v>-14.9</v>
      </c>
      <c r="D6" s="301">
        <v>-7.7</v>
      </c>
      <c r="E6" s="301">
        <v>-14.1</v>
      </c>
    </row>
    <row r="7" spans="2:5" ht="15.75" thickBot="1">
      <c r="B7" s="300" t="s">
        <v>533</v>
      </c>
      <c r="C7" s="301">
        <v>-4.5</v>
      </c>
      <c r="D7" s="301">
        <v>3.2</v>
      </c>
      <c r="E7" s="301">
        <v>-3.7</v>
      </c>
    </row>
    <row r="8" spans="2:5" ht="15.75" thickBot="1">
      <c r="B8" s="300" t="s">
        <v>534</v>
      </c>
      <c r="C8" s="301">
        <v>-8.4</v>
      </c>
      <c r="D8" s="301">
        <v>8</v>
      </c>
      <c r="E8" s="301">
        <v>-6.5</v>
      </c>
    </row>
    <row r="9" spans="2:5" ht="15.75" thickBot="1">
      <c r="B9" s="300" t="s">
        <v>535</v>
      </c>
      <c r="C9" s="301">
        <v>-17.3</v>
      </c>
      <c r="D9" s="301">
        <v>-1.8</v>
      </c>
      <c r="E9" s="301">
        <v>-15.8</v>
      </c>
    </row>
    <row r="10" spans="2:5" ht="15.75" thickBot="1">
      <c r="B10" s="300" t="s">
        <v>536</v>
      </c>
      <c r="C10" s="301">
        <v>-7.2</v>
      </c>
      <c r="D10" s="301">
        <v>-6.4</v>
      </c>
      <c r="E10" s="301">
        <v>-7.1</v>
      </c>
    </row>
    <row r="11" spans="2:5" ht="15.75" thickBot="1">
      <c r="B11" s="302" t="s">
        <v>537</v>
      </c>
      <c r="C11" s="303">
        <v>1.5</v>
      </c>
      <c r="D11" s="303">
        <v>-1.7</v>
      </c>
      <c r="E11" s="303">
        <v>1.1000000000000001</v>
      </c>
    </row>
    <row r="12" spans="2:5" ht="15.75" thickBot="1">
      <c r="B12" s="302" t="s">
        <v>538</v>
      </c>
      <c r="C12" s="303">
        <v>-4.2</v>
      </c>
      <c r="D12" s="303">
        <v>-4.2</v>
      </c>
      <c r="E12" s="303">
        <v>-4.2</v>
      </c>
    </row>
    <row r="13" spans="2:5" ht="15.75" thickBot="1">
      <c r="B13" s="302" t="s">
        <v>539</v>
      </c>
      <c r="C13" s="303">
        <v>-46.8</v>
      </c>
      <c r="D13" s="303">
        <v>-54.9</v>
      </c>
      <c r="E13" s="303">
        <v>-47.5</v>
      </c>
    </row>
    <row r="14" spans="2:5" ht="15.75" thickBot="1">
      <c r="B14" s="302" t="s">
        <v>540</v>
      </c>
      <c r="C14" s="303">
        <v>-10.1</v>
      </c>
      <c r="D14" s="303">
        <v>-4.5</v>
      </c>
      <c r="E14" s="303">
        <v>-9.5</v>
      </c>
    </row>
    <row r="15" spans="2:5" ht="15.75" thickBot="1">
      <c r="B15" s="302" t="s">
        <v>541</v>
      </c>
      <c r="C15" s="303">
        <v>2</v>
      </c>
      <c r="D15" s="303">
        <v>2.5</v>
      </c>
      <c r="E15" s="303">
        <v>2.1</v>
      </c>
    </row>
    <row r="16" spans="2:5" ht="15.75" thickBot="1">
      <c r="B16" s="302" t="s">
        <v>542</v>
      </c>
      <c r="C16" s="303">
        <v>9.6</v>
      </c>
      <c r="D16" s="303">
        <v>6.2</v>
      </c>
      <c r="E16" s="303">
        <v>9.1999999999999993</v>
      </c>
    </row>
    <row r="17" spans="1:5" ht="15.75" thickBot="1">
      <c r="B17" s="302" t="s">
        <v>543</v>
      </c>
      <c r="C17" s="303">
        <v>4.4000000000000004</v>
      </c>
      <c r="D17" s="303">
        <v>2.6</v>
      </c>
      <c r="E17" s="303">
        <v>4.2</v>
      </c>
    </row>
    <row r="18" spans="1:5" ht="15.75" thickBot="1">
      <c r="B18" s="302" t="s">
        <v>544</v>
      </c>
      <c r="C18" s="303">
        <v>-2.7</v>
      </c>
      <c r="D18" s="303">
        <v>-2.5</v>
      </c>
      <c r="E18" s="303">
        <v>-2.6</v>
      </c>
    </row>
    <row r="19" spans="1:5" ht="15.75" thickBot="1">
      <c r="B19" s="302" t="s">
        <v>217</v>
      </c>
      <c r="C19" s="303">
        <v>12.4</v>
      </c>
      <c r="D19" s="303">
        <v>12.6</v>
      </c>
      <c r="E19" s="303">
        <v>12.4</v>
      </c>
    </row>
    <row r="20" spans="1:5" ht="15.75" thickBot="1">
      <c r="B20" s="302" t="s">
        <v>545</v>
      </c>
      <c r="C20" s="303">
        <v>-12</v>
      </c>
      <c r="D20" s="303">
        <v>-11.3</v>
      </c>
      <c r="E20" s="303">
        <v>-11.9</v>
      </c>
    </row>
    <row r="21" spans="1:5" ht="15.75" thickBot="1">
      <c r="B21" s="302" t="s">
        <v>546</v>
      </c>
      <c r="C21" s="303">
        <v>2.4</v>
      </c>
      <c r="D21" s="303">
        <v>-0.4</v>
      </c>
      <c r="E21" s="303">
        <v>2.1</v>
      </c>
    </row>
    <row r="22" spans="1:5" ht="15.75" thickBot="1">
      <c r="B22" s="300" t="s">
        <v>547</v>
      </c>
      <c r="C22" s="301">
        <v>-8.4</v>
      </c>
      <c r="D22" s="301">
        <v>-5.6</v>
      </c>
      <c r="E22" s="301">
        <v>-8.1</v>
      </c>
    </row>
    <row r="23" spans="1:5">
      <c r="A23" s="14"/>
      <c r="B23" s="304" t="s">
        <v>550</v>
      </c>
    </row>
  </sheetData>
  <mergeCells count="4">
    <mergeCell ref="B3:B4"/>
    <mergeCell ref="C3:E3"/>
    <mergeCell ref="B1:E1"/>
    <mergeCell ref="B2:E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J9"/>
  <sheetViews>
    <sheetView showGridLines="0" workbookViewId="0">
      <selection activeCell="D7" sqref="D7"/>
    </sheetView>
  </sheetViews>
  <sheetFormatPr baseColWidth="10" defaultColWidth="9.140625" defaultRowHeight="15"/>
  <cols>
    <col min="1" max="3" width="9.140625" style="83"/>
    <col min="4" max="4" width="29.7109375" style="83" customWidth="1"/>
    <col min="5" max="5" width="11.7109375" style="83" customWidth="1"/>
    <col min="6" max="6" width="11" style="83" customWidth="1"/>
    <col min="7" max="7" width="15" style="83" customWidth="1"/>
    <col min="8" max="8" width="18.5703125" style="83" customWidth="1"/>
    <col min="9" max="9" width="22.28515625" style="83" customWidth="1"/>
    <col min="10" max="10" width="18.85546875" style="83" customWidth="1"/>
    <col min="11" max="16384" width="9.140625" style="83"/>
  </cols>
  <sheetData>
    <row r="3" spans="4:10">
      <c r="D3" s="395" t="s">
        <v>374</v>
      </c>
      <c r="E3" s="395"/>
      <c r="F3" s="395"/>
      <c r="G3" s="395"/>
      <c r="H3" s="395"/>
      <c r="I3" s="395"/>
      <c r="J3" s="395"/>
    </row>
    <row r="4" spans="4:10">
      <c r="D4" s="430" t="s">
        <v>280</v>
      </c>
      <c r="E4" s="432" t="s">
        <v>281</v>
      </c>
      <c r="F4" s="433"/>
      <c r="G4" s="432" t="s">
        <v>282</v>
      </c>
      <c r="H4" s="433"/>
      <c r="I4" s="432" t="s">
        <v>283</v>
      </c>
      <c r="J4" s="433"/>
    </row>
    <row r="5" spans="4:10">
      <c r="D5" s="431"/>
      <c r="E5" s="125">
        <v>2019</v>
      </c>
      <c r="F5" s="125">
        <v>2020</v>
      </c>
      <c r="G5" s="125">
        <v>2019</v>
      </c>
      <c r="H5" s="125">
        <v>2020</v>
      </c>
      <c r="I5" s="125">
        <v>2019</v>
      </c>
      <c r="J5" s="125">
        <v>2020</v>
      </c>
    </row>
    <row r="6" spans="4:10">
      <c r="D6" s="126" t="s">
        <v>284</v>
      </c>
      <c r="E6" s="127">
        <v>6</v>
      </c>
      <c r="F6" s="127">
        <v>6</v>
      </c>
      <c r="G6" s="128">
        <v>3</v>
      </c>
      <c r="H6" s="128">
        <v>3</v>
      </c>
      <c r="I6" s="129">
        <f t="shared" ref="I6:J8" si="0">G6/E6</f>
        <v>0.5</v>
      </c>
      <c r="J6" s="129">
        <f t="shared" si="0"/>
        <v>0.5</v>
      </c>
    </row>
    <row r="7" spans="4:10">
      <c r="D7" s="130" t="s">
        <v>285</v>
      </c>
      <c r="E7" s="131">
        <v>58</v>
      </c>
      <c r="F7" s="131">
        <v>58</v>
      </c>
      <c r="G7" s="132">
        <v>49</v>
      </c>
      <c r="H7" s="132">
        <v>49</v>
      </c>
      <c r="I7" s="133">
        <f t="shared" si="0"/>
        <v>0.84482758620689657</v>
      </c>
      <c r="J7" s="133">
        <f t="shared" si="0"/>
        <v>0.84482758620689657</v>
      </c>
    </row>
    <row r="8" spans="4:10">
      <c r="D8" s="134" t="s">
        <v>1</v>
      </c>
      <c r="E8" s="135">
        <f>E6+E7</f>
        <v>64</v>
      </c>
      <c r="F8" s="135">
        <f>F6+F7</f>
        <v>64</v>
      </c>
      <c r="G8" s="135">
        <f>G6+G7</f>
        <v>52</v>
      </c>
      <c r="H8" s="135">
        <f>H6+H7</f>
        <v>52</v>
      </c>
      <c r="I8" s="136">
        <f t="shared" si="0"/>
        <v>0.8125</v>
      </c>
      <c r="J8" s="136">
        <f t="shared" si="0"/>
        <v>0.8125</v>
      </c>
    </row>
    <row r="9" spans="4:10">
      <c r="D9" s="137" t="s">
        <v>162</v>
      </c>
    </row>
  </sheetData>
  <mergeCells count="5">
    <mergeCell ref="D3:J3"/>
    <mergeCell ref="D4:D5"/>
    <mergeCell ref="E4:F4"/>
    <mergeCell ref="G4:H4"/>
    <mergeCell ref="I4:J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72"/>
  <sheetViews>
    <sheetView showGridLines="0" workbookViewId="0">
      <selection activeCell="F29" sqref="F29"/>
    </sheetView>
  </sheetViews>
  <sheetFormatPr baseColWidth="10" defaultColWidth="9.140625" defaultRowHeight="15"/>
  <cols>
    <col min="1" max="2" width="9.140625" style="83"/>
    <col min="3" max="3" width="84.85546875" style="83" bestFit="1" customWidth="1"/>
    <col min="4" max="4" width="18.140625" style="83" customWidth="1"/>
    <col min="5" max="5" width="18.5703125" style="83" customWidth="1"/>
    <col min="6" max="6" width="15.5703125" style="83" customWidth="1"/>
    <col min="7" max="7" width="19.85546875" style="83" customWidth="1"/>
    <col min="8" max="8" width="15.5703125" style="83" customWidth="1"/>
    <col min="9" max="9" width="13.85546875" style="83" customWidth="1"/>
    <col min="10" max="10" width="11.5703125" style="83" customWidth="1"/>
    <col min="11" max="11" width="20" style="83" customWidth="1"/>
    <col min="12" max="12" width="18.28515625" style="83" customWidth="1"/>
    <col min="13" max="13" width="11.85546875" style="83" bestFit="1" customWidth="1"/>
    <col min="14" max="14" width="26.7109375" style="83" bestFit="1" customWidth="1"/>
    <col min="15" max="16384" width="9.140625" style="83"/>
  </cols>
  <sheetData>
    <row r="2" spans="3:15" ht="15.75" thickBot="1">
      <c r="C2" s="438" t="s">
        <v>375</v>
      </c>
      <c r="D2" s="438"/>
      <c r="E2" s="438"/>
      <c r="F2" s="438"/>
      <c r="G2" s="438"/>
      <c r="H2" s="438"/>
      <c r="I2" s="438"/>
      <c r="J2" s="438"/>
      <c r="K2" s="438"/>
      <c r="L2" s="438"/>
    </row>
    <row r="3" spans="3:15" ht="15.75" thickBot="1">
      <c r="C3" s="437" t="s">
        <v>158</v>
      </c>
      <c r="D3" s="437"/>
      <c r="E3" s="437"/>
      <c r="F3" s="437"/>
      <c r="G3" s="437"/>
      <c r="H3" s="437"/>
      <c r="I3" s="437"/>
      <c r="J3" s="437"/>
      <c r="K3" s="437"/>
      <c r="L3" s="437"/>
    </row>
    <row r="4" spans="3:15">
      <c r="C4" s="439" t="s">
        <v>0</v>
      </c>
      <c r="D4" s="442" t="s">
        <v>210</v>
      </c>
      <c r="E4" s="442" t="s">
        <v>286</v>
      </c>
      <c r="F4" s="443" t="s">
        <v>103</v>
      </c>
      <c r="G4" s="444"/>
      <c r="H4" s="444"/>
      <c r="I4" s="444"/>
      <c r="J4" s="444"/>
      <c r="K4" s="444"/>
      <c r="L4" s="444"/>
    </row>
    <row r="5" spans="3:15" ht="14.45" customHeight="1">
      <c r="C5" s="440"/>
      <c r="D5" s="436"/>
      <c r="E5" s="436"/>
      <c r="F5" s="434" t="s">
        <v>7</v>
      </c>
      <c r="G5" s="434" t="s">
        <v>29</v>
      </c>
      <c r="H5" s="434" t="s">
        <v>9</v>
      </c>
      <c r="I5" s="434" t="s">
        <v>30</v>
      </c>
      <c r="J5" s="434" t="s">
        <v>2</v>
      </c>
      <c r="K5" s="434" t="s">
        <v>287</v>
      </c>
      <c r="L5" s="434" t="s">
        <v>288</v>
      </c>
    </row>
    <row r="6" spans="3:15" ht="45.75" customHeight="1">
      <c r="C6" s="440"/>
      <c r="D6" s="435"/>
      <c r="E6" s="435"/>
      <c r="F6" s="436">
        <v>2016</v>
      </c>
      <c r="G6" s="436"/>
      <c r="H6" s="435"/>
      <c r="I6" s="436"/>
      <c r="J6" s="435"/>
      <c r="K6" s="435"/>
      <c r="L6" s="436"/>
    </row>
    <row r="7" spans="3:15" ht="14.25" customHeight="1">
      <c r="C7" s="441"/>
      <c r="D7" s="138">
        <v>1</v>
      </c>
      <c r="E7" s="138">
        <v>2</v>
      </c>
      <c r="F7" s="138">
        <v>3</v>
      </c>
      <c r="G7" s="138">
        <v>4</v>
      </c>
      <c r="H7" s="138">
        <v>5</v>
      </c>
      <c r="I7" s="138">
        <v>6</v>
      </c>
      <c r="J7" s="139" t="s">
        <v>289</v>
      </c>
      <c r="K7" s="140" t="s">
        <v>290</v>
      </c>
      <c r="L7" s="140" t="s">
        <v>291</v>
      </c>
    </row>
    <row r="8" spans="3:15">
      <c r="C8" s="156" t="s">
        <v>292</v>
      </c>
      <c r="D8" s="157">
        <v>87944.416561999999</v>
      </c>
      <c r="E8" s="157">
        <v>104216.18299976998</v>
      </c>
      <c r="F8" s="157">
        <v>45107.655290520059</v>
      </c>
      <c r="G8" s="157">
        <v>53181.42328588001</v>
      </c>
      <c r="H8" s="157">
        <v>51641.835108689971</v>
      </c>
      <c r="I8" s="157">
        <v>50517.356916240009</v>
      </c>
      <c r="J8" s="158">
        <v>1.1503471224777431E-2</v>
      </c>
      <c r="K8" s="159">
        <v>0.58720993472374627</v>
      </c>
      <c r="L8" s="159">
        <v>0.49552606535977189</v>
      </c>
      <c r="N8" s="141"/>
      <c r="O8" s="58"/>
    </row>
    <row r="9" spans="3:15">
      <c r="C9" s="160" t="s">
        <v>11</v>
      </c>
      <c r="D9" s="161">
        <v>73611.693339000005</v>
      </c>
      <c r="E9" s="161">
        <v>87778.207517310002</v>
      </c>
      <c r="F9" s="161">
        <v>40642.469997720043</v>
      </c>
      <c r="G9" s="161">
        <v>48145.23172957002</v>
      </c>
      <c r="H9" s="161">
        <v>46852.338539019984</v>
      </c>
      <c r="I9" s="161">
        <v>46352.173275670015</v>
      </c>
      <c r="J9" s="162">
        <v>1.0436587450132139E-2</v>
      </c>
      <c r="K9" s="163">
        <v>0.63647956477856593</v>
      </c>
      <c r="L9" s="163">
        <v>0.53375820564324727</v>
      </c>
      <c r="M9" s="58"/>
      <c r="N9" s="142"/>
    </row>
    <row r="10" spans="3:15">
      <c r="C10" s="164" t="s">
        <v>12</v>
      </c>
      <c r="D10" s="165">
        <v>72861.293451999998</v>
      </c>
      <c r="E10" s="165">
        <v>87007.447949089998</v>
      </c>
      <c r="F10" s="165">
        <v>40224.932394130054</v>
      </c>
      <c r="G10" s="165">
        <v>47859.74074712002</v>
      </c>
      <c r="H10" s="166">
        <v>46575.667556569977</v>
      </c>
      <c r="I10" s="167">
        <v>46080.93880139001</v>
      </c>
      <c r="J10" s="162">
        <v>1.0374957636268127E-2</v>
      </c>
      <c r="K10" s="163">
        <v>0.63923745173771007</v>
      </c>
      <c r="L10" s="163">
        <v>0.53530667378983976</v>
      </c>
      <c r="N10" s="143"/>
    </row>
    <row r="11" spans="3:15">
      <c r="C11" s="164" t="s">
        <v>13</v>
      </c>
      <c r="D11" s="165">
        <v>3</v>
      </c>
      <c r="E11" s="165">
        <v>1.30558763</v>
      </c>
      <c r="F11" s="165">
        <v>0</v>
      </c>
      <c r="G11" s="165">
        <v>0</v>
      </c>
      <c r="H11" s="166">
        <v>0</v>
      </c>
      <c r="I11" s="167">
        <v>0</v>
      </c>
      <c r="J11" s="162">
        <v>0</v>
      </c>
      <c r="K11" s="163">
        <v>0</v>
      </c>
      <c r="L11" s="163">
        <v>0</v>
      </c>
      <c r="N11" s="143"/>
    </row>
    <row r="12" spans="3:15">
      <c r="C12" s="164" t="s">
        <v>27</v>
      </c>
      <c r="D12" s="165">
        <v>13.4</v>
      </c>
      <c r="E12" s="165">
        <v>13.623286</v>
      </c>
      <c r="F12" s="165">
        <v>0.34540894999999999</v>
      </c>
      <c r="G12" s="165">
        <v>0.35029187000000006</v>
      </c>
      <c r="H12" s="166">
        <v>0.35029187000000006</v>
      </c>
      <c r="I12" s="167">
        <v>0.35029187000000001</v>
      </c>
      <c r="J12" s="162">
        <v>7.802922646605185E-8</v>
      </c>
      <c r="K12" s="163">
        <v>2.6141184328358213E-2</v>
      </c>
      <c r="L12" s="163">
        <v>2.5712729660083481E-2</v>
      </c>
      <c r="N12" s="143"/>
    </row>
    <row r="13" spans="3:15">
      <c r="C13" s="164" t="s">
        <v>16</v>
      </c>
      <c r="D13" s="165">
        <v>723.99375699999996</v>
      </c>
      <c r="E13" s="165">
        <v>745.73016458999996</v>
      </c>
      <c r="F13" s="165">
        <v>393.61282335999977</v>
      </c>
      <c r="G13" s="165">
        <v>285.09923320999991</v>
      </c>
      <c r="H13" s="166">
        <v>276.27923320999997</v>
      </c>
      <c r="I13" s="167">
        <v>270.84272503999995</v>
      </c>
      <c r="J13" s="162">
        <v>6.1542549805709845E-5</v>
      </c>
      <c r="K13" s="163">
        <v>0.38160444139023147</v>
      </c>
      <c r="L13" s="163">
        <v>0.37048150434131549</v>
      </c>
      <c r="N13" s="143"/>
    </row>
    <row r="14" spans="3:15">
      <c r="C14" s="164" t="s">
        <v>17</v>
      </c>
      <c r="D14" s="165">
        <v>10.006130000000001</v>
      </c>
      <c r="E14" s="165">
        <v>10.100529999999999</v>
      </c>
      <c r="F14" s="165">
        <v>23.57937128</v>
      </c>
      <c r="G14" s="165">
        <v>4.145737E-2</v>
      </c>
      <c r="H14" s="166">
        <v>4.145737E-2</v>
      </c>
      <c r="I14" s="167">
        <v>4.145737E-2</v>
      </c>
      <c r="J14" s="162">
        <v>9.2348318344268259E-9</v>
      </c>
      <c r="K14" s="163">
        <v>4.143197220104076E-3</v>
      </c>
      <c r="L14" s="163">
        <v>4.1044747156832369E-3</v>
      </c>
      <c r="N14" s="143"/>
    </row>
    <row r="15" spans="3:15">
      <c r="C15" s="160" t="s">
        <v>18</v>
      </c>
      <c r="D15" s="161">
        <v>14332.723223000001</v>
      </c>
      <c r="E15" s="161">
        <v>16437.975482459999</v>
      </c>
      <c r="F15" s="161">
        <v>4465.1852928000017</v>
      </c>
      <c r="G15" s="161">
        <v>5036.191556310001</v>
      </c>
      <c r="H15" s="161">
        <v>4789.4965696699992</v>
      </c>
      <c r="I15" s="161">
        <v>4165.1836405699987</v>
      </c>
      <c r="J15" s="162">
        <v>1.0668837746452945E-3</v>
      </c>
      <c r="K15" s="163">
        <v>0.33416514748461762</v>
      </c>
      <c r="L15" s="163">
        <v>0.29136778886065323</v>
      </c>
      <c r="N15" s="144"/>
    </row>
    <row r="16" spans="3:15">
      <c r="C16" s="164" t="s">
        <v>19</v>
      </c>
      <c r="D16" s="165">
        <v>7443.5305600000002</v>
      </c>
      <c r="E16" s="165">
        <v>9730.5099061800011</v>
      </c>
      <c r="F16" s="165">
        <v>3704.6189710900012</v>
      </c>
      <c r="G16" s="165">
        <v>3357.7264254000002</v>
      </c>
      <c r="H16" s="166">
        <v>3322.6301273700001</v>
      </c>
      <c r="I16" s="167">
        <v>2844.1808792499992</v>
      </c>
      <c r="J16" s="162">
        <v>7.4013210375530665E-4</v>
      </c>
      <c r="K16" s="163">
        <v>0.44637824760539441</v>
      </c>
      <c r="L16" s="163">
        <v>0.34146516055235143</v>
      </c>
      <c r="N16" s="143"/>
    </row>
    <row r="17" spans="3:14">
      <c r="C17" s="164" t="s">
        <v>20</v>
      </c>
      <c r="D17" s="165">
        <v>6638.7940600000002</v>
      </c>
      <c r="E17" s="165">
        <v>6422.1505496499985</v>
      </c>
      <c r="F17" s="165">
        <v>628.25535245000083</v>
      </c>
      <c r="G17" s="165">
        <v>1576.5577739600008</v>
      </c>
      <c r="H17" s="166">
        <v>1371.031670099999</v>
      </c>
      <c r="I17" s="167">
        <v>1265.5383785899992</v>
      </c>
      <c r="J17" s="162">
        <v>3.0540400688820464E-4</v>
      </c>
      <c r="K17" s="163">
        <v>0.20651818051726084</v>
      </c>
      <c r="L17" s="163">
        <v>0.21348482249060932</v>
      </c>
      <c r="N17" s="143"/>
    </row>
    <row r="18" spans="3:14">
      <c r="C18" s="164" t="s">
        <v>21</v>
      </c>
      <c r="D18" s="165">
        <v>104.537272</v>
      </c>
      <c r="E18" s="165">
        <v>105.598197</v>
      </c>
      <c r="F18" s="165">
        <v>7.03</v>
      </c>
      <c r="G18" s="165">
        <v>6.41237777</v>
      </c>
      <c r="H18" s="166">
        <v>6.41237777</v>
      </c>
      <c r="I18" s="167">
        <v>6.41237777</v>
      </c>
      <c r="J18" s="162">
        <v>1.4283884955742947E-6</v>
      </c>
      <c r="K18" s="163">
        <v>6.13405883597192E-2</v>
      </c>
      <c r="L18" s="163">
        <v>6.0724311135728959E-2</v>
      </c>
      <c r="N18" s="143"/>
    </row>
    <row r="19" spans="3:14">
      <c r="C19" s="164" t="s">
        <v>22</v>
      </c>
      <c r="D19" s="165">
        <v>101.706006</v>
      </c>
      <c r="E19" s="165">
        <v>131.31350462999998</v>
      </c>
      <c r="F19" s="165">
        <v>85.238150009999984</v>
      </c>
      <c r="G19" s="165">
        <v>70.444653340000016</v>
      </c>
      <c r="H19" s="166">
        <v>64.372068589999984</v>
      </c>
      <c r="I19" s="167">
        <v>24.001679119999999</v>
      </c>
      <c r="J19" s="162">
        <v>1.4339192965275873E-5</v>
      </c>
      <c r="K19" s="163">
        <v>0.63292298185418849</v>
      </c>
      <c r="L19" s="163">
        <v>0.49021666713854117</v>
      </c>
      <c r="N19" s="143"/>
    </row>
    <row r="20" spans="3:14">
      <c r="C20" s="164" t="s">
        <v>23</v>
      </c>
      <c r="D20" s="165">
        <v>44.155324999999998</v>
      </c>
      <c r="E20" s="165">
        <v>48.403325000000002</v>
      </c>
      <c r="F20" s="165">
        <v>40.042819250000001</v>
      </c>
      <c r="G20" s="165">
        <v>25.050325839999999</v>
      </c>
      <c r="H20" s="166">
        <v>25.050325839999999</v>
      </c>
      <c r="I20" s="167">
        <v>25.050325839999999</v>
      </c>
      <c r="J20" s="162">
        <v>5.5800825409329373E-6</v>
      </c>
      <c r="K20" s="163">
        <v>0.567322873062309</v>
      </c>
      <c r="L20" s="163">
        <v>0.51753316202967459</v>
      </c>
      <c r="N20" s="143"/>
    </row>
    <row r="21" spans="3:14">
      <c r="C21" s="168" t="s">
        <v>293</v>
      </c>
      <c r="D21" s="157">
        <v>24176.554594000001</v>
      </c>
      <c r="E21" s="157">
        <v>24589.818335519998</v>
      </c>
      <c r="F21" s="157">
        <v>8894.9138904099982</v>
      </c>
      <c r="G21" s="157">
        <v>9230.9479820100005</v>
      </c>
      <c r="H21" s="157">
        <v>9163.3417820299983</v>
      </c>
      <c r="I21" s="157">
        <v>9154.0285076799992</v>
      </c>
      <c r="J21" s="158">
        <v>2.0411791775123236E-3</v>
      </c>
      <c r="K21" s="159">
        <v>0.37901768618031717</v>
      </c>
      <c r="L21" s="159">
        <v>0.3726478031272622</v>
      </c>
      <c r="M21" s="58"/>
      <c r="N21" s="58"/>
    </row>
    <row r="22" spans="3:14">
      <c r="C22" s="160" t="s">
        <v>11</v>
      </c>
      <c r="D22" s="161">
        <v>19448.339072999999</v>
      </c>
      <c r="E22" s="161">
        <v>19712.97627001</v>
      </c>
      <c r="F22" s="161">
        <v>8847.4022655399986</v>
      </c>
      <c r="G22" s="161">
        <v>9156.4806757000006</v>
      </c>
      <c r="H22" s="161">
        <v>9110.0442318899986</v>
      </c>
      <c r="I22" s="161">
        <v>9100.7592775399989</v>
      </c>
      <c r="J22" s="162">
        <v>2.0293068876702561E-3</v>
      </c>
      <c r="K22" s="163">
        <v>0.46842273767930204</v>
      </c>
      <c r="L22" s="163">
        <v>0.46213438839011889</v>
      </c>
      <c r="M22" s="58"/>
      <c r="N22" s="58"/>
    </row>
    <row r="23" spans="3:14">
      <c r="C23" s="164" t="s">
        <v>12</v>
      </c>
      <c r="D23" s="165">
        <v>6437.8999729999996</v>
      </c>
      <c r="E23" s="165">
        <v>6702.4221700099979</v>
      </c>
      <c r="F23" s="165">
        <v>1001.3855230499994</v>
      </c>
      <c r="G23" s="165">
        <v>769.38690935000091</v>
      </c>
      <c r="H23" s="165">
        <v>722.97446553999987</v>
      </c>
      <c r="I23" s="167">
        <v>713.68951118999985</v>
      </c>
      <c r="J23" s="162">
        <v>1.610460965045904E-4</v>
      </c>
      <c r="K23" s="163">
        <v>0.11229973571694074</v>
      </c>
      <c r="L23" s="163">
        <v>0.10786764056357874</v>
      </c>
      <c r="M23" s="58"/>
      <c r="N23" s="58"/>
    </row>
    <row r="24" spans="3:14">
      <c r="C24" s="164" t="s">
        <v>294</v>
      </c>
      <c r="D24" s="165">
        <v>1824.4718310000001</v>
      </c>
      <c r="E24" s="165">
        <v>1824.4718310000001</v>
      </c>
      <c r="F24" s="165">
        <v>13.6227886</v>
      </c>
      <c r="G24" s="165">
        <v>14.345489600000001</v>
      </c>
      <c r="H24" s="165">
        <v>14.3214896</v>
      </c>
      <c r="I24" s="167">
        <v>14.3214896</v>
      </c>
      <c r="J24" s="162">
        <v>3.1901818198909556E-6</v>
      </c>
      <c r="K24" s="163">
        <v>7.8496633144236241E-3</v>
      </c>
      <c r="L24" s="163">
        <v>7.8496633144236241E-3</v>
      </c>
      <c r="M24" s="58"/>
      <c r="N24" s="58"/>
    </row>
    <row r="25" spans="3:14">
      <c r="C25" s="164" t="s">
        <v>16</v>
      </c>
      <c r="D25" s="165">
        <v>11185.789505999999</v>
      </c>
      <c r="E25" s="165">
        <v>11185.904506000001</v>
      </c>
      <c r="F25" s="165">
        <v>7832.3939538899986</v>
      </c>
      <c r="G25" s="165">
        <v>8372.7482767499987</v>
      </c>
      <c r="H25" s="165">
        <v>8372.7482767499987</v>
      </c>
      <c r="I25" s="167">
        <v>8372.7482767499987</v>
      </c>
      <c r="J25" s="162">
        <v>1.8650706093457747E-3</v>
      </c>
      <c r="K25" s="163">
        <v>0.74851652377857636</v>
      </c>
      <c r="L25" s="163">
        <v>0.74850882843304667</v>
      </c>
      <c r="M25" s="58"/>
      <c r="N25" s="58"/>
    </row>
    <row r="26" spans="3:14">
      <c r="C26" s="164" t="s">
        <v>17</v>
      </c>
      <c r="D26" s="165">
        <v>0.177763</v>
      </c>
      <c r="E26" s="165">
        <v>0.177763</v>
      </c>
      <c r="F26" s="165">
        <v>0</v>
      </c>
      <c r="G26" s="165">
        <v>0</v>
      </c>
      <c r="H26" s="165">
        <v>0</v>
      </c>
      <c r="I26" s="167">
        <v>0</v>
      </c>
      <c r="J26" s="162">
        <v>0</v>
      </c>
      <c r="K26" s="163">
        <v>0</v>
      </c>
      <c r="L26" s="163">
        <v>0</v>
      </c>
      <c r="M26" s="58"/>
      <c r="N26" s="58"/>
    </row>
    <row r="27" spans="3:14">
      <c r="C27" s="160" t="s">
        <v>18</v>
      </c>
      <c r="D27" s="161">
        <v>4728.2155210000001</v>
      </c>
      <c r="E27" s="161">
        <v>4876.842065509999</v>
      </c>
      <c r="F27" s="161">
        <v>47.511624870000006</v>
      </c>
      <c r="G27" s="161">
        <v>74.467306309999998</v>
      </c>
      <c r="H27" s="161">
        <v>53.297550140000006</v>
      </c>
      <c r="I27" s="161">
        <v>53.269230140000005</v>
      </c>
      <c r="J27" s="162">
        <v>1.1872289842067453E-5</v>
      </c>
      <c r="K27" s="163">
        <v>1.1272233658403069E-2</v>
      </c>
      <c r="L27" s="163">
        <v>1.0928701283342949E-2</v>
      </c>
      <c r="M27" s="58"/>
      <c r="N27" s="58"/>
    </row>
    <row r="28" spans="3:14">
      <c r="C28" s="164" t="s">
        <v>20</v>
      </c>
      <c r="D28" s="165">
        <v>323.95900999999998</v>
      </c>
      <c r="E28" s="165">
        <v>468.30152293999993</v>
      </c>
      <c r="F28" s="165">
        <v>30.893222650000006</v>
      </c>
      <c r="G28" s="165">
        <v>67.115784320000003</v>
      </c>
      <c r="H28" s="166">
        <v>46.869215580000002</v>
      </c>
      <c r="I28" s="167">
        <v>46.840895580000009</v>
      </c>
      <c r="J28" s="162">
        <v>1.04403468935149E-5</v>
      </c>
      <c r="K28" s="163">
        <v>0.14467637612548576</v>
      </c>
      <c r="L28" s="163">
        <v>0.10008341481734838</v>
      </c>
      <c r="M28" s="58"/>
      <c r="N28" s="58"/>
    </row>
    <row r="29" spans="3:14">
      <c r="C29" s="164" t="s">
        <v>21</v>
      </c>
      <c r="D29" s="165">
        <v>0</v>
      </c>
      <c r="E29" s="165">
        <v>0</v>
      </c>
      <c r="F29" s="165">
        <v>0</v>
      </c>
      <c r="G29" s="165">
        <v>0</v>
      </c>
      <c r="H29" s="166">
        <v>0</v>
      </c>
      <c r="I29" s="167">
        <v>0</v>
      </c>
      <c r="J29" s="162">
        <v>0</v>
      </c>
      <c r="K29" s="163" t="s">
        <v>15</v>
      </c>
      <c r="L29" s="163" t="s">
        <v>15</v>
      </c>
      <c r="M29" s="58"/>
      <c r="N29" s="58"/>
    </row>
    <row r="30" spans="3:14">
      <c r="C30" s="164" t="s">
        <v>22</v>
      </c>
      <c r="D30" s="165">
        <v>74.994058999999993</v>
      </c>
      <c r="E30" s="165">
        <v>79.278090569999989</v>
      </c>
      <c r="F30" s="165">
        <v>16.61840222</v>
      </c>
      <c r="G30" s="165">
        <v>7.3515219900000002</v>
      </c>
      <c r="H30" s="166">
        <v>6.4283345600000006</v>
      </c>
      <c r="I30" s="167">
        <v>6.4283345600000006</v>
      </c>
      <c r="J30" s="162">
        <v>1.4319429485525534E-6</v>
      </c>
      <c r="K30" s="163">
        <v>8.571791746863576E-2</v>
      </c>
      <c r="L30" s="163">
        <v>8.1085890361145732E-2</v>
      </c>
      <c r="M30" s="58"/>
      <c r="N30" s="58"/>
    </row>
    <row r="31" spans="3:14" ht="15.75" thickBot="1">
      <c r="C31" s="164" t="s">
        <v>295</v>
      </c>
      <c r="D31" s="155">
        <v>4329.2624519999999</v>
      </c>
      <c r="E31" s="155">
        <v>4329.2624519999999</v>
      </c>
      <c r="F31" s="165">
        <v>0</v>
      </c>
      <c r="G31" s="165">
        <v>0</v>
      </c>
      <c r="H31" s="166">
        <v>0</v>
      </c>
      <c r="I31" s="167">
        <v>0</v>
      </c>
      <c r="J31" s="162">
        <v>0</v>
      </c>
      <c r="K31" s="163">
        <v>0</v>
      </c>
      <c r="L31" s="163">
        <v>0</v>
      </c>
      <c r="M31" s="58"/>
      <c r="N31" s="58"/>
    </row>
    <row r="32" spans="3:14">
      <c r="C32" s="169" t="s">
        <v>267</v>
      </c>
      <c r="D32" s="170">
        <v>112120.971156</v>
      </c>
      <c r="E32" s="170">
        <v>128806.00133528998</v>
      </c>
      <c r="F32" s="170">
        <v>54002.569180930055</v>
      </c>
      <c r="G32" s="170">
        <v>62412.371267890012</v>
      </c>
      <c r="H32" s="170">
        <v>60805.176890719973</v>
      </c>
      <c r="I32" s="170">
        <v>59671.385423920008</v>
      </c>
      <c r="J32" s="171">
        <v>1.3544650402289754E-2</v>
      </c>
      <c r="K32" s="171">
        <v>0.54231760806030149</v>
      </c>
      <c r="L32" s="171">
        <v>0.47206788705784242</v>
      </c>
    </row>
    <row r="33" spans="3:6">
      <c r="C33" s="145" t="s">
        <v>296</v>
      </c>
    </row>
    <row r="34" spans="3:6">
      <c r="C34" s="145" t="s">
        <v>297</v>
      </c>
    </row>
    <row r="35" spans="3:6">
      <c r="C35" s="145" t="s">
        <v>298</v>
      </c>
    </row>
    <row r="36" spans="3:6">
      <c r="C36" s="145" t="s">
        <v>159</v>
      </c>
    </row>
    <row r="37" spans="3:6">
      <c r="C37" s="145" t="s">
        <v>160</v>
      </c>
    </row>
    <row r="38" spans="3:6">
      <c r="C38" s="145" t="s">
        <v>161</v>
      </c>
    </row>
    <row r="39" spans="3:6">
      <c r="C39" s="145" t="s">
        <v>299</v>
      </c>
    </row>
    <row r="43" spans="3:6">
      <c r="C43" s="146"/>
    </row>
    <row r="44" spans="3:6">
      <c r="F44" s="146"/>
    </row>
    <row r="45" spans="3:6">
      <c r="F45" s="146"/>
    </row>
    <row r="46" spans="3:6">
      <c r="F46" s="146"/>
    </row>
    <row r="47" spans="3:6">
      <c r="F47" s="146"/>
    </row>
    <row r="48" spans="3:6">
      <c r="F48" s="146"/>
    </row>
    <row r="49" spans="6:9">
      <c r="F49" s="146"/>
    </row>
    <row r="50" spans="6:9">
      <c r="F50" s="146"/>
    </row>
    <row r="51" spans="6:9">
      <c r="F51" s="146"/>
    </row>
    <row r="52" spans="6:9">
      <c r="F52" s="146"/>
    </row>
    <row r="53" spans="6:9">
      <c r="F53" s="146"/>
    </row>
    <row r="54" spans="6:9">
      <c r="F54" s="146"/>
    </row>
    <row r="55" spans="6:9">
      <c r="F55" s="146"/>
    </row>
    <row r="56" spans="6:9">
      <c r="F56" s="146"/>
    </row>
    <row r="57" spans="6:9">
      <c r="I57" s="146"/>
    </row>
    <row r="58" spans="6:9">
      <c r="I58" s="146"/>
    </row>
    <row r="59" spans="6:9">
      <c r="I59" s="146"/>
    </row>
    <row r="60" spans="6:9">
      <c r="I60" s="146"/>
    </row>
    <row r="61" spans="6:9">
      <c r="I61" s="146"/>
    </row>
    <row r="62" spans="6:9">
      <c r="I62" s="146"/>
    </row>
    <row r="63" spans="6:9">
      <c r="I63" s="146"/>
    </row>
    <row r="64" spans="6:9">
      <c r="I64" s="146"/>
    </row>
    <row r="65" spans="9:9">
      <c r="I65" s="146"/>
    </row>
    <row r="66" spans="9:9">
      <c r="I66" s="146"/>
    </row>
    <row r="67" spans="9:9">
      <c r="I67" s="146"/>
    </row>
    <row r="68" spans="9:9">
      <c r="I68" s="146"/>
    </row>
    <row r="69" spans="9:9">
      <c r="I69" s="146"/>
    </row>
    <row r="70" spans="9:9">
      <c r="I70" s="146"/>
    </row>
    <row r="71" spans="9:9">
      <c r="I71" s="146"/>
    </row>
    <row r="72" spans="9:9">
      <c r="I72" s="146"/>
    </row>
  </sheetData>
  <mergeCells count="13">
    <mergeCell ref="K5:K6"/>
    <mergeCell ref="L5:L6"/>
    <mergeCell ref="C3:L3"/>
    <mergeCell ref="C2:L2"/>
    <mergeCell ref="C4:C7"/>
    <mergeCell ref="D4:D6"/>
    <mergeCell ref="E4:E6"/>
    <mergeCell ref="F4:L4"/>
    <mergeCell ref="F5:F6"/>
    <mergeCell ref="G5:G6"/>
    <mergeCell ref="H5:H6"/>
    <mergeCell ref="I5:I6"/>
    <mergeCell ref="J5:J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70"/>
  <sheetViews>
    <sheetView showGridLines="0" topLeftCell="C1" workbookViewId="0">
      <selection activeCell="J6" sqref="J6:J7"/>
    </sheetView>
  </sheetViews>
  <sheetFormatPr baseColWidth="10" defaultColWidth="11.5703125" defaultRowHeight="15"/>
  <cols>
    <col min="1" max="1" width="11.5703125" style="83"/>
    <col min="2" max="2" width="74.5703125" style="83" customWidth="1"/>
    <col min="3" max="3" width="19.140625" style="83" customWidth="1"/>
    <col min="4" max="4" width="19.42578125" style="83" customWidth="1"/>
    <col min="5" max="5" width="16.28515625" style="83" customWidth="1"/>
    <col min="6" max="6" width="21.42578125" style="83" customWidth="1"/>
    <col min="7" max="7" width="16.42578125" style="83" customWidth="1"/>
    <col min="8" max="8" width="12.85546875" style="83" customWidth="1"/>
    <col min="9" max="9" width="12" style="83" customWidth="1"/>
    <col min="10" max="10" width="21.7109375" style="83" customWidth="1"/>
    <col min="11" max="11" width="17.85546875" style="83" customWidth="1"/>
    <col min="12" max="12" width="11.5703125" style="83"/>
    <col min="13" max="13" width="25.28515625" style="83" bestFit="1" customWidth="1"/>
    <col min="14" max="14" width="15.28515625" style="83" bestFit="1" customWidth="1"/>
    <col min="15" max="16384" width="11.5703125" style="83"/>
  </cols>
  <sheetData>
    <row r="3" spans="2:14" ht="16.5" thickBot="1">
      <c r="B3" s="438" t="s">
        <v>376</v>
      </c>
      <c r="C3" s="438"/>
      <c r="D3" s="438"/>
      <c r="E3" s="438"/>
      <c r="F3" s="438"/>
      <c r="G3" s="438"/>
      <c r="H3" s="438"/>
      <c r="I3" s="438"/>
      <c r="J3" s="438"/>
      <c r="K3" s="438"/>
      <c r="L3" s="147"/>
      <c r="M3" s="154" t="s">
        <v>300</v>
      </c>
      <c r="N3" s="153">
        <v>4489239338399.999</v>
      </c>
    </row>
    <row r="4" spans="2:14" ht="16.5" thickBot="1">
      <c r="B4" s="437" t="s">
        <v>158</v>
      </c>
      <c r="C4" s="437"/>
      <c r="D4" s="437"/>
      <c r="E4" s="437"/>
      <c r="F4" s="437"/>
      <c r="G4" s="437"/>
      <c r="H4" s="437"/>
      <c r="I4" s="437"/>
      <c r="J4" s="437"/>
      <c r="K4" s="437"/>
      <c r="L4" s="147"/>
      <c r="M4" s="342"/>
      <c r="N4" s="343"/>
    </row>
    <row r="5" spans="2:14" ht="42" customHeight="1">
      <c r="B5" s="439" t="s">
        <v>0</v>
      </c>
      <c r="C5" s="442" t="s">
        <v>210</v>
      </c>
      <c r="D5" s="442" t="s">
        <v>286</v>
      </c>
      <c r="E5" s="443" t="s">
        <v>103</v>
      </c>
      <c r="F5" s="444"/>
      <c r="G5" s="444"/>
      <c r="H5" s="444"/>
      <c r="I5" s="444"/>
      <c r="J5" s="444"/>
      <c r="K5" s="444"/>
      <c r="L5" s="147"/>
      <c r="M5" s="147"/>
    </row>
    <row r="6" spans="2:14" ht="42" customHeight="1">
      <c r="B6" s="440"/>
      <c r="C6" s="436"/>
      <c r="D6" s="436"/>
      <c r="E6" s="434" t="s">
        <v>7</v>
      </c>
      <c r="F6" s="434" t="s">
        <v>29</v>
      </c>
      <c r="G6" s="434" t="s">
        <v>9</v>
      </c>
      <c r="H6" s="434" t="s">
        <v>30</v>
      </c>
      <c r="I6" s="434" t="s">
        <v>2</v>
      </c>
      <c r="J6" s="434" t="s">
        <v>287</v>
      </c>
      <c r="K6" s="434" t="s">
        <v>288</v>
      </c>
      <c r="L6" s="147"/>
      <c r="M6" s="147"/>
    </row>
    <row r="7" spans="2:14" ht="14.45" customHeight="1">
      <c r="B7" s="440"/>
      <c r="C7" s="435"/>
      <c r="D7" s="435"/>
      <c r="E7" s="436">
        <v>2016</v>
      </c>
      <c r="F7" s="436"/>
      <c r="G7" s="435"/>
      <c r="H7" s="436"/>
      <c r="I7" s="435"/>
      <c r="J7" s="435"/>
      <c r="K7" s="436"/>
    </row>
    <row r="8" spans="2:14" ht="21" customHeight="1">
      <c r="B8" s="441"/>
      <c r="C8" s="148">
        <v>1</v>
      </c>
      <c r="D8" s="148">
        <v>2</v>
      </c>
      <c r="E8" s="148">
        <v>3</v>
      </c>
      <c r="F8" s="148">
        <v>4</v>
      </c>
      <c r="G8" s="148">
        <v>5</v>
      </c>
      <c r="H8" s="148">
        <v>6</v>
      </c>
      <c r="I8" s="149" t="s">
        <v>289</v>
      </c>
      <c r="J8" s="150" t="s">
        <v>290</v>
      </c>
      <c r="K8" s="150" t="s">
        <v>291</v>
      </c>
    </row>
    <row r="9" spans="2:14">
      <c r="B9" s="156" t="s">
        <v>301</v>
      </c>
      <c r="C9" s="172">
        <v>87944.416561999999</v>
      </c>
      <c r="D9" s="172">
        <v>104216.18299976998</v>
      </c>
      <c r="E9" s="172">
        <v>45107.655290519964</v>
      </c>
      <c r="F9" s="172">
        <v>53181.423285880002</v>
      </c>
      <c r="G9" s="172">
        <v>51641.835108690044</v>
      </c>
      <c r="H9" s="172">
        <v>50517.35691623998</v>
      </c>
      <c r="I9" s="178">
        <v>1.1503471224777446E-2</v>
      </c>
      <c r="J9" s="178">
        <v>0.58720993472374716</v>
      </c>
      <c r="K9" s="178">
        <v>0.49552606535977262</v>
      </c>
    </row>
    <row r="10" spans="2:14" ht="19.5" customHeight="1">
      <c r="B10" s="173" t="s">
        <v>302</v>
      </c>
      <c r="C10" s="174">
        <v>448.45581399999998</v>
      </c>
      <c r="D10" s="174">
        <v>481.46118261000004</v>
      </c>
      <c r="E10" s="175">
        <v>191.96385304999995</v>
      </c>
      <c r="F10" s="175">
        <v>209.49694072</v>
      </c>
      <c r="G10" s="175">
        <v>194.61258332999992</v>
      </c>
      <c r="H10" s="175">
        <v>187.09258799000003</v>
      </c>
      <c r="I10" s="179">
        <v>4.3350904312452209E-5</v>
      </c>
      <c r="J10" s="179">
        <v>0.43396155709110718</v>
      </c>
      <c r="K10" s="179">
        <v>0.40421240664720992</v>
      </c>
    </row>
    <row r="11" spans="2:14" ht="15.75">
      <c r="B11" s="173" t="s">
        <v>303</v>
      </c>
      <c r="C11" s="174">
        <v>57.181930000000001</v>
      </c>
      <c r="D11" s="174">
        <v>57.181930000000001</v>
      </c>
      <c r="E11" s="175">
        <v>34.717045890000001</v>
      </c>
      <c r="F11" s="175">
        <v>39.401149199999999</v>
      </c>
      <c r="G11" s="175">
        <v>39.275668070000002</v>
      </c>
      <c r="H11" s="175">
        <v>35.594322609999999</v>
      </c>
      <c r="I11" s="179">
        <v>8.7488470641340062E-6</v>
      </c>
      <c r="J11" s="179">
        <v>0.68685453726378243</v>
      </c>
      <c r="K11" s="179">
        <v>0.68685453726378243</v>
      </c>
    </row>
    <row r="12" spans="2:14" ht="15.75">
      <c r="B12" s="173" t="s">
        <v>304</v>
      </c>
      <c r="C12" s="174">
        <v>179.61554000000001</v>
      </c>
      <c r="D12" s="174">
        <v>212.93726896999999</v>
      </c>
      <c r="E12" s="175">
        <v>113.71142883000003</v>
      </c>
      <c r="F12" s="175">
        <v>141.09417620000002</v>
      </c>
      <c r="G12" s="175">
        <v>140.65416904999992</v>
      </c>
      <c r="H12" s="175">
        <v>138.24252469999996</v>
      </c>
      <c r="I12" s="179">
        <v>3.1331403752524383E-5</v>
      </c>
      <c r="J12" s="179">
        <v>0.7830846320424163</v>
      </c>
      <c r="K12" s="179">
        <v>0.66054274918786626</v>
      </c>
    </row>
    <row r="13" spans="2:14" ht="15.75">
      <c r="B13" s="173" t="s">
        <v>305</v>
      </c>
      <c r="C13" s="174">
        <v>2098.8473629999999</v>
      </c>
      <c r="D13" s="174">
        <v>2273.76810617</v>
      </c>
      <c r="E13" s="175">
        <v>1083.2378477199998</v>
      </c>
      <c r="F13" s="175">
        <v>1333.1142673900001</v>
      </c>
      <c r="G13" s="175">
        <v>1126.44828315</v>
      </c>
      <c r="H13" s="175">
        <v>1115.0715208299996</v>
      </c>
      <c r="I13" s="179">
        <v>2.5092186178402205E-4</v>
      </c>
      <c r="J13" s="179">
        <v>0.53669852463206491</v>
      </c>
      <c r="K13" s="179">
        <v>0.49541036312951969</v>
      </c>
    </row>
    <row r="14" spans="2:14" ht="15.75">
      <c r="B14" s="173" t="s">
        <v>306</v>
      </c>
      <c r="C14" s="174">
        <v>64.929321000000002</v>
      </c>
      <c r="D14" s="174">
        <v>64.929321000000002</v>
      </c>
      <c r="E14" s="175">
        <v>30.227948929999997</v>
      </c>
      <c r="F14" s="175">
        <v>31.473833909999993</v>
      </c>
      <c r="G14" s="175">
        <v>31.292554549999995</v>
      </c>
      <c r="H14" s="175">
        <v>31.01755455</v>
      </c>
      <c r="I14" s="179">
        <v>6.9705695016079884E-6</v>
      </c>
      <c r="J14" s="179">
        <v>0.48194797154894004</v>
      </c>
      <c r="K14" s="179">
        <v>0.48194797154894004</v>
      </c>
    </row>
    <row r="15" spans="2:14" ht="15.75">
      <c r="B15" s="173" t="s">
        <v>307</v>
      </c>
      <c r="C15" s="174">
        <v>20.352056000000001</v>
      </c>
      <c r="D15" s="174">
        <v>22.525090500000001</v>
      </c>
      <c r="E15" s="175">
        <v>3.2342276000000001</v>
      </c>
      <c r="F15" s="175">
        <v>12.390098099999998</v>
      </c>
      <c r="G15" s="175">
        <v>12.390098099999996</v>
      </c>
      <c r="H15" s="175">
        <v>12.297321950000001</v>
      </c>
      <c r="I15" s="179">
        <v>2.7599549215387105E-6</v>
      </c>
      <c r="J15" s="179">
        <v>0.60878852239793346</v>
      </c>
      <c r="K15" s="179">
        <v>0.55005763905809812</v>
      </c>
    </row>
    <row r="16" spans="2:14" ht="15.75">
      <c r="B16" s="173" t="s">
        <v>308</v>
      </c>
      <c r="C16" s="174">
        <v>9541.4463410000008</v>
      </c>
      <c r="D16" s="174">
        <v>11858.86802326</v>
      </c>
      <c r="E16" s="175">
        <v>4696.5218013600052</v>
      </c>
      <c r="F16" s="175">
        <v>4304.1247209300009</v>
      </c>
      <c r="G16" s="175">
        <v>4292.2112621800006</v>
      </c>
      <c r="H16" s="175">
        <v>3651.0464014500008</v>
      </c>
      <c r="I16" s="179">
        <v>9.5611104139180128E-4</v>
      </c>
      <c r="J16" s="179">
        <v>0.44984912232186292</v>
      </c>
      <c r="K16" s="179">
        <v>0.36194105995287673</v>
      </c>
    </row>
    <row r="17" spans="2:11" ht="15.75">
      <c r="B17" s="173" t="s">
        <v>309</v>
      </c>
      <c r="C17" s="174">
        <v>144.144665</v>
      </c>
      <c r="D17" s="174">
        <v>144.144665</v>
      </c>
      <c r="E17" s="175">
        <v>78.954119000000006</v>
      </c>
      <c r="F17" s="175">
        <v>86.383928049999994</v>
      </c>
      <c r="G17" s="175">
        <v>86.383928049999994</v>
      </c>
      <c r="H17" s="175">
        <v>79.06480105</v>
      </c>
      <c r="I17" s="179">
        <v>1.9242442266332294E-5</v>
      </c>
      <c r="J17" s="179">
        <v>0.59928633536315756</v>
      </c>
      <c r="K17" s="179">
        <v>0.59928633536315756</v>
      </c>
    </row>
    <row r="18" spans="2:11" ht="15.75">
      <c r="B18" s="173" t="s">
        <v>310</v>
      </c>
      <c r="C18" s="174">
        <v>146.03901300000001</v>
      </c>
      <c r="D18" s="174">
        <v>192.51927900000001</v>
      </c>
      <c r="E18" s="175">
        <v>77.018801689999961</v>
      </c>
      <c r="F18" s="175">
        <v>84.829690689999936</v>
      </c>
      <c r="G18" s="175">
        <v>77.230599720000029</v>
      </c>
      <c r="H18" s="175">
        <v>75.71066782000004</v>
      </c>
      <c r="I18" s="179">
        <v>1.720349363421104E-5</v>
      </c>
      <c r="J18" s="179">
        <v>0.52883539907243837</v>
      </c>
      <c r="K18" s="179">
        <v>0.40115774441478158</v>
      </c>
    </row>
    <row r="19" spans="2:11" ht="15.75">
      <c r="B19" s="173" t="s">
        <v>311</v>
      </c>
      <c r="C19" s="174">
        <v>604.07378400000005</v>
      </c>
      <c r="D19" s="174">
        <v>609.09497450000003</v>
      </c>
      <c r="E19" s="175">
        <v>388.75000013999971</v>
      </c>
      <c r="F19" s="175">
        <v>352.61410598999981</v>
      </c>
      <c r="G19" s="175">
        <v>336.22178294999998</v>
      </c>
      <c r="H19" s="175">
        <v>334.52254360999996</v>
      </c>
      <c r="I19" s="179">
        <v>7.4895045793170342E-5</v>
      </c>
      <c r="J19" s="179">
        <v>0.55659058852651677</v>
      </c>
      <c r="K19" s="179">
        <v>0.55200222793826381</v>
      </c>
    </row>
    <row r="20" spans="2:11" ht="15.75">
      <c r="B20" s="173" t="s">
        <v>312</v>
      </c>
      <c r="C20" s="174">
        <v>120.342741</v>
      </c>
      <c r="D20" s="174">
        <v>130.19708094999999</v>
      </c>
      <c r="E20" s="175">
        <v>50.978433880000004</v>
      </c>
      <c r="F20" s="175">
        <v>62.675273379999986</v>
      </c>
      <c r="G20" s="175">
        <v>60.029160260000019</v>
      </c>
      <c r="H20" s="175">
        <v>57.228895680000029</v>
      </c>
      <c r="I20" s="179">
        <v>1.3371788904191412E-5</v>
      </c>
      <c r="J20" s="179">
        <v>0.49881828983768967</v>
      </c>
      <c r="K20" s="179">
        <v>0.46106379514801271</v>
      </c>
    </row>
    <row r="21" spans="2:11" ht="15.75">
      <c r="B21" s="173" t="s">
        <v>313</v>
      </c>
      <c r="C21" s="174">
        <v>1788.456475</v>
      </c>
      <c r="D21" s="174">
        <v>1788.456475</v>
      </c>
      <c r="E21" s="175">
        <v>961.62635769999997</v>
      </c>
      <c r="F21" s="175">
        <v>1102.0224628100002</v>
      </c>
      <c r="G21" s="175">
        <v>1102.0224628100002</v>
      </c>
      <c r="H21" s="175">
        <v>1101.9239174100001</v>
      </c>
      <c r="I21" s="179">
        <v>2.454808908961481E-4</v>
      </c>
      <c r="J21" s="179">
        <v>0.61618634739769118</v>
      </c>
      <c r="K21" s="179">
        <v>0.61618634739769118</v>
      </c>
    </row>
    <row r="22" spans="2:11" ht="31.5">
      <c r="B22" s="173" t="s">
        <v>314</v>
      </c>
      <c r="C22" s="174">
        <v>343.95445699999999</v>
      </c>
      <c r="D22" s="174">
        <v>387.83796147000004</v>
      </c>
      <c r="E22" s="175">
        <v>159.29606764999991</v>
      </c>
      <c r="F22" s="175">
        <v>210.0920028300001</v>
      </c>
      <c r="G22" s="175">
        <v>205.80149675999996</v>
      </c>
      <c r="H22" s="175">
        <v>184.44872346000014</v>
      </c>
      <c r="I22" s="179">
        <v>4.5843289476682603E-5</v>
      </c>
      <c r="J22" s="179">
        <v>0.59833938061166037</v>
      </c>
      <c r="K22" s="179">
        <v>0.53063783643035434</v>
      </c>
    </row>
    <row r="23" spans="2:11" ht="15.75">
      <c r="B23" s="173" t="s">
        <v>315</v>
      </c>
      <c r="C23" s="174">
        <v>63.932633000000003</v>
      </c>
      <c r="D23" s="174">
        <v>66.388677220000005</v>
      </c>
      <c r="E23" s="175">
        <v>38.148400450000011</v>
      </c>
      <c r="F23" s="175">
        <v>39.301633630000012</v>
      </c>
      <c r="G23" s="175">
        <v>36.836550369999998</v>
      </c>
      <c r="H23" s="175">
        <v>36.446139770000009</v>
      </c>
      <c r="I23" s="179">
        <v>8.2055216726807141E-6</v>
      </c>
      <c r="J23" s="179">
        <v>0.57617758946358422</v>
      </c>
      <c r="K23" s="179">
        <v>0.55486194201355099</v>
      </c>
    </row>
    <row r="24" spans="2:11" ht="15.75">
      <c r="B24" s="173" t="s">
        <v>316</v>
      </c>
      <c r="C24" s="174">
        <v>94.174115</v>
      </c>
      <c r="D24" s="174">
        <v>94.174115</v>
      </c>
      <c r="E24" s="175">
        <v>54.034442819999988</v>
      </c>
      <c r="F24" s="175">
        <v>47.588888670000024</v>
      </c>
      <c r="G24" s="175">
        <v>47.101633250000013</v>
      </c>
      <c r="H24" s="175">
        <v>47.099069959999994</v>
      </c>
      <c r="I24" s="179">
        <v>1.049211906569561E-5</v>
      </c>
      <c r="J24" s="179">
        <v>0.50015477448341317</v>
      </c>
      <c r="K24" s="179">
        <v>0.50015477448341317</v>
      </c>
    </row>
    <row r="25" spans="2:11" ht="15.75">
      <c r="B25" s="173" t="s">
        <v>317</v>
      </c>
      <c r="C25" s="174">
        <v>518.33458700000006</v>
      </c>
      <c r="D25" s="174">
        <v>518.33458700000006</v>
      </c>
      <c r="E25" s="175">
        <v>244.99327493000004</v>
      </c>
      <c r="F25" s="175">
        <v>256.86388269000003</v>
      </c>
      <c r="G25" s="175">
        <v>232.93937373999998</v>
      </c>
      <c r="H25" s="175">
        <v>228.93992888000008</v>
      </c>
      <c r="I25" s="179">
        <v>5.188838423917388E-5</v>
      </c>
      <c r="J25" s="179">
        <v>0.44939963410159228</v>
      </c>
      <c r="K25" s="179">
        <v>0.44939963410159228</v>
      </c>
    </row>
    <row r="26" spans="2:11" ht="15.75">
      <c r="B26" s="173" t="s">
        <v>318</v>
      </c>
      <c r="C26" s="174">
        <v>370.63796500000001</v>
      </c>
      <c r="D26" s="174">
        <v>393.64671776</v>
      </c>
      <c r="E26" s="175">
        <v>225.28240018000011</v>
      </c>
      <c r="F26" s="175">
        <v>241.05309527000006</v>
      </c>
      <c r="G26" s="175">
        <v>222.50952975999999</v>
      </c>
      <c r="H26" s="175">
        <v>218.72310255000005</v>
      </c>
      <c r="I26" s="179">
        <v>4.9565085505689128E-5</v>
      </c>
      <c r="J26" s="179">
        <v>0.60034197996959104</v>
      </c>
      <c r="K26" s="179">
        <v>0.56525183551933089</v>
      </c>
    </row>
    <row r="27" spans="2:11" ht="15.75">
      <c r="B27" s="173" t="s">
        <v>319</v>
      </c>
      <c r="C27" s="174">
        <v>22.119886999999999</v>
      </c>
      <c r="D27" s="174">
        <v>22.194190320000001</v>
      </c>
      <c r="E27" s="175">
        <v>12.571396309999999</v>
      </c>
      <c r="F27" s="175">
        <v>17.885704759999999</v>
      </c>
      <c r="G27" s="175">
        <v>13.012017629999997</v>
      </c>
      <c r="H27" s="175">
        <v>12.70228709</v>
      </c>
      <c r="I27" s="179">
        <v>2.8984905371384409E-6</v>
      </c>
      <c r="J27" s="179">
        <v>0.5882497333734118</v>
      </c>
      <c r="K27" s="179">
        <v>0.58628034825286646</v>
      </c>
    </row>
    <row r="28" spans="2:11" ht="15.75">
      <c r="B28" s="173" t="s">
        <v>320</v>
      </c>
      <c r="C28" s="174">
        <v>592.52381100000002</v>
      </c>
      <c r="D28" s="174">
        <v>594.47645243000011</v>
      </c>
      <c r="E28" s="175">
        <v>104.85158398999999</v>
      </c>
      <c r="F28" s="175">
        <v>105.9419451</v>
      </c>
      <c r="G28" s="175">
        <v>105.91110359000004</v>
      </c>
      <c r="H28" s="175">
        <v>105.91110359000004</v>
      </c>
      <c r="I28" s="179">
        <v>2.3592216077677134E-5</v>
      </c>
      <c r="J28" s="179">
        <v>0.17874573413556882</v>
      </c>
      <c r="K28" s="179">
        <v>0.17815861865861057</v>
      </c>
    </row>
    <row r="29" spans="2:11" ht="15.75">
      <c r="B29" s="173" t="s">
        <v>321</v>
      </c>
      <c r="C29" s="174">
        <v>952.37948700000004</v>
      </c>
      <c r="D29" s="174">
        <v>952.37948700000004</v>
      </c>
      <c r="E29" s="175">
        <v>369.96208453999998</v>
      </c>
      <c r="F29" s="175">
        <v>371.25563495000006</v>
      </c>
      <c r="G29" s="175">
        <v>367.29953014</v>
      </c>
      <c r="H29" s="175">
        <v>357.99972613999995</v>
      </c>
      <c r="I29" s="179">
        <v>8.1817765905239234E-5</v>
      </c>
      <c r="J29" s="179">
        <v>0.38566510005060617</v>
      </c>
      <c r="K29" s="179">
        <v>0.38566510005060617</v>
      </c>
    </row>
    <row r="30" spans="2:11" ht="15.75">
      <c r="B30" s="173" t="s">
        <v>322</v>
      </c>
      <c r="C30" s="174">
        <v>345.00064099999997</v>
      </c>
      <c r="D30" s="174">
        <v>363.54821556999997</v>
      </c>
      <c r="E30" s="175">
        <v>196.41186537000004</v>
      </c>
      <c r="F30" s="175">
        <v>223.12660313000009</v>
      </c>
      <c r="G30" s="175">
        <v>218.08193807000001</v>
      </c>
      <c r="H30" s="175">
        <v>214.63704175999996</v>
      </c>
      <c r="I30" s="179">
        <v>4.8578817812184795E-5</v>
      </c>
      <c r="J30" s="179">
        <v>0.63212038516183522</v>
      </c>
      <c r="K30" s="179">
        <v>0.59987074266909468</v>
      </c>
    </row>
    <row r="31" spans="2:11" ht="15.75">
      <c r="B31" s="173" t="s">
        <v>323</v>
      </c>
      <c r="C31" s="174">
        <v>224.75812199999999</v>
      </c>
      <c r="D31" s="174">
        <v>228.93993060999998</v>
      </c>
      <c r="E31" s="175">
        <v>155.24076794999993</v>
      </c>
      <c r="F31" s="175">
        <v>146.44188860999995</v>
      </c>
      <c r="G31" s="175">
        <v>133.78720199000003</v>
      </c>
      <c r="H31" s="175">
        <v>132.20102509999998</v>
      </c>
      <c r="I31" s="179">
        <v>2.9801753270314646E-5</v>
      </c>
      <c r="J31" s="179">
        <v>0.59524968797345634</v>
      </c>
      <c r="K31" s="179">
        <v>0.58437687839570029</v>
      </c>
    </row>
    <row r="32" spans="2:11" ht="15.75">
      <c r="B32" s="173" t="s">
        <v>324</v>
      </c>
      <c r="C32" s="175">
        <v>233.20924099999999</v>
      </c>
      <c r="D32" s="175">
        <v>233.20924099999999</v>
      </c>
      <c r="E32" s="175">
        <v>143.52266610999999</v>
      </c>
      <c r="F32" s="175">
        <v>137.79169121000001</v>
      </c>
      <c r="G32" s="175">
        <v>136.25683989000001</v>
      </c>
      <c r="H32" s="175">
        <v>136.25683989000004</v>
      </c>
      <c r="I32" s="179">
        <v>3.0351877185517827E-5</v>
      </c>
      <c r="J32" s="179">
        <v>0.58426861348088699</v>
      </c>
      <c r="K32" s="179">
        <v>0.58426861348088699</v>
      </c>
    </row>
    <row r="33" spans="2:11" ht="15.75">
      <c r="B33" s="173" t="s">
        <v>325</v>
      </c>
      <c r="C33" s="174">
        <v>17.661847999999999</v>
      </c>
      <c r="D33" s="174">
        <v>19.661847999999999</v>
      </c>
      <c r="E33" s="175">
        <v>9.0391850999999992</v>
      </c>
      <c r="F33" s="175">
        <v>10.448276410000002</v>
      </c>
      <c r="G33" s="175">
        <v>9.4848450500000023</v>
      </c>
      <c r="H33" s="175">
        <v>9.4848450500000023</v>
      </c>
      <c r="I33" s="179">
        <v>2.1127956021413256E-6</v>
      </c>
      <c r="J33" s="179">
        <v>0.53702449766298532</v>
      </c>
      <c r="K33" s="179">
        <v>0.48239845257678743</v>
      </c>
    </row>
    <row r="34" spans="2:11" ht="15.75">
      <c r="B34" s="173" t="s">
        <v>326</v>
      </c>
      <c r="C34" s="174">
        <v>331.74585100000002</v>
      </c>
      <c r="D34" s="174">
        <v>331.74585100000002</v>
      </c>
      <c r="E34" s="175">
        <v>134.10434319000001</v>
      </c>
      <c r="F34" s="175">
        <v>117.48087298999998</v>
      </c>
      <c r="G34" s="175">
        <v>109.91038132999998</v>
      </c>
      <c r="H34" s="175">
        <v>107.62848189000002</v>
      </c>
      <c r="I34" s="179">
        <v>2.4483074744979617E-5</v>
      </c>
      <c r="J34" s="179">
        <v>0.33130898547394333</v>
      </c>
      <c r="K34" s="179">
        <v>0.33130898547394333</v>
      </c>
    </row>
    <row r="35" spans="2:11" ht="15.75">
      <c r="B35" s="173" t="s">
        <v>327</v>
      </c>
      <c r="C35" s="174">
        <v>1139.6064409999999</v>
      </c>
      <c r="D35" s="174">
        <v>1361.9621881800001</v>
      </c>
      <c r="E35" s="175">
        <v>570.94314229999975</v>
      </c>
      <c r="F35" s="175">
        <v>736.77009361999978</v>
      </c>
      <c r="G35" s="175">
        <v>627.19046891000062</v>
      </c>
      <c r="H35" s="175">
        <v>615.9241465800003</v>
      </c>
      <c r="I35" s="179">
        <v>1.397097430092445E-4</v>
      </c>
      <c r="J35" s="179">
        <v>0.55035707621979002</v>
      </c>
      <c r="K35" s="179">
        <v>0.4605050524553253</v>
      </c>
    </row>
    <row r="36" spans="2:11" ht="15.75">
      <c r="B36" s="176" t="s">
        <v>328</v>
      </c>
      <c r="C36" s="174">
        <v>85.852000000000004</v>
      </c>
      <c r="D36" s="174">
        <v>85.852000000000004</v>
      </c>
      <c r="E36" s="175">
        <v>35.342415309999993</v>
      </c>
      <c r="F36" s="175">
        <v>7.1662266199999998</v>
      </c>
      <c r="G36" s="175">
        <v>7.1662266199999998</v>
      </c>
      <c r="H36" s="175">
        <v>7.0488166199999993</v>
      </c>
      <c r="I36" s="179">
        <v>1.5963120121486952E-6</v>
      </c>
      <c r="J36" s="179">
        <v>8.3471865768997802E-2</v>
      </c>
      <c r="K36" s="179">
        <v>8.3471865768997802E-2</v>
      </c>
    </row>
    <row r="37" spans="2:11" ht="31.5">
      <c r="B37" s="173" t="s">
        <v>329</v>
      </c>
      <c r="C37" s="174">
        <v>153.58610100000001</v>
      </c>
      <c r="D37" s="174">
        <v>159.61295055000002</v>
      </c>
      <c r="E37" s="175">
        <v>93.17153091000003</v>
      </c>
      <c r="F37" s="175">
        <v>110.39866646000004</v>
      </c>
      <c r="G37" s="175">
        <v>107.27376099000006</v>
      </c>
      <c r="H37" s="175">
        <v>95.872566820000003</v>
      </c>
      <c r="I37" s="179">
        <v>2.3895754674962429E-5</v>
      </c>
      <c r="J37" s="179">
        <v>0.69846008389782643</v>
      </c>
      <c r="K37" s="179">
        <v>0.67208682390966579</v>
      </c>
    </row>
    <row r="38" spans="2:11" ht="15.75">
      <c r="B38" s="176" t="s">
        <v>330</v>
      </c>
      <c r="C38" s="174">
        <v>6730.3898920000001</v>
      </c>
      <c r="D38" s="174">
        <v>6730.3898920000001</v>
      </c>
      <c r="E38" s="175">
        <v>2273.0425572000004</v>
      </c>
      <c r="F38" s="175">
        <v>2373.6154311000009</v>
      </c>
      <c r="G38" s="175">
        <v>2341.686619080001</v>
      </c>
      <c r="H38" s="175">
        <v>2316.4115038600003</v>
      </c>
      <c r="I38" s="179">
        <v>5.2162214188047429E-4</v>
      </c>
      <c r="J38" s="179">
        <v>0.34792733506619278</v>
      </c>
      <c r="K38" s="179">
        <v>0.34792733506619278</v>
      </c>
    </row>
    <row r="39" spans="2:11" ht="15.75">
      <c r="B39" s="173" t="s">
        <v>331</v>
      </c>
      <c r="C39" s="174">
        <v>264.23938500000003</v>
      </c>
      <c r="D39" s="174">
        <v>264.23938500000003</v>
      </c>
      <c r="E39" s="175">
        <v>166.52863739000014</v>
      </c>
      <c r="F39" s="175">
        <v>180.04415811999999</v>
      </c>
      <c r="G39" s="175">
        <v>177.77582940000005</v>
      </c>
      <c r="H39" s="175">
        <v>170.01832207999999</v>
      </c>
      <c r="I39" s="179">
        <v>3.9600435067027964E-5</v>
      </c>
      <c r="J39" s="179">
        <v>0.67278323933428785</v>
      </c>
      <c r="K39" s="179">
        <v>0.67278323933428785</v>
      </c>
    </row>
    <row r="40" spans="2:11" ht="15.75">
      <c r="B40" s="173" t="s">
        <v>332</v>
      </c>
      <c r="C40" s="174">
        <v>5234.22</v>
      </c>
      <c r="D40" s="174">
        <v>5234.22</v>
      </c>
      <c r="E40" s="175">
        <v>2652.5286721199982</v>
      </c>
      <c r="F40" s="175">
        <v>2625.5693122200005</v>
      </c>
      <c r="G40" s="175">
        <v>2625.5693122200005</v>
      </c>
      <c r="H40" s="175">
        <v>2625.5693122199996</v>
      </c>
      <c r="I40" s="179">
        <v>5.8485839955557738E-4</v>
      </c>
      <c r="J40" s="179">
        <v>0.50161615526668735</v>
      </c>
      <c r="K40" s="179">
        <v>0.50161615526668735</v>
      </c>
    </row>
    <row r="41" spans="2:11" ht="15.75">
      <c r="B41" s="173" t="s">
        <v>333</v>
      </c>
      <c r="C41" s="174">
        <v>131.379501</v>
      </c>
      <c r="D41" s="174">
        <v>131.379501</v>
      </c>
      <c r="E41" s="175">
        <v>87.352198439999981</v>
      </c>
      <c r="F41" s="175">
        <v>81.489265460000055</v>
      </c>
      <c r="G41" s="175">
        <v>79.556449160000014</v>
      </c>
      <c r="H41" s="175">
        <v>74.978879700000022</v>
      </c>
      <c r="I41" s="179">
        <v>1.7721587967030408E-5</v>
      </c>
      <c r="J41" s="179">
        <v>0.60554689700031672</v>
      </c>
      <c r="K41" s="179">
        <v>0.60554689700031672</v>
      </c>
    </row>
    <row r="42" spans="2:11" ht="24" customHeight="1">
      <c r="B42" s="173" t="s">
        <v>334</v>
      </c>
      <c r="C42" s="174">
        <v>27.622851000000001</v>
      </c>
      <c r="D42" s="174">
        <v>27.622851000000001</v>
      </c>
      <c r="E42" s="175">
        <v>15.550996119999999</v>
      </c>
      <c r="F42" s="175">
        <v>15.696592520000003</v>
      </c>
      <c r="G42" s="175">
        <v>13.872637520000003</v>
      </c>
      <c r="H42" s="175">
        <v>11.481869180000004</v>
      </c>
      <c r="I42" s="179">
        <v>3.0901978248296999E-6</v>
      </c>
      <c r="J42" s="179">
        <v>0.50221599211464463</v>
      </c>
      <c r="K42" s="179">
        <v>0.50221599211464463</v>
      </c>
    </row>
    <row r="43" spans="2:11" ht="15.75">
      <c r="B43" s="173" t="s">
        <v>335</v>
      </c>
      <c r="C43" s="174">
        <v>70.081378999999998</v>
      </c>
      <c r="D43" s="174">
        <v>70.081378999999998</v>
      </c>
      <c r="E43" s="175">
        <v>44.492019409999997</v>
      </c>
      <c r="F43" s="175">
        <v>42.734983299999989</v>
      </c>
      <c r="G43" s="175">
        <v>42.1176089</v>
      </c>
      <c r="H43" s="175">
        <v>40.899096629999988</v>
      </c>
      <c r="I43" s="179">
        <v>9.3819032770206759E-6</v>
      </c>
      <c r="J43" s="179">
        <v>0.6009814518632689</v>
      </c>
      <c r="K43" s="179">
        <v>0.6009814518632689</v>
      </c>
    </row>
    <row r="44" spans="2:11" ht="15.75">
      <c r="B44" s="173" t="s">
        <v>336</v>
      </c>
      <c r="C44" s="174">
        <v>165.63291100000001</v>
      </c>
      <c r="D44" s="174">
        <v>197.83864399999999</v>
      </c>
      <c r="E44" s="175">
        <v>101.36218256000002</v>
      </c>
      <c r="F44" s="175">
        <v>105.57050748999995</v>
      </c>
      <c r="G44" s="175">
        <v>104.37515227999992</v>
      </c>
      <c r="H44" s="175">
        <v>103.73269339999996</v>
      </c>
      <c r="I44" s="179">
        <v>2.3250075414781282E-5</v>
      </c>
      <c r="J44" s="179">
        <v>0.63015949940045379</v>
      </c>
      <c r="K44" s="179">
        <v>0.52757717182897756</v>
      </c>
    </row>
    <row r="45" spans="2:11" ht="15.75">
      <c r="B45" s="173" t="s">
        <v>337</v>
      </c>
      <c r="C45" s="174">
        <v>551.66948300000001</v>
      </c>
      <c r="D45" s="174">
        <v>601.15418217999991</v>
      </c>
      <c r="E45" s="175">
        <v>351.69451811999988</v>
      </c>
      <c r="F45" s="175">
        <v>359.47418921000036</v>
      </c>
      <c r="G45" s="175">
        <v>348.04868362999986</v>
      </c>
      <c r="H45" s="175">
        <v>346.05231092000002</v>
      </c>
      <c r="I45" s="179">
        <v>7.7529545736178479E-5</v>
      </c>
      <c r="J45" s="179">
        <v>0.63090073740765507</v>
      </c>
      <c r="K45" s="179">
        <v>0.57896741625892201</v>
      </c>
    </row>
    <row r="46" spans="2:11" ht="15.75">
      <c r="B46" s="173" t="s">
        <v>338</v>
      </c>
      <c r="C46" s="174">
        <v>276.23191500000001</v>
      </c>
      <c r="D46" s="174">
        <v>321.57217667999993</v>
      </c>
      <c r="E46" s="175">
        <v>163.34389632999992</v>
      </c>
      <c r="F46" s="175">
        <v>154.74038240000002</v>
      </c>
      <c r="G46" s="175">
        <v>146.65033422000008</v>
      </c>
      <c r="H46" s="175">
        <v>144.45272376</v>
      </c>
      <c r="I46" s="179">
        <v>3.2667078856767576E-5</v>
      </c>
      <c r="J46" s="179">
        <v>0.53089569400407655</v>
      </c>
      <c r="K46" s="179">
        <v>0.45604173760944955</v>
      </c>
    </row>
    <row r="47" spans="2:11" ht="15.75">
      <c r="B47" s="173" t="s">
        <v>339</v>
      </c>
      <c r="C47" s="174">
        <v>135.64896300000001</v>
      </c>
      <c r="D47" s="174">
        <v>135.64896300000001</v>
      </c>
      <c r="E47" s="175">
        <v>84.641968819999988</v>
      </c>
      <c r="F47" s="175">
        <v>88.433428160000076</v>
      </c>
      <c r="G47" s="175">
        <v>78.080962589999984</v>
      </c>
      <c r="H47" s="175">
        <v>74.283848589999991</v>
      </c>
      <c r="I47" s="179">
        <v>1.7392916120555209E-5</v>
      </c>
      <c r="J47" s="179">
        <v>0.57561046441615615</v>
      </c>
      <c r="K47" s="179">
        <v>0.57561046441615615</v>
      </c>
    </row>
    <row r="48" spans="2:11" ht="15.75">
      <c r="B48" s="173" t="s">
        <v>340</v>
      </c>
      <c r="C48" s="174">
        <v>269</v>
      </c>
      <c r="D48" s="174">
        <v>268.99990000000003</v>
      </c>
      <c r="E48" s="175">
        <v>159.82431194999995</v>
      </c>
      <c r="F48" s="175">
        <v>155.09754798000006</v>
      </c>
      <c r="G48" s="175">
        <v>153.81876377999998</v>
      </c>
      <c r="H48" s="175">
        <v>151.76320300000006</v>
      </c>
      <c r="I48" s="179">
        <v>3.4263881584570461E-5</v>
      </c>
      <c r="J48" s="179">
        <v>0.57181696572490703</v>
      </c>
      <c r="K48" s="179">
        <v>0.5718171782963487</v>
      </c>
    </row>
    <row r="49" spans="2:11" ht="15.75">
      <c r="B49" s="173" t="s">
        <v>341</v>
      </c>
      <c r="C49" s="174">
        <v>89.127409999999998</v>
      </c>
      <c r="D49" s="174">
        <v>93.115984080000004</v>
      </c>
      <c r="E49" s="175">
        <v>67.678511190000009</v>
      </c>
      <c r="F49" s="175">
        <v>63.385469959999973</v>
      </c>
      <c r="G49" s="175">
        <v>59.864221229999984</v>
      </c>
      <c r="H49" s="175">
        <v>58.496783239999978</v>
      </c>
      <c r="I49" s="179">
        <v>1.3335047928944217E-5</v>
      </c>
      <c r="J49" s="179">
        <v>0.67167015433299349</v>
      </c>
      <c r="K49" s="179">
        <v>0.64289951742944607</v>
      </c>
    </row>
    <row r="50" spans="2:11" ht="15.75">
      <c r="B50" s="173" t="s">
        <v>342</v>
      </c>
      <c r="C50" s="174">
        <v>269.23761200000001</v>
      </c>
      <c r="D50" s="174">
        <v>269.23761200000001</v>
      </c>
      <c r="E50" s="175">
        <v>137.09157838999997</v>
      </c>
      <c r="F50" s="175">
        <v>121.40863545999996</v>
      </c>
      <c r="G50" s="175">
        <v>112.71862152999999</v>
      </c>
      <c r="H50" s="175">
        <v>108.49215389999998</v>
      </c>
      <c r="I50" s="179">
        <v>2.5108623977786169E-5</v>
      </c>
      <c r="J50" s="179">
        <v>0.41865852505778423</v>
      </c>
      <c r="K50" s="179">
        <v>0.41865852505778423</v>
      </c>
    </row>
    <row r="51" spans="2:11" ht="15.75">
      <c r="B51" s="173" t="s">
        <v>343</v>
      </c>
      <c r="C51" s="174">
        <v>221.26399900000001</v>
      </c>
      <c r="D51" s="174">
        <v>277.14109831999997</v>
      </c>
      <c r="E51" s="175">
        <v>130.54979886000004</v>
      </c>
      <c r="F51" s="175">
        <v>160.36576158999998</v>
      </c>
      <c r="G51" s="175">
        <v>158.85437185000004</v>
      </c>
      <c r="H51" s="175">
        <v>158.46329286000002</v>
      </c>
      <c r="I51" s="179">
        <v>3.5385587899045622E-5</v>
      </c>
      <c r="J51" s="179">
        <v>0.71794043571453314</v>
      </c>
      <c r="K51" s="179">
        <v>0.57318951542358187</v>
      </c>
    </row>
    <row r="52" spans="2:11" ht="31.5">
      <c r="B52" s="173" t="s">
        <v>344</v>
      </c>
      <c r="C52" s="174">
        <v>68.021984000000003</v>
      </c>
      <c r="D52" s="174">
        <v>79.562549000000004</v>
      </c>
      <c r="E52" s="175">
        <v>41.123545750000005</v>
      </c>
      <c r="F52" s="175">
        <v>34.447142290000009</v>
      </c>
      <c r="G52" s="175">
        <v>34.054731199999992</v>
      </c>
      <c r="H52" s="175">
        <v>31.372119090000009</v>
      </c>
      <c r="I52" s="179">
        <v>7.5858578534675113E-6</v>
      </c>
      <c r="J52" s="179">
        <v>0.50064301564623559</v>
      </c>
      <c r="K52" s="179">
        <v>0.42802463757162923</v>
      </c>
    </row>
    <row r="53" spans="2:11" ht="31.5">
      <c r="B53" s="173" t="s">
        <v>345</v>
      </c>
      <c r="C53" s="174">
        <v>12.103999999999999</v>
      </c>
      <c r="D53" s="174">
        <v>16.39662487</v>
      </c>
      <c r="E53" s="175">
        <v>8.0246147200000024</v>
      </c>
      <c r="F53" s="175">
        <v>8.0117981100000009</v>
      </c>
      <c r="G53" s="175">
        <v>8.0117981100000009</v>
      </c>
      <c r="H53" s="175">
        <v>7.6747088099999994</v>
      </c>
      <c r="I53" s="179">
        <v>1.7846671951749156E-6</v>
      </c>
      <c r="J53" s="179">
        <v>0.66191326090548586</v>
      </c>
      <c r="K53" s="179">
        <v>0.48862483428883868</v>
      </c>
    </row>
    <row r="54" spans="2:11" ht="15.75">
      <c r="B54" s="173" t="s">
        <v>346</v>
      </c>
      <c r="C54" s="174">
        <v>55.5</v>
      </c>
      <c r="D54" s="174">
        <v>56.101538629999993</v>
      </c>
      <c r="E54" s="175">
        <v>33.380094709999995</v>
      </c>
      <c r="F54" s="175">
        <v>35.347156579999996</v>
      </c>
      <c r="G54" s="175">
        <v>34.041430039999995</v>
      </c>
      <c r="H54" s="175">
        <v>33.757098660000011</v>
      </c>
      <c r="I54" s="179">
        <v>7.5828949550539656E-6</v>
      </c>
      <c r="J54" s="179">
        <v>0.61335909981981973</v>
      </c>
      <c r="K54" s="179">
        <v>0.60678246749183673</v>
      </c>
    </row>
    <row r="55" spans="2:11" ht="15.75">
      <c r="B55" s="173" t="s">
        <v>347</v>
      </c>
      <c r="C55" s="174">
        <v>50411.039494999997</v>
      </c>
      <c r="D55" s="174">
        <v>63142.85621156999</v>
      </c>
      <c r="E55" s="175">
        <v>27133.662281659967</v>
      </c>
      <c r="F55" s="175">
        <v>34741.728183300009</v>
      </c>
      <c r="G55" s="175">
        <v>33994.822267120027</v>
      </c>
      <c r="H55" s="175">
        <v>33729.022541369988</v>
      </c>
      <c r="I55" s="179">
        <v>7.5725128457999622E-3</v>
      </c>
      <c r="J55" s="179">
        <v>0.67435273320423783</v>
      </c>
      <c r="K55" s="179">
        <v>0.53837954610756078</v>
      </c>
    </row>
    <row r="56" spans="2:11" ht="31.5">
      <c r="B56" s="173" t="s">
        <v>348</v>
      </c>
      <c r="C56" s="174">
        <v>70.370475999999996</v>
      </c>
      <c r="D56" s="174">
        <v>71.113310530000007</v>
      </c>
      <c r="E56" s="175">
        <v>41.863700510000008</v>
      </c>
      <c r="F56" s="175">
        <v>42.005750779999993</v>
      </c>
      <c r="G56" s="175">
        <v>40.864764979999997</v>
      </c>
      <c r="H56" s="175">
        <v>39.823261179999989</v>
      </c>
      <c r="I56" s="179">
        <v>9.1028261692353971E-6</v>
      </c>
      <c r="J56" s="179">
        <v>0.58070894646214977</v>
      </c>
      <c r="K56" s="179">
        <v>0.5746429842098365</v>
      </c>
    </row>
    <row r="57" spans="2:11" ht="15.75">
      <c r="B57" s="173" t="s">
        <v>349</v>
      </c>
      <c r="C57" s="174">
        <v>1951.118743</v>
      </c>
      <c r="D57" s="174">
        <v>2260.5707810399999</v>
      </c>
      <c r="E57" s="175">
        <v>1030.6402044899999</v>
      </c>
      <c r="F57" s="175">
        <v>1139.63174437</v>
      </c>
      <c r="G57" s="175">
        <v>908.63755614999968</v>
      </c>
      <c r="H57" s="175">
        <v>862.56699732999971</v>
      </c>
      <c r="I57" s="179">
        <v>2.0240345756351188E-4</v>
      </c>
      <c r="J57" s="179">
        <v>0.46570079827786254</v>
      </c>
      <c r="K57" s="179">
        <v>0.40195050018826273</v>
      </c>
    </row>
    <row r="58" spans="2:11" ht="15.75">
      <c r="B58" s="173" t="s">
        <v>350</v>
      </c>
      <c r="C58" s="174">
        <v>237.15433300000001</v>
      </c>
      <c r="D58" s="174">
        <v>316.89260580000001</v>
      </c>
      <c r="E58" s="175">
        <v>125.42156888000004</v>
      </c>
      <c r="F58" s="175">
        <v>113.39809115999992</v>
      </c>
      <c r="G58" s="175">
        <v>99.077543389999974</v>
      </c>
      <c r="H58" s="175">
        <v>97.907291660000027</v>
      </c>
      <c r="I58" s="179">
        <v>2.2070007136843871E-5</v>
      </c>
      <c r="J58" s="179">
        <v>0.41777665259862645</v>
      </c>
      <c r="K58" s="179">
        <v>0.312653377127173</v>
      </c>
    </row>
    <row r="59" spans="2:11" ht="19.149999999999999" customHeight="1">
      <c r="B59" s="156" t="s">
        <v>351</v>
      </c>
      <c r="C59" s="172">
        <v>24176.554594000001</v>
      </c>
      <c r="D59" s="172">
        <v>24589.818335519998</v>
      </c>
      <c r="E59" s="172">
        <v>8894.9138904099982</v>
      </c>
      <c r="F59" s="172">
        <v>9230.9479820099987</v>
      </c>
      <c r="G59" s="172">
        <v>9163.3417820299874</v>
      </c>
      <c r="H59" s="172">
        <v>9154.0285076799846</v>
      </c>
      <c r="I59" s="178">
        <v>2.041179177512321E-3</v>
      </c>
      <c r="J59" s="178">
        <v>0.37901768618031673</v>
      </c>
      <c r="K59" s="178">
        <v>0.37264780312726176</v>
      </c>
    </row>
    <row r="60" spans="2:11" ht="15.75">
      <c r="B60" s="173" t="s">
        <v>352</v>
      </c>
      <c r="C60" s="174">
        <v>11825.45896</v>
      </c>
      <c r="D60" s="174">
        <v>11825.45896</v>
      </c>
      <c r="E60" s="175">
        <v>450.50378712999998</v>
      </c>
      <c r="F60" s="175">
        <v>159.91000204000002</v>
      </c>
      <c r="G60" s="175">
        <v>156.72547316000004</v>
      </c>
      <c r="H60" s="175">
        <v>154.01265913999998</v>
      </c>
      <c r="I60" s="179">
        <v>3.491136530859472E-5</v>
      </c>
      <c r="J60" s="179">
        <v>1.325322540885128E-2</v>
      </c>
      <c r="K60" s="179">
        <v>1.325322540885128E-2</v>
      </c>
    </row>
    <row r="61" spans="2:11" ht="15.75">
      <c r="B61" s="173" t="s">
        <v>353</v>
      </c>
      <c r="C61" s="174">
        <v>463.45248199999997</v>
      </c>
      <c r="D61" s="174">
        <v>489.34976699999999</v>
      </c>
      <c r="E61" s="175">
        <v>145.94864962</v>
      </c>
      <c r="F61" s="175">
        <v>154.69003266000004</v>
      </c>
      <c r="G61" s="175">
        <v>143.36972643000001</v>
      </c>
      <c r="H61" s="175">
        <v>142.94272642999999</v>
      </c>
      <c r="I61" s="179">
        <v>3.193630743409023E-5</v>
      </c>
      <c r="J61" s="179">
        <v>0.30935151282672391</v>
      </c>
      <c r="K61" s="179">
        <v>0.29298006476827448</v>
      </c>
    </row>
    <row r="62" spans="2:11" ht="16.5" thickBot="1">
      <c r="B62" s="173" t="s">
        <v>354</v>
      </c>
      <c r="C62" s="174">
        <v>11887.643152000001</v>
      </c>
      <c r="D62" s="174">
        <v>12275.009608519998</v>
      </c>
      <c r="E62" s="175">
        <v>8298.4614536599984</v>
      </c>
      <c r="F62" s="175">
        <v>8916.3479473099978</v>
      </c>
      <c r="G62" s="175">
        <v>8863.2465824399878</v>
      </c>
      <c r="H62" s="175">
        <v>8857.073122109985</v>
      </c>
      <c r="I62" s="179">
        <v>1.974331504769636E-3</v>
      </c>
      <c r="J62" s="179">
        <v>0.74558484546609372</v>
      </c>
      <c r="K62" s="179">
        <v>0.72205618285529249</v>
      </c>
    </row>
    <row r="63" spans="2:11" ht="15.75">
      <c r="B63" s="181" t="s">
        <v>267</v>
      </c>
      <c r="C63" s="177">
        <v>112120.971156</v>
      </c>
      <c r="D63" s="177">
        <v>128806.00133528998</v>
      </c>
      <c r="E63" s="177">
        <v>54002.569180929961</v>
      </c>
      <c r="F63" s="177">
        <v>62412.371267890005</v>
      </c>
      <c r="G63" s="177">
        <v>60805.176890720031</v>
      </c>
      <c r="H63" s="177">
        <v>59671.385423919965</v>
      </c>
      <c r="I63" s="180">
        <v>1.3544650402289768E-2</v>
      </c>
      <c r="J63" s="180">
        <v>0.54231760806030194</v>
      </c>
      <c r="K63" s="180">
        <v>0.47206788705784286</v>
      </c>
    </row>
    <row r="64" spans="2:11">
      <c r="B64" s="145" t="s">
        <v>296</v>
      </c>
    </row>
    <row r="65" spans="2:7">
      <c r="B65" s="145" t="s">
        <v>297</v>
      </c>
    </row>
    <row r="66" spans="2:7">
      <c r="B66" s="145" t="s">
        <v>298</v>
      </c>
      <c r="G66" s="58"/>
    </row>
    <row r="67" spans="2:7">
      <c r="B67" s="145" t="s">
        <v>159</v>
      </c>
      <c r="G67" s="58"/>
    </row>
    <row r="68" spans="2:7">
      <c r="B68" s="145" t="s">
        <v>160</v>
      </c>
      <c r="G68" s="58"/>
    </row>
    <row r="69" spans="2:7">
      <c r="B69" s="145" t="s">
        <v>161</v>
      </c>
    </row>
    <row r="70" spans="2:7">
      <c r="B70" s="145" t="s">
        <v>299</v>
      </c>
    </row>
  </sheetData>
  <mergeCells count="13">
    <mergeCell ref="J6:J7"/>
    <mergeCell ref="K6:K7"/>
    <mergeCell ref="B4:K4"/>
    <mergeCell ref="B3:K3"/>
    <mergeCell ref="B5:B8"/>
    <mergeCell ref="C5:C7"/>
    <mergeCell ref="D5:D7"/>
    <mergeCell ref="E5:K5"/>
    <mergeCell ref="E6:E7"/>
    <mergeCell ref="F6:F7"/>
    <mergeCell ref="G6:G7"/>
    <mergeCell ref="H6:H7"/>
    <mergeCell ref="I6:I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9"/>
  <sheetViews>
    <sheetView showGridLines="0" workbookViewId="0">
      <selection activeCell="C5" sqref="C5:C7"/>
    </sheetView>
  </sheetViews>
  <sheetFormatPr baseColWidth="10" defaultColWidth="11.5703125" defaultRowHeight="15"/>
  <cols>
    <col min="1" max="1" width="2.5703125" style="83" customWidth="1"/>
    <col min="2" max="2" width="77.42578125" style="83" customWidth="1"/>
    <col min="3" max="3" width="20.5703125" style="83" customWidth="1"/>
    <col min="4" max="4" width="19.7109375" style="83" customWidth="1"/>
    <col min="5" max="5" width="16.28515625" style="83" customWidth="1"/>
    <col min="6" max="6" width="22.42578125" style="83" customWidth="1"/>
    <col min="7" max="7" width="16" style="83" customWidth="1"/>
    <col min="8" max="8" width="13.7109375" style="83" customWidth="1"/>
    <col min="9" max="9" width="12.28515625" style="83" customWidth="1"/>
    <col min="10" max="10" width="21.42578125" style="83" customWidth="1"/>
    <col min="11" max="11" width="20.42578125" style="83" customWidth="1"/>
    <col min="12" max="12" width="16.5703125" style="83" bestFit="1" customWidth="1"/>
    <col min="13" max="13" width="26.85546875" style="83" bestFit="1" customWidth="1"/>
    <col min="14" max="14" width="13.28515625" style="83" bestFit="1" customWidth="1"/>
    <col min="15" max="16384" width="11.5703125" style="83"/>
  </cols>
  <sheetData>
    <row r="3" spans="1:14" ht="15.75" thickBot="1">
      <c r="B3" s="438" t="s">
        <v>377</v>
      </c>
      <c r="C3" s="438"/>
      <c r="D3" s="438"/>
      <c r="E3" s="438"/>
      <c r="F3" s="438"/>
      <c r="G3" s="438"/>
      <c r="H3" s="438"/>
      <c r="I3" s="438"/>
      <c r="J3" s="438"/>
      <c r="K3" s="438"/>
    </row>
    <row r="4" spans="1:14" ht="15.75" thickBot="1">
      <c r="B4" s="437" t="s">
        <v>158</v>
      </c>
      <c r="C4" s="437"/>
      <c r="D4" s="437"/>
      <c r="E4" s="437"/>
      <c r="F4" s="437"/>
      <c r="G4" s="437"/>
      <c r="H4" s="437"/>
      <c r="I4" s="437"/>
      <c r="J4" s="437"/>
      <c r="K4" s="437"/>
    </row>
    <row r="5" spans="1:14">
      <c r="B5" s="439" t="s">
        <v>0</v>
      </c>
      <c r="C5" s="442" t="s">
        <v>210</v>
      </c>
      <c r="D5" s="442" t="s">
        <v>286</v>
      </c>
      <c r="E5" s="443" t="s">
        <v>103</v>
      </c>
      <c r="F5" s="444"/>
      <c r="G5" s="444"/>
      <c r="H5" s="444"/>
      <c r="I5" s="444"/>
      <c r="J5" s="444"/>
      <c r="K5" s="444"/>
      <c r="M5" s="2" t="s">
        <v>300</v>
      </c>
      <c r="N5" s="153">
        <v>4489239338399.999</v>
      </c>
    </row>
    <row r="6" spans="1:14">
      <c r="B6" s="440"/>
      <c r="C6" s="436"/>
      <c r="D6" s="436"/>
      <c r="E6" s="434" t="s">
        <v>7</v>
      </c>
      <c r="F6" s="434" t="s">
        <v>29</v>
      </c>
      <c r="G6" s="434" t="s">
        <v>9</v>
      </c>
      <c r="H6" s="434" t="s">
        <v>30</v>
      </c>
      <c r="I6" s="434" t="s">
        <v>2</v>
      </c>
      <c r="J6" s="434" t="s">
        <v>287</v>
      </c>
      <c r="K6" s="434" t="s">
        <v>288</v>
      </c>
    </row>
    <row r="7" spans="1:14">
      <c r="B7" s="440"/>
      <c r="C7" s="435"/>
      <c r="D7" s="435"/>
      <c r="E7" s="435">
        <v>2016</v>
      </c>
      <c r="F7" s="435"/>
      <c r="G7" s="435"/>
      <c r="H7" s="436"/>
      <c r="I7" s="435"/>
      <c r="J7" s="435"/>
      <c r="K7" s="436"/>
    </row>
    <row r="8" spans="1:14">
      <c r="B8" s="441"/>
      <c r="C8" s="138">
        <v>1</v>
      </c>
      <c r="D8" s="138">
        <v>2</v>
      </c>
      <c r="E8" s="138">
        <v>3</v>
      </c>
      <c r="F8" s="138">
        <v>4</v>
      </c>
      <c r="G8" s="138">
        <v>5</v>
      </c>
      <c r="H8" s="138">
        <v>6</v>
      </c>
      <c r="I8" s="139" t="s">
        <v>289</v>
      </c>
      <c r="J8" s="140" t="s">
        <v>290</v>
      </c>
      <c r="K8" s="140" t="s">
        <v>291</v>
      </c>
    </row>
    <row r="9" spans="1:14" s="84" customFormat="1">
      <c r="B9" s="168" t="s">
        <v>292</v>
      </c>
      <c r="C9" s="151">
        <v>87944.416561999999</v>
      </c>
      <c r="D9" s="151">
        <v>104216.18299976998</v>
      </c>
      <c r="E9" s="182">
        <v>45107.655290519964</v>
      </c>
      <c r="F9" s="182">
        <v>53181.423285879959</v>
      </c>
      <c r="G9" s="182">
        <v>51641.83510869</v>
      </c>
      <c r="H9" s="182">
        <v>50517.356916239965</v>
      </c>
      <c r="I9" s="159">
        <v>1.1503471224777437E-2</v>
      </c>
      <c r="J9" s="159">
        <v>0.58720993472374661</v>
      </c>
      <c r="K9" s="159">
        <v>0.49552606535977217</v>
      </c>
    </row>
    <row r="10" spans="1:14" s="84" customFormat="1">
      <c r="B10" s="160" t="s">
        <v>73</v>
      </c>
      <c r="C10" s="161">
        <v>8104.9073790000002</v>
      </c>
      <c r="D10" s="161">
        <v>8315.3211250100012</v>
      </c>
      <c r="E10" s="161">
        <v>3472.4391817800001</v>
      </c>
      <c r="F10" s="161">
        <v>3210.5637454300017</v>
      </c>
      <c r="G10" s="161">
        <v>3141.3121466400016</v>
      </c>
      <c r="H10" s="161">
        <v>3104.8116667300001</v>
      </c>
      <c r="I10" s="183">
        <v>6.9974263716349487E-4</v>
      </c>
      <c r="J10" s="183">
        <v>0.38758149843626999</v>
      </c>
      <c r="K10" s="183">
        <v>0.37777400288148505</v>
      </c>
    </row>
    <row r="11" spans="1:14">
      <c r="A11" s="58"/>
      <c r="B11" s="184" t="s">
        <v>74</v>
      </c>
      <c r="C11" s="165">
        <v>7260.288356</v>
      </c>
      <c r="D11" s="165">
        <v>7387.8956738600009</v>
      </c>
      <c r="E11" s="165">
        <v>3003.6402267899998</v>
      </c>
      <c r="F11" s="165">
        <v>2694.1151941700018</v>
      </c>
      <c r="G11" s="165">
        <v>2636.7291081100016</v>
      </c>
      <c r="H11" s="165">
        <v>2604.7314383499997</v>
      </c>
      <c r="I11" s="163">
        <v>5.8734429864543017E-4</v>
      </c>
      <c r="J11" s="163">
        <v>0.3631714029555001</v>
      </c>
      <c r="K11" s="163">
        <v>0.35689853031348678</v>
      </c>
    </row>
    <row r="12" spans="1:14">
      <c r="A12" s="58"/>
      <c r="B12" s="184" t="s">
        <v>75</v>
      </c>
      <c r="C12" s="165">
        <v>37.834000000000003</v>
      </c>
      <c r="D12" s="165">
        <v>37.834000000000003</v>
      </c>
      <c r="E12" s="165">
        <v>3.3930080400000002</v>
      </c>
      <c r="F12" s="165">
        <v>15.880185850000002</v>
      </c>
      <c r="G12" s="165">
        <v>15.880185850000002</v>
      </c>
      <c r="H12" s="165">
        <v>15.785392759999997</v>
      </c>
      <c r="I12" s="163">
        <v>3.5373890293618348E-6</v>
      </c>
      <c r="J12" s="163">
        <v>0.41973319897446743</v>
      </c>
      <c r="K12" s="163">
        <v>0.41973319897446743</v>
      </c>
    </row>
    <row r="13" spans="1:14">
      <c r="A13" s="58"/>
      <c r="B13" s="184" t="s">
        <v>76</v>
      </c>
      <c r="C13" s="165">
        <v>253.61554000000001</v>
      </c>
      <c r="D13" s="165">
        <v>286.93726897000005</v>
      </c>
      <c r="E13" s="165">
        <v>113.71142883000003</v>
      </c>
      <c r="F13" s="165">
        <v>141.09417619999996</v>
      </c>
      <c r="G13" s="165">
        <v>140.65416904999995</v>
      </c>
      <c r="H13" s="165">
        <v>138.24252469999999</v>
      </c>
      <c r="I13" s="163">
        <v>3.133140375252439E-5</v>
      </c>
      <c r="J13" s="163">
        <v>0.55459601982591422</v>
      </c>
      <c r="K13" s="163">
        <v>0.49019135630201344</v>
      </c>
    </row>
    <row r="14" spans="1:14">
      <c r="A14" s="58"/>
      <c r="B14" s="184" t="s">
        <v>77</v>
      </c>
      <c r="C14" s="165">
        <v>553.16948300000001</v>
      </c>
      <c r="D14" s="165">
        <v>602.65418217999991</v>
      </c>
      <c r="E14" s="165">
        <v>351.69451812000017</v>
      </c>
      <c r="F14" s="165">
        <v>359.47418921000013</v>
      </c>
      <c r="G14" s="165">
        <v>348.04868362999986</v>
      </c>
      <c r="H14" s="165">
        <v>346.05231092000002</v>
      </c>
      <c r="I14" s="163">
        <v>7.7529545736178479E-5</v>
      </c>
      <c r="J14" s="163">
        <v>0.62918995773669573</v>
      </c>
      <c r="K14" s="163">
        <v>0.57752637237327786</v>
      </c>
    </row>
    <row r="15" spans="1:14" s="84" customFormat="1">
      <c r="B15" s="160" t="s">
        <v>78</v>
      </c>
      <c r="C15" s="161">
        <v>26566.090426999999</v>
      </c>
      <c r="D15" s="161">
        <v>29502.72268115</v>
      </c>
      <c r="E15" s="161">
        <v>12907.934155779998</v>
      </c>
      <c r="F15" s="161">
        <v>13557.406002249998</v>
      </c>
      <c r="G15" s="161">
        <v>12983.52953426</v>
      </c>
      <c r="H15" s="161">
        <v>12198.085090409997</v>
      </c>
      <c r="I15" s="183">
        <v>2.8921446745465321E-3</v>
      </c>
      <c r="J15" s="183">
        <v>0.48872563954929582</v>
      </c>
      <c r="K15" s="183">
        <v>0.44007902845371927</v>
      </c>
    </row>
    <row r="16" spans="1:14">
      <c r="A16" s="58"/>
      <c r="B16" s="184" t="s">
        <v>355</v>
      </c>
      <c r="C16" s="165">
        <v>2375.2414589999998</v>
      </c>
      <c r="D16" s="165">
        <v>2448.6228432999997</v>
      </c>
      <c r="E16" s="165">
        <v>1265.3419016199987</v>
      </c>
      <c r="F16" s="165">
        <v>1274.2662651999992</v>
      </c>
      <c r="G16" s="165">
        <v>1206.3511293199986</v>
      </c>
      <c r="H16" s="165">
        <v>1178.1369286399984</v>
      </c>
      <c r="I16" s="163">
        <v>2.6872061137841297E-4</v>
      </c>
      <c r="J16" s="163">
        <v>0.50788568242147658</v>
      </c>
      <c r="K16" s="163">
        <v>0.4926651454799808</v>
      </c>
      <c r="L16" s="58"/>
    </row>
    <row r="17" spans="1:12">
      <c r="A17" s="58"/>
      <c r="B17" s="184" t="s">
        <v>80</v>
      </c>
      <c r="C17" s="165">
        <v>3668.6423209999998</v>
      </c>
      <c r="D17" s="165">
        <v>3938.5434609699996</v>
      </c>
      <c r="E17" s="165">
        <v>1975.493725250001</v>
      </c>
      <c r="F17" s="165">
        <v>2303.0361779</v>
      </c>
      <c r="G17" s="165">
        <v>2063.4866675899998</v>
      </c>
      <c r="H17" s="165">
        <v>2015.99062688</v>
      </c>
      <c r="I17" s="163">
        <v>4.5965174268834365E-4</v>
      </c>
      <c r="J17" s="163">
        <v>0.5624660261313057</v>
      </c>
      <c r="K17" s="163">
        <v>0.5239212637967936</v>
      </c>
      <c r="L17" s="58"/>
    </row>
    <row r="18" spans="1:12">
      <c r="A18" s="58"/>
      <c r="B18" s="184" t="s">
        <v>81</v>
      </c>
      <c r="C18" s="165">
        <v>9541.4463410000008</v>
      </c>
      <c r="D18" s="165">
        <v>11812.343351360001</v>
      </c>
      <c r="E18" s="165">
        <v>4696.5218013600024</v>
      </c>
      <c r="F18" s="165">
        <v>4295.7845918399989</v>
      </c>
      <c r="G18" s="165">
        <v>4283.8711330900005</v>
      </c>
      <c r="H18" s="165">
        <v>3642.7062723600011</v>
      </c>
      <c r="I18" s="163">
        <v>9.5425323686576492E-4</v>
      </c>
      <c r="J18" s="163">
        <v>0.44897502747377238</v>
      </c>
      <c r="K18" s="163">
        <v>0.36266056663488211</v>
      </c>
      <c r="L18" s="58"/>
    </row>
    <row r="19" spans="1:12">
      <c r="A19" s="58"/>
      <c r="B19" s="184" t="s">
        <v>356</v>
      </c>
      <c r="C19" s="165">
        <v>1525.436076</v>
      </c>
      <c r="D19" s="165">
        <v>1527.38871743</v>
      </c>
      <c r="E19" s="165">
        <v>474.81366853000003</v>
      </c>
      <c r="F19" s="165">
        <v>477.19758005</v>
      </c>
      <c r="G19" s="165">
        <v>473.21063373000004</v>
      </c>
      <c r="H19" s="165">
        <v>463.91082972999993</v>
      </c>
      <c r="I19" s="163">
        <v>1.0540998198291636E-4</v>
      </c>
      <c r="J19" s="163">
        <v>0.31021334894009683</v>
      </c>
      <c r="K19" s="163">
        <v>0.30981676657022134</v>
      </c>
      <c r="L19" s="58"/>
    </row>
    <row r="20" spans="1:12">
      <c r="A20" s="58"/>
      <c r="B20" s="184" t="s">
        <v>84</v>
      </c>
      <c r="C20" s="165">
        <v>6932.158743</v>
      </c>
      <c r="D20" s="165">
        <v>7241.6107810399999</v>
      </c>
      <c r="E20" s="165">
        <v>3449.2385309599972</v>
      </c>
      <c r="F20" s="165">
        <v>3656.5480153599988</v>
      </c>
      <c r="G20" s="165">
        <v>3425.5538271399996</v>
      </c>
      <c r="H20" s="165">
        <v>3379.4832683199993</v>
      </c>
      <c r="I20" s="163">
        <v>7.6305886102796968E-4</v>
      </c>
      <c r="J20" s="163">
        <v>0.49415397917698833</v>
      </c>
      <c r="K20" s="163">
        <v>0.47303755072128312</v>
      </c>
      <c r="L20" s="58"/>
    </row>
    <row r="21" spans="1:12">
      <c r="A21" s="58"/>
      <c r="B21" s="184" t="s">
        <v>357</v>
      </c>
      <c r="C21" s="165">
        <v>1765.505602</v>
      </c>
      <c r="D21" s="165">
        <v>1765.505602</v>
      </c>
      <c r="E21" s="165">
        <v>953.35299714999974</v>
      </c>
      <c r="F21" s="165">
        <v>1087.5605994500002</v>
      </c>
      <c r="G21" s="165">
        <v>1087.5605994500002</v>
      </c>
      <c r="H21" s="165">
        <v>1087.46205405</v>
      </c>
      <c r="I21" s="163">
        <v>2.4225944013499129E-4</v>
      </c>
      <c r="J21" s="163">
        <v>0.61600518186857622</v>
      </c>
      <c r="K21" s="163">
        <v>0.61600518186857622</v>
      </c>
      <c r="L21" s="58"/>
    </row>
    <row r="22" spans="1:12">
      <c r="A22" s="58"/>
      <c r="B22" s="184" t="s">
        <v>86</v>
      </c>
      <c r="C22" s="165">
        <v>604.07378400000005</v>
      </c>
      <c r="D22" s="165">
        <v>609.09497450000003</v>
      </c>
      <c r="E22" s="165">
        <v>0</v>
      </c>
      <c r="F22" s="165">
        <v>352.61410598999993</v>
      </c>
      <c r="G22" s="165">
        <v>336.22178294999998</v>
      </c>
      <c r="H22" s="165">
        <v>334.52254361000001</v>
      </c>
      <c r="I22" s="163">
        <v>7.4895045793170342E-5</v>
      </c>
      <c r="J22" s="163">
        <v>0.55659058852651677</v>
      </c>
      <c r="K22" s="163">
        <v>0.55200222793826381</v>
      </c>
      <c r="L22" s="58"/>
    </row>
    <row r="23" spans="1:12">
      <c r="A23" s="58"/>
      <c r="B23" s="184" t="s">
        <v>87</v>
      </c>
      <c r="C23" s="165">
        <v>153.58610100000001</v>
      </c>
      <c r="D23" s="165">
        <v>159.61295055000002</v>
      </c>
      <c r="E23" s="165">
        <v>93.171530909999973</v>
      </c>
      <c r="F23" s="165">
        <v>110.39866645999997</v>
      </c>
      <c r="G23" s="165">
        <v>107.27376099000001</v>
      </c>
      <c r="H23" s="165">
        <v>95.872566819999989</v>
      </c>
      <c r="I23" s="163">
        <v>2.3895754674962419E-5</v>
      </c>
      <c r="J23" s="163">
        <v>0.69846008389782621</v>
      </c>
      <c r="K23" s="163">
        <v>0.67208682390966556</v>
      </c>
      <c r="L23" s="58"/>
    </row>
    <row r="24" spans="1:12" s="84" customFormat="1">
      <c r="B24" s="185" t="s">
        <v>88</v>
      </c>
      <c r="C24" s="161">
        <v>387.04432700000001</v>
      </c>
      <c r="D24" s="161">
        <v>453.27192281999999</v>
      </c>
      <c r="E24" s="161">
        <v>196.17127869000001</v>
      </c>
      <c r="F24" s="161">
        <v>209.98904713000005</v>
      </c>
      <c r="G24" s="161">
        <v>199.20658761999999</v>
      </c>
      <c r="H24" s="161">
        <v>194.54673854999999</v>
      </c>
      <c r="I24" s="183">
        <v>4.4374241226124883E-5</v>
      </c>
      <c r="J24" s="183">
        <v>0.51468675219724891</v>
      </c>
      <c r="K24" s="183">
        <v>0.43948583089075971</v>
      </c>
    </row>
    <row r="25" spans="1:12">
      <c r="B25" s="184" t="s">
        <v>358</v>
      </c>
      <c r="C25" s="165">
        <v>12.103999999999999</v>
      </c>
      <c r="D25" s="165">
        <v>16.39662487</v>
      </c>
      <c r="E25" s="165">
        <v>8.0246147200000006</v>
      </c>
      <c r="F25" s="165">
        <v>8.0117981099999991</v>
      </c>
      <c r="G25" s="165">
        <v>8.0117981099999991</v>
      </c>
      <c r="H25" s="165">
        <v>7.6747088099999985</v>
      </c>
      <c r="I25" s="163">
        <v>1.7846671951749152E-6</v>
      </c>
      <c r="J25" s="163">
        <v>0.66191326090548575</v>
      </c>
      <c r="K25" s="163">
        <v>0.48862483428883857</v>
      </c>
    </row>
    <row r="26" spans="1:12">
      <c r="B26" s="184" t="s">
        <v>359</v>
      </c>
      <c r="C26" s="165">
        <v>374.94032700000002</v>
      </c>
      <c r="D26" s="165">
        <v>436.87529795</v>
      </c>
      <c r="E26" s="165">
        <v>188.14666396999999</v>
      </c>
      <c r="F26" s="165">
        <v>201.97724902000004</v>
      </c>
      <c r="G26" s="165">
        <v>191.19478950999999</v>
      </c>
      <c r="H26" s="165">
        <v>186.87202973999999</v>
      </c>
      <c r="I26" s="163">
        <v>4.2589574030949966E-5</v>
      </c>
      <c r="J26" s="163">
        <v>0.50993391679097777</v>
      </c>
      <c r="K26" s="163">
        <v>0.43764156592777209</v>
      </c>
    </row>
    <row r="27" spans="1:12" s="84" customFormat="1">
      <c r="B27" s="185" t="s">
        <v>91</v>
      </c>
      <c r="C27" s="161">
        <v>52886.374429000003</v>
      </c>
      <c r="D27" s="161">
        <v>65944.867270790011</v>
      </c>
      <c r="E27" s="161">
        <v>28531.110674269959</v>
      </c>
      <c r="F27" s="161">
        <v>36203.464491069979</v>
      </c>
      <c r="G27" s="161">
        <v>35317.786840169996</v>
      </c>
      <c r="H27" s="161">
        <v>35019.913420549972</v>
      </c>
      <c r="I27" s="183">
        <v>7.867209671841284E-3</v>
      </c>
      <c r="J27" s="183">
        <v>0.66780502958439991</v>
      </c>
      <c r="K27" s="183">
        <v>0.53556536394476684</v>
      </c>
    </row>
    <row r="28" spans="1:12">
      <c r="B28" s="184" t="s">
        <v>92</v>
      </c>
      <c r="C28" s="165">
        <v>164.49672100000001</v>
      </c>
      <c r="D28" s="165">
        <v>166.66975549999998</v>
      </c>
      <c r="E28" s="165">
        <v>82.188346600000003</v>
      </c>
      <c r="F28" s="165">
        <v>98.774026150000012</v>
      </c>
      <c r="G28" s="165">
        <v>98.774026149999997</v>
      </c>
      <c r="H28" s="165">
        <v>91.362122999999983</v>
      </c>
      <c r="I28" s="163">
        <v>2.2002397187871006E-5</v>
      </c>
      <c r="J28" s="163">
        <v>0.60046197607793039</v>
      </c>
      <c r="K28" s="163">
        <v>0.59263317362939316</v>
      </c>
      <c r="L28" s="58"/>
    </row>
    <row r="29" spans="1:12">
      <c r="B29" s="184" t="s">
        <v>93</v>
      </c>
      <c r="C29" s="165">
        <v>50468.221425000003</v>
      </c>
      <c r="D29" s="165">
        <v>63200.03814157001</v>
      </c>
      <c r="E29" s="165">
        <v>27168.382327549956</v>
      </c>
      <c r="F29" s="165">
        <v>34781.129332499979</v>
      </c>
      <c r="G29" s="165">
        <v>34034.097935189995</v>
      </c>
      <c r="H29" s="165">
        <v>33764.616863979973</v>
      </c>
      <c r="I29" s="163">
        <v>7.5812616928640887E-3</v>
      </c>
      <c r="J29" s="163">
        <v>0.67436689810374062</v>
      </c>
      <c r="K29" s="163">
        <v>0.5385138828390037</v>
      </c>
      <c r="L29" s="58"/>
    </row>
    <row r="30" spans="1:12">
      <c r="B30" s="184" t="s">
        <v>94</v>
      </c>
      <c r="C30" s="165">
        <v>487.41289699999999</v>
      </c>
      <c r="D30" s="165">
        <v>533.68314122000004</v>
      </c>
      <c r="E30" s="165">
        <v>284.58767632999945</v>
      </c>
      <c r="F30" s="165">
        <v>293.47775266999986</v>
      </c>
      <c r="G30" s="165">
        <v>267.7464685299999</v>
      </c>
      <c r="H30" s="165">
        <v>261.05160292999994</v>
      </c>
      <c r="I30" s="163">
        <v>5.9641834760289992E-5</v>
      </c>
      <c r="J30" s="163">
        <v>0.54932167404261345</v>
      </c>
      <c r="K30" s="163">
        <v>0.50169557149197419</v>
      </c>
      <c r="L30" s="58"/>
    </row>
    <row r="31" spans="1:12">
      <c r="B31" s="184" t="s">
        <v>95</v>
      </c>
      <c r="C31" s="165">
        <v>15.367222</v>
      </c>
      <c r="D31" s="165">
        <v>15.367222</v>
      </c>
      <c r="E31" s="165">
        <v>0.53136099999999997</v>
      </c>
      <c r="F31" s="165">
        <v>0</v>
      </c>
      <c r="G31" s="165">
        <v>0</v>
      </c>
      <c r="H31" s="165">
        <v>0</v>
      </c>
      <c r="I31" s="163">
        <v>0</v>
      </c>
      <c r="J31" s="163">
        <v>0</v>
      </c>
      <c r="K31" s="163">
        <v>0</v>
      </c>
      <c r="L31" s="58"/>
    </row>
    <row r="32" spans="1:12">
      <c r="B32" s="184" t="s">
        <v>96</v>
      </c>
      <c r="C32" s="165">
        <v>1750.876164</v>
      </c>
      <c r="D32" s="165">
        <v>2029.1090104999998</v>
      </c>
      <c r="E32" s="165">
        <v>995.42096278999963</v>
      </c>
      <c r="F32" s="165">
        <v>1030.0833797499997</v>
      </c>
      <c r="G32" s="165">
        <v>917.16841030000035</v>
      </c>
      <c r="H32" s="165">
        <v>902.88283063999984</v>
      </c>
      <c r="I32" s="163">
        <v>2.043037470290346E-4</v>
      </c>
      <c r="J32" s="163">
        <v>0.52383396904819612</v>
      </c>
      <c r="K32" s="163">
        <v>0.45200548888893738</v>
      </c>
      <c r="L32" s="58"/>
    </row>
    <row r="33" spans="2:11">
      <c r="B33" s="168" t="s">
        <v>293</v>
      </c>
      <c r="C33" s="182">
        <v>24176.554594000001</v>
      </c>
      <c r="D33" s="182">
        <v>24589.818335519998</v>
      </c>
      <c r="E33" s="182">
        <v>8894.91389041</v>
      </c>
      <c r="F33" s="182">
        <v>9230.9479820099896</v>
      </c>
      <c r="G33" s="182">
        <v>9163.341782030011</v>
      </c>
      <c r="H33" s="182">
        <v>9154.0285076799901</v>
      </c>
      <c r="I33" s="159">
        <v>2.0411791775123262E-3</v>
      </c>
      <c r="J33" s="159">
        <v>0.37901768618031773</v>
      </c>
      <c r="K33" s="159">
        <v>0.3726478031272627</v>
      </c>
    </row>
    <row r="34" spans="2:11" s="84" customFormat="1">
      <c r="B34" s="160" t="s">
        <v>73</v>
      </c>
      <c r="C34" s="161">
        <v>1.202663</v>
      </c>
      <c r="D34" s="161">
        <v>1.3026629999999999</v>
      </c>
      <c r="E34" s="161">
        <v>0.66197319999999993</v>
      </c>
      <c r="F34" s="161">
        <v>1.2825453899999999</v>
      </c>
      <c r="G34" s="161">
        <v>1.2825453899999999</v>
      </c>
      <c r="H34" s="161">
        <v>1.2825453899999999</v>
      </c>
      <c r="I34" s="183">
        <v>2.8569325542525656E-7</v>
      </c>
      <c r="J34" s="183">
        <v>1.066421258490533</v>
      </c>
      <c r="K34" s="183">
        <v>0.98455655069653469</v>
      </c>
    </row>
    <row r="35" spans="2:11">
      <c r="B35" s="184" t="s">
        <v>75</v>
      </c>
      <c r="C35" s="165">
        <v>1.202663</v>
      </c>
      <c r="D35" s="165">
        <v>1.3026629999999999</v>
      </c>
      <c r="E35" s="165">
        <v>0.66197319999999993</v>
      </c>
      <c r="F35" s="165">
        <v>1.2825453899999999</v>
      </c>
      <c r="G35" s="165">
        <v>1.2825453899999999</v>
      </c>
      <c r="H35" s="165">
        <v>1.2825453899999999</v>
      </c>
      <c r="I35" s="163">
        <v>2.8569325542525656E-7</v>
      </c>
      <c r="J35" s="163">
        <v>1.066421258490533</v>
      </c>
      <c r="K35" s="163">
        <v>0.98455655069653469</v>
      </c>
    </row>
    <row r="36" spans="2:11" s="84" customFormat="1">
      <c r="B36" s="160" t="s">
        <v>91</v>
      </c>
      <c r="C36" s="161">
        <v>24175.351931000001</v>
      </c>
      <c r="D36" s="161">
        <v>24588.515672519996</v>
      </c>
      <c r="E36" s="161">
        <v>8894.2519172099983</v>
      </c>
      <c r="F36" s="161">
        <v>9229.6654366199891</v>
      </c>
      <c r="G36" s="161">
        <v>9162.0592366400106</v>
      </c>
      <c r="H36" s="161">
        <v>9152.7459622899914</v>
      </c>
      <c r="I36" s="183">
        <v>2.0408934842569009E-3</v>
      </c>
      <c r="J36" s="183">
        <v>0.37898348958020844</v>
      </c>
      <c r="K36" s="183">
        <v>0.37261538511165532</v>
      </c>
    </row>
    <row r="37" spans="2:11">
      <c r="B37" s="184" t="s">
        <v>93</v>
      </c>
      <c r="C37" s="165">
        <v>4823.0834750000004</v>
      </c>
      <c r="D37" s="165">
        <v>4823.0834750000004</v>
      </c>
      <c r="E37" s="165">
        <v>340.34463020999999</v>
      </c>
      <c r="F37" s="165">
        <v>159.91000203999999</v>
      </c>
      <c r="G37" s="165">
        <v>156.72547316000001</v>
      </c>
      <c r="H37" s="165">
        <v>154.01265913999998</v>
      </c>
      <c r="I37" s="163">
        <v>3.4911365308594713E-5</v>
      </c>
      <c r="J37" s="163">
        <v>3.2494870547518359E-2</v>
      </c>
      <c r="K37" s="163">
        <v>3.2494870547518359E-2</v>
      </c>
    </row>
    <row r="38" spans="2:11">
      <c r="B38" s="184" t="s">
        <v>94</v>
      </c>
      <c r="C38" s="165">
        <v>0.15</v>
      </c>
      <c r="D38" s="165">
        <v>0.15</v>
      </c>
      <c r="E38" s="161">
        <v>0</v>
      </c>
      <c r="F38" s="165">
        <v>0</v>
      </c>
      <c r="G38" s="186">
        <v>0</v>
      </c>
      <c r="H38" s="165">
        <v>0</v>
      </c>
      <c r="I38" s="163">
        <v>0</v>
      </c>
      <c r="J38" s="163">
        <v>0</v>
      </c>
      <c r="K38" s="163">
        <v>0</v>
      </c>
    </row>
    <row r="39" spans="2:11">
      <c r="B39" s="184" t="s">
        <v>95</v>
      </c>
      <c r="C39" s="165">
        <v>7.3902530000000004</v>
      </c>
      <c r="D39" s="165">
        <v>7.3902530000000004</v>
      </c>
      <c r="E39" s="165">
        <v>0</v>
      </c>
      <c r="F39" s="165">
        <v>0</v>
      </c>
      <c r="G39" s="186">
        <v>0</v>
      </c>
      <c r="H39" s="165">
        <v>0</v>
      </c>
      <c r="I39" s="163">
        <v>0</v>
      </c>
      <c r="J39" s="163">
        <v>0</v>
      </c>
      <c r="K39" s="163">
        <v>0</v>
      </c>
    </row>
    <row r="40" spans="2:11" ht="15.75" thickBot="1">
      <c r="B40" s="184" t="s">
        <v>96</v>
      </c>
      <c r="C40" s="165">
        <v>19344.728202999999</v>
      </c>
      <c r="D40" s="165">
        <v>19757.891944519997</v>
      </c>
      <c r="E40" s="165">
        <v>8553.907287</v>
      </c>
      <c r="F40" s="165">
        <v>9069.755434579989</v>
      </c>
      <c r="G40" s="166">
        <v>9005.3337634800118</v>
      </c>
      <c r="H40" s="165">
        <v>8998.7333031499911</v>
      </c>
      <c r="I40" s="163">
        <v>2.0059821189483064E-3</v>
      </c>
      <c r="J40" s="163">
        <v>0.46551875368729428</v>
      </c>
      <c r="K40" s="163">
        <v>0.45578413875158935</v>
      </c>
    </row>
    <row r="41" spans="2:11">
      <c r="B41" s="181" t="s">
        <v>267</v>
      </c>
      <c r="C41" s="170">
        <v>112120.971156</v>
      </c>
      <c r="D41" s="170">
        <v>128806.00133528998</v>
      </c>
      <c r="E41" s="170">
        <v>54002.569180929961</v>
      </c>
      <c r="F41" s="170">
        <v>62412.371267889946</v>
      </c>
      <c r="G41" s="170">
        <v>60805.176890720009</v>
      </c>
      <c r="H41" s="170">
        <v>59671.385423919957</v>
      </c>
      <c r="I41" s="171">
        <v>1.3544650402289762E-2</v>
      </c>
      <c r="J41" s="171">
        <v>0.54231760806030183</v>
      </c>
      <c r="K41" s="171">
        <v>0.47206788705784269</v>
      </c>
    </row>
    <row r="42" spans="2:11">
      <c r="B42" s="145" t="s">
        <v>360</v>
      </c>
    </row>
    <row r="43" spans="2:11">
      <c r="B43" s="145" t="s">
        <v>297</v>
      </c>
      <c r="G43" s="152"/>
    </row>
    <row r="44" spans="2:11">
      <c r="B44" s="145" t="s">
        <v>298</v>
      </c>
      <c r="G44" s="58"/>
    </row>
    <row r="45" spans="2:11">
      <c r="B45" s="145" t="s">
        <v>159</v>
      </c>
      <c r="G45" s="152"/>
    </row>
    <row r="46" spans="2:11">
      <c r="B46" s="145" t="s">
        <v>160</v>
      </c>
    </row>
    <row r="47" spans="2:11">
      <c r="B47" s="145" t="s">
        <v>161</v>
      </c>
    </row>
    <row r="48" spans="2:11">
      <c r="B48" s="145" t="s">
        <v>299</v>
      </c>
    </row>
    <row r="49" spans="2:2">
      <c r="B49" s="145"/>
    </row>
  </sheetData>
  <mergeCells count="13">
    <mergeCell ref="J6:J7"/>
    <mergeCell ref="K6:K7"/>
    <mergeCell ref="B4:K4"/>
    <mergeCell ref="B3:K3"/>
    <mergeCell ref="B5:B8"/>
    <mergeCell ref="C5:C7"/>
    <mergeCell ref="D5:D7"/>
    <mergeCell ref="E5:K5"/>
    <mergeCell ref="E6:E7"/>
    <mergeCell ref="F6:F7"/>
    <mergeCell ref="G6:G7"/>
    <mergeCell ref="H6:H7"/>
    <mergeCell ref="I6:I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8"/>
  <sheetViews>
    <sheetView showGridLines="0" tabSelected="1" topLeftCell="A294" workbookViewId="0">
      <selection activeCell="B315" sqref="B315"/>
    </sheetView>
  </sheetViews>
  <sheetFormatPr baseColWidth="10" defaultRowHeight="15"/>
  <cols>
    <col min="1" max="1" width="11.42578125" style="83"/>
    <col min="2" max="2" width="109" style="83" bestFit="1" customWidth="1"/>
    <col min="3" max="3" width="18.7109375" style="83" bestFit="1" customWidth="1"/>
    <col min="4" max="16384" width="11.42578125" style="83"/>
  </cols>
  <sheetData>
    <row r="1" spans="2:3">
      <c r="B1" s="424" t="s">
        <v>805</v>
      </c>
      <c r="C1" s="424"/>
    </row>
    <row r="2" spans="2:3">
      <c r="B2" s="424"/>
      <c r="C2" s="424"/>
    </row>
    <row r="3" spans="2:3" ht="15.75" thickBot="1">
      <c r="B3" s="448" t="s">
        <v>158</v>
      </c>
      <c r="C3" s="448"/>
    </row>
    <row r="4" spans="2:3" ht="15.75" thickBot="1">
      <c r="B4" s="445" t="s">
        <v>0</v>
      </c>
      <c r="C4" s="330" t="s">
        <v>103</v>
      </c>
    </row>
    <row r="5" spans="2:3">
      <c r="B5" s="446"/>
      <c r="C5" s="445" t="s">
        <v>570</v>
      </c>
    </row>
    <row r="6" spans="2:3" ht="15.75" thickBot="1">
      <c r="B6" s="447"/>
      <c r="C6" s="447"/>
    </row>
    <row r="7" spans="2:3">
      <c r="B7" s="6" t="s">
        <v>571</v>
      </c>
      <c r="C7" s="331">
        <v>2101834316.6300001</v>
      </c>
    </row>
    <row r="8" spans="2:3">
      <c r="B8" s="160" t="s">
        <v>572</v>
      </c>
      <c r="C8" s="332">
        <v>2101834316.6300001</v>
      </c>
    </row>
    <row r="9" spans="2:3">
      <c r="B9" s="333" t="s">
        <v>573</v>
      </c>
      <c r="C9" s="334">
        <v>1756081712.6300001</v>
      </c>
    </row>
    <row r="10" spans="2:3">
      <c r="B10" s="333" t="s">
        <v>574</v>
      </c>
      <c r="C10" s="334">
        <v>345752604</v>
      </c>
    </row>
    <row r="11" spans="2:3">
      <c r="B11" s="6" t="s">
        <v>575</v>
      </c>
      <c r="C11" s="331">
        <v>4167565092.8399987</v>
      </c>
    </row>
    <row r="12" spans="2:3">
      <c r="B12" s="160" t="s">
        <v>576</v>
      </c>
      <c r="C12" s="332">
        <v>4167565092.8399987</v>
      </c>
    </row>
    <row r="13" spans="2:3">
      <c r="B13" s="333" t="s">
        <v>573</v>
      </c>
      <c r="C13" s="334">
        <v>4072879295.3099985</v>
      </c>
    </row>
    <row r="14" spans="2:3">
      <c r="B14" s="333" t="s">
        <v>574</v>
      </c>
      <c r="C14" s="334">
        <v>94685797.530000016</v>
      </c>
    </row>
    <row r="15" spans="2:3">
      <c r="B15" s="6" t="s">
        <v>577</v>
      </c>
      <c r="C15" s="331">
        <v>70278363198.220032</v>
      </c>
    </row>
    <row r="16" spans="2:3">
      <c r="B16" s="160" t="s">
        <v>578</v>
      </c>
      <c r="C16" s="332">
        <v>10738539578.300001</v>
      </c>
    </row>
    <row r="17" spans="2:3">
      <c r="B17" s="333" t="s">
        <v>579</v>
      </c>
      <c r="C17" s="334">
        <v>2546118239.3000011</v>
      </c>
    </row>
    <row r="18" spans="2:3">
      <c r="B18" s="333" t="s">
        <v>580</v>
      </c>
      <c r="C18" s="334">
        <v>3131587811.4500008</v>
      </c>
    </row>
    <row r="19" spans="2:3">
      <c r="B19" s="333" t="s">
        <v>581</v>
      </c>
      <c r="C19" s="334">
        <v>173836471.25999993</v>
      </c>
    </row>
    <row r="20" spans="2:3">
      <c r="B20" s="333" t="s">
        <v>582</v>
      </c>
      <c r="C20" s="334">
        <v>34781182.399999991</v>
      </c>
    </row>
    <row r="21" spans="2:3">
      <c r="B21" s="333" t="s">
        <v>583</v>
      </c>
      <c r="C21" s="334">
        <v>567474425.80999994</v>
      </c>
    </row>
    <row r="22" spans="2:3">
      <c r="B22" s="333" t="s">
        <v>584</v>
      </c>
      <c r="C22" s="334">
        <v>390117028.35000014</v>
      </c>
    </row>
    <row r="23" spans="2:3">
      <c r="B23" s="333" t="s">
        <v>585</v>
      </c>
      <c r="C23" s="334">
        <v>40167392.45000001</v>
      </c>
    </row>
    <row r="24" spans="2:3">
      <c r="B24" s="333" t="s">
        <v>586</v>
      </c>
      <c r="C24" s="334">
        <v>37626205.810000002</v>
      </c>
    </row>
    <row r="25" spans="2:3">
      <c r="B25" s="333" t="s">
        <v>587</v>
      </c>
      <c r="C25" s="334">
        <v>3661009511.7299986</v>
      </c>
    </row>
    <row r="26" spans="2:3">
      <c r="B26" s="333" t="s">
        <v>588</v>
      </c>
      <c r="C26" s="334">
        <v>155821309.74000001</v>
      </c>
    </row>
    <row r="27" spans="2:3">
      <c r="B27" s="160" t="s">
        <v>589</v>
      </c>
      <c r="C27" s="332">
        <v>44043168400.95002</v>
      </c>
    </row>
    <row r="28" spans="2:3">
      <c r="B28" s="333" t="s">
        <v>590</v>
      </c>
      <c r="C28" s="334">
        <v>212346332.0999999</v>
      </c>
    </row>
    <row r="29" spans="2:3">
      <c r="B29" s="333" t="s">
        <v>591</v>
      </c>
      <c r="C29" s="334">
        <v>35408075686.430016</v>
      </c>
    </row>
    <row r="30" spans="2:3">
      <c r="B30" s="333" t="s">
        <v>592</v>
      </c>
      <c r="C30" s="334">
        <v>719812679.80000007</v>
      </c>
    </row>
    <row r="31" spans="2:3">
      <c r="B31" s="333" t="s">
        <v>593</v>
      </c>
      <c r="C31" s="334">
        <v>6279811751.220006</v>
      </c>
    </row>
    <row r="32" spans="2:3">
      <c r="B32" s="333" t="s">
        <v>594</v>
      </c>
      <c r="C32" s="334">
        <v>338951093.64999998</v>
      </c>
    </row>
    <row r="33" spans="2:3">
      <c r="B33" s="333" t="s">
        <v>588</v>
      </c>
      <c r="C33" s="334">
        <v>1084170857.75</v>
      </c>
    </row>
    <row r="34" spans="2:3">
      <c r="B34" s="160" t="s">
        <v>595</v>
      </c>
      <c r="C34" s="332">
        <v>1020744174.2999997</v>
      </c>
    </row>
    <row r="35" spans="2:3">
      <c r="B35" s="333" t="s">
        <v>596</v>
      </c>
      <c r="C35" s="334">
        <v>1015123814.9399997</v>
      </c>
    </row>
    <row r="36" spans="2:3">
      <c r="B36" s="333" t="s">
        <v>587</v>
      </c>
      <c r="C36" s="334">
        <v>5620359.3599999994</v>
      </c>
    </row>
    <row r="37" spans="2:3">
      <c r="B37" s="160" t="s">
        <v>597</v>
      </c>
      <c r="C37" s="332">
        <v>11559951286.24</v>
      </c>
    </row>
    <row r="38" spans="2:3">
      <c r="B38" s="333" t="s">
        <v>579</v>
      </c>
      <c r="C38" s="334">
        <v>2767989366.7400002</v>
      </c>
    </row>
    <row r="39" spans="2:3">
      <c r="B39" s="333" t="s">
        <v>598</v>
      </c>
      <c r="C39" s="334">
        <v>35896377.730000004</v>
      </c>
    </row>
    <row r="40" spans="2:3">
      <c r="B40" s="333" t="s">
        <v>599</v>
      </c>
      <c r="C40" s="334">
        <v>0</v>
      </c>
    </row>
    <row r="41" spans="2:3">
      <c r="B41" s="333" t="s">
        <v>600</v>
      </c>
      <c r="C41" s="334">
        <v>8727141959.2099991</v>
      </c>
    </row>
    <row r="42" spans="2:3">
      <c r="B42" s="333" t="s">
        <v>601</v>
      </c>
      <c r="C42" s="334">
        <v>28923582.559999999</v>
      </c>
    </row>
    <row r="43" spans="2:3">
      <c r="B43" s="333" t="s">
        <v>602</v>
      </c>
      <c r="C43" s="334">
        <v>0</v>
      </c>
    </row>
    <row r="44" spans="2:3">
      <c r="B44" s="160" t="s">
        <v>603</v>
      </c>
      <c r="C44" s="332">
        <v>2915959758.4300013</v>
      </c>
    </row>
    <row r="45" spans="2:3">
      <c r="B45" s="333" t="s">
        <v>579</v>
      </c>
      <c r="C45" s="334">
        <v>256355124.46999994</v>
      </c>
    </row>
    <row r="46" spans="2:3">
      <c r="B46" s="333" t="s">
        <v>604</v>
      </c>
      <c r="C46" s="334">
        <v>411307766.97000021</v>
      </c>
    </row>
    <row r="47" spans="2:3">
      <c r="B47" s="333" t="s">
        <v>605</v>
      </c>
      <c r="C47" s="334">
        <v>1515637065.670001</v>
      </c>
    </row>
    <row r="48" spans="2:3">
      <c r="B48" s="333" t="s">
        <v>606</v>
      </c>
      <c r="C48" s="334">
        <v>62755253.470000029</v>
      </c>
    </row>
    <row r="49" spans="2:3">
      <c r="B49" s="333" t="s">
        <v>607</v>
      </c>
      <c r="C49" s="334">
        <v>106361448.59999998</v>
      </c>
    </row>
    <row r="50" spans="2:3">
      <c r="B50" s="333" t="s">
        <v>608</v>
      </c>
      <c r="C50" s="334">
        <v>230884982.09</v>
      </c>
    </row>
    <row r="51" spans="2:3">
      <c r="B51" s="333" t="s">
        <v>609</v>
      </c>
      <c r="C51" s="334">
        <v>105989321.59999995</v>
      </c>
    </row>
    <row r="52" spans="2:3">
      <c r="B52" s="333" t="s">
        <v>610</v>
      </c>
      <c r="C52" s="334">
        <v>75473157.760000005</v>
      </c>
    </row>
    <row r="53" spans="2:3">
      <c r="B53" s="333" t="s">
        <v>587</v>
      </c>
      <c r="C53" s="334">
        <v>748800</v>
      </c>
    </row>
    <row r="54" spans="2:3">
      <c r="B54" s="333" t="s">
        <v>611</v>
      </c>
      <c r="C54" s="334">
        <v>150446837.80000001</v>
      </c>
    </row>
    <row r="55" spans="2:3">
      <c r="B55" s="6" t="s">
        <v>612</v>
      </c>
      <c r="C55" s="331">
        <v>27715333623.73999</v>
      </c>
    </row>
    <row r="56" spans="2:3">
      <c r="B56" s="160" t="s">
        <v>613</v>
      </c>
      <c r="C56" s="332">
        <v>16659651361.179998</v>
      </c>
    </row>
    <row r="57" spans="2:3">
      <c r="B57" s="333" t="s">
        <v>614</v>
      </c>
      <c r="C57" s="334">
        <v>539643151.42999971</v>
      </c>
    </row>
    <row r="58" spans="2:3">
      <c r="B58" s="333" t="s">
        <v>615</v>
      </c>
      <c r="C58" s="334">
        <v>221133971.80999991</v>
      </c>
    </row>
    <row r="59" spans="2:3">
      <c r="B59" s="333" t="s">
        <v>616</v>
      </c>
      <c r="C59" s="334">
        <v>802178865.50999975</v>
      </c>
    </row>
    <row r="60" spans="2:3">
      <c r="B60" s="333" t="s">
        <v>617</v>
      </c>
      <c r="C60" s="334">
        <v>148589509.06</v>
      </c>
    </row>
    <row r="61" spans="2:3">
      <c r="B61" s="333" t="s">
        <v>618</v>
      </c>
      <c r="C61" s="334">
        <v>90092942.24999994</v>
      </c>
    </row>
    <row r="62" spans="2:3">
      <c r="B62" s="333" t="s">
        <v>587</v>
      </c>
      <c r="C62" s="334">
        <v>53853419.550000019</v>
      </c>
    </row>
    <row r="63" spans="2:3">
      <c r="B63" s="333" t="s">
        <v>588</v>
      </c>
      <c r="C63" s="334">
        <v>14804159501.57</v>
      </c>
    </row>
    <row r="64" spans="2:3">
      <c r="B64" s="160" t="s">
        <v>619</v>
      </c>
      <c r="C64" s="332">
        <v>11055682262.559992</v>
      </c>
    </row>
    <row r="65" spans="2:3">
      <c r="B65" s="333" t="s">
        <v>620</v>
      </c>
      <c r="C65" s="334">
        <v>10064191555.359991</v>
      </c>
    </row>
    <row r="66" spans="2:3">
      <c r="B66" s="333" t="s">
        <v>621</v>
      </c>
      <c r="C66" s="334">
        <v>653948710.59000003</v>
      </c>
    </row>
    <row r="67" spans="2:3">
      <c r="B67" s="333" t="s">
        <v>622</v>
      </c>
      <c r="C67" s="334">
        <v>90791282.979999959</v>
      </c>
    </row>
    <row r="68" spans="2:3">
      <c r="B68" s="333" t="s">
        <v>623</v>
      </c>
      <c r="C68" s="334">
        <v>244005128.43000016</v>
      </c>
    </row>
    <row r="69" spans="2:3">
      <c r="B69" s="333" t="s">
        <v>624</v>
      </c>
      <c r="C69" s="334">
        <v>2745585.2</v>
      </c>
    </row>
    <row r="70" spans="2:3">
      <c r="B70" s="6" t="s">
        <v>39</v>
      </c>
      <c r="C70" s="331">
        <v>22333508334.5</v>
      </c>
    </row>
    <row r="71" spans="2:3">
      <c r="B71" s="160" t="s">
        <v>625</v>
      </c>
      <c r="C71" s="332">
        <v>8600498099.2099972</v>
      </c>
    </row>
    <row r="72" spans="2:3">
      <c r="B72" s="333" t="s">
        <v>626</v>
      </c>
      <c r="C72" s="334">
        <v>1955455427.5499985</v>
      </c>
    </row>
    <row r="73" spans="2:3">
      <c r="B73" s="333" t="s">
        <v>627</v>
      </c>
      <c r="C73" s="334">
        <v>1388617364.4599991</v>
      </c>
    </row>
    <row r="74" spans="2:3">
      <c r="B74" s="333" t="s">
        <v>628</v>
      </c>
      <c r="C74" s="334">
        <v>351798458.71999961</v>
      </c>
    </row>
    <row r="75" spans="2:3">
      <c r="B75" s="333" t="s">
        <v>629</v>
      </c>
      <c r="C75" s="334">
        <v>750803199.35000074</v>
      </c>
    </row>
    <row r="76" spans="2:3">
      <c r="B76" s="333" t="s">
        <v>630</v>
      </c>
      <c r="C76" s="334">
        <v>4153823649.1299996</v>
      </c>
    </row>
    <row r="77" spans="2:3">
      <c r="B77" s="160" t="s">
        <v>631</v>
      </c>
      <c r="C77" s="332">
        <v>6546970090.6100016</v>
      </c>
    </row>
    <row r="78" spans="2:3">
      <c r="B78" s="333" t="s">
        <v>632</v>
      </c>
      <c r="C78" s="334">
        <v>6479604132.0800018</v>
      </c>
    </row>
    <row r="79" spans="2:3">
      <c r="B79" s="333" t="s">
        <v>633</v>
      </c>
      <c r="C79" s="334">
        <v>67365958.530000031</v>
      </c>
    </row>
    <row r="80" spans="2:3">
      <c r="B80" s="160" t="s">
        <v>634</v>
      </c>
      <c r="C80" s="332">
        <v>2783606558.2899985</v>
      </c>
    </row>
    <row r="81" spans="2:3">
      <c r="B81" s="333" t="s">
        <v>635</v>
      </c>
      <c r="C81" s="334">
        <v>2549543898.9699988</v>
      </c>
    </row>
    <row r="82" spans="2:3">
      <c r="B82" s="333" t="s">
        <v>636</v>
      </c>
      <c r="C82" s="334">
        <v>130864642.22</v>
      </c>
    </row>
    <row r="83" spans="2:3">
      <c r="B83" s="333" t="s">
        <v>637</v>
      </c>
      <c r="C83" s="334">
        <v>103198017.10000004</v>
      </c>
    </row>
    <row r="84" spans="2:3">
      <c r="B84" s="160" t="s">
        <v>638</v>
      </c>
      <c r="C84" s="332">
        <v>4402433586.3900013</v>
      </c>
    </row>
    <row r="85" spans="2:3">
      <c r="B85" s="333" t="s">
        <v>639</v>
      </c>
      <c r="C85" s="334">
        <v>4037041953.8300014</v>
      </c>
    </row>
    <row r="86" spans="2:3">
      <c r="B86" s="333" t="s">
        <v>640</v>
      </c>
      <c r="C86" s="334">
        <v>66729361.910000011</v>
      </c>
    </row>
    <row r="87" spans="2:3">
      <c r="B87" s="333" t="s">
        <v>641</v>
      </c>
      <c r="C87" s="334">
        <v>298662270.65000004</v>
      </c>
    </row>
    <row r="88" spans="2:3">
      <c r="B88" s="6" t="s">
        <v>40</v>
      </c>
      <c r="C88" s="331">
        <v>6930975064.0800018</v>
      </c>
    </row>
    <row r="89" spans="2:3">
      <c r="B89" s="160" t="s">
        <v>642</v>
      </c>
      <c r="C89" s="332">
        <v>6930975064.0800018</v>
      </c>
    </row>
    <row r="90" spans="2:3">
      <c r="B90" s="333" t="s">
        <v>626</v>
      </c>
      <c r="C90" s="334">
        <v>1196908373.9000003</v>
      </c>
    </row>
    <row r="91" spans="2:3">
      <c r="B91" s="333" t="s">
        <v>643</v>
      </c>
      <c r="C91" s="334">
        <v>5083186767.3900023</v>
      </c>
    </row>
    <row r="92" spans="2:3">
      <c r="B92" s="333" t="s">
        <v>644</v>
      </c>
      <c r="C92" s="334">
        <v>492494299.4599998</v>
      </c>
    </row>
    <row r="93" spans="2:3">
      <c r="B93" s="333" t="s">
        <v>645</v>
      </c>
      <c r="C93" s="334">
        <v>96721623.690000013</v>
      </c>
    </row>
    <row r="94" spans="2:3">
      <c r="B94" s="333" t="s">
        <v>646</v>
      </c>
      <c r="C94" s="334">
        <v>27872475.609999988</v>
      </c>
    </row>
    <row r="95" spans="2:3">
      <c r="B95" s="333" t="s">
        <v>587</v>
      </c>
      <c r="C95" s="334">
        <v>33791524.030000001</v>
      </c>
    </row>
    <row r="96" spans="2:3">
      <c r="B96" s="6" t="s">
        <v>41</v>
      </c>
      <c r="C96" s="331">
        <v>13995105716.66</v>
      </c>
    </row>
    <row r="97" spans="2:3">
      <c r="B97" s="160" t="s">
        <v>647</v>
      </c>
      <c r="C97" s="332">
        <v>13995105716.66</v>
      </c>
    </row>
    <row r="98" spans="2:3">
      <c r="B98" s="333" t="s">
        <v>648</v>
      </c>
      <c r="C98" s="334">
        <v>1132716797.9900005</v>
      </c>
    </row>
    <row r="99" spans="2:3">
      <c r="B99" s="333" t="s">
        <v>649</v>
      </c>
      <c r="C99" s="334">
        <v>272438194.40999973</v>
      </c>
    </row>
    <row r="100" spans="2:3">
      <c r="B100" s="333" t="s">
        <v>650</v>
      </c>
      <c r="C100" s="334">
        <v>150994021.32000008</v>
      </c>
    </row>
    <row r="101" spans="2:3">
      <c r="B101" s="333" t="s">
        <v>651</v>
      </c>
      <c r="C101" s="334">
        <v>342883728.73000008</v>
      </c>
    </row>
    <row r="102" spans="2:3">
      <c r="B102" s="333" t="s">
        <v>652</v>
      </c>
      <c r="C102" s="334">
        <v>231660104.60999995</v>
      </c>
    </row>
    <row r="103" spans="2:3">
      <c r="B103" s="333" t="s">
        <v>653</v>
      </c>
      <c r="C103" s="334">
        <v>61688177.640000008</v>
      </c>
    </row>
    <row r="104" spans="2:3">
      <c r="B104" s="333" t="s">
        <v>654</v>
      </c>
      <c r="C104" s="334">
        <v>117407439.75999995</v>
      </c>
    </row>
    <row r="105" spans="2:3">
      <c r="B105" s="333" t="s">
        <v>655</v>
      </c>
      <c r="C105" s="334">
        <v>233363082.44999999</v>
      </c>
    </row>
    <row r="106" spans="2:3">
      <c r="B106" s="333" t="s">
        <v>656</v>
      </c>
      <c r="C106" s="334">
        <v>73810544.929999962</v>
      </c>
    </row>
    <row r="107" spans="2:3">
      <c r="B107" s="333" t="s">
        <v>657</v>
      </c>
      <c r="C107" s="334">
        <v>313016584.44999999</v>
      </c>
    </row>
    <row r="108" spans="2:3">
      <c r="B108" s="333" t="s">
        <v>658</v>
      </c>
      <c r="C108" s="334">
        <v>313690996.32999998</v>
      </c>
    </row>
    <row r="109" spans="2:3">
      <c r="B109" s="333" t="s">
        <v>659</v>
      </c>
      <c r="C109" s="334">
        <v>236994034.23999998</v>
      </c>
    </row>
    <row r="110" spans="2:3">
      <c r="B110" s="333" t="s">
        <v>587</v>
      </c>
      <c r="C110" s="334">
        <v>17367083.199999999</v>
      </c>
    </row>
    <row r="111" spans="2:3">
      <c r="B111" s="333" t="s">
        <v>588</v>
      </c>
      <c r="C111" s="334">
        <v>10497074926.599998</v>
      </c>
    </row>
    <row r="112" spans="2:3">
      <c r="B112" s="6" t="s">
        <v>42</v>
      </c>
      <c r="C112" s="331">
        <v>135867056089.37999</v>
      </c>
    </row>
    <row r="113" spans="2:3">
      <c r="B113" s="160" t="s">
        <v>660</v>
      </c>
      <c r="C113" s="332">
        <v>135867056089.37999</v>
      </c>
    </row>
    <row r="114" spans="2:3">
      <c r="B114" s="333" t="s">
        <v>626</v>
      </c>
      <c r="C114" s="334">
        <v>5334918151.8599987</v>
      </c>
    </row>
    <row r="115" spans="2:3">
      <c r="B115" s="333" t="s">
        <v>661</v>
      </c>
      <c r="C115" s="334">
        <v>16519095512.830008</v>
      </c>
    </row>
    <row r="116" spans="2:3">
      <c r="B116" s="333" t="s">
        <v>662</v>
      </c>
      <c r="C116" s="334">
        <v>48296459959.499985</v>
      </c>
    </row>
    <row r="117" spans="2:3">
      <c r="B117" s="333" t="s">
        <v>663</v>
      </c>
      <c r="C117" s="334">
        <v>22378846554.26001</v>
      </c>
    </row>
    <row r="118" spans="2:3">
      <c r="B118" s="333" t="s">
        <v>664</v>
      </c>
      <c r="C118" s="334">
        <v>3747632595.1799989</v>
      </c>
    </row>
    <row r="119" spans="2:3">
      <c r="B119" s="333" t="s">
        <v>665</v>
      </c>
      <c r="C119" s="334">
        <v>18654232085.089996</v>
      </c>
    </row>
    <row r="120" spans="2:3">
      <c r="B120" s="333" t="s">
        <v>666</v>
      </c>
      <c r="C120" s="334">
        <v>4139742826.8100023</v>
      </c>
    </row>
    <row r="121" spans="2:3">
      <c r="B121" s="333" t="s">
        <v>667</v>
      </c>
      <c r="C121" s="334">
        <v>2415570106.3500028</v>
      </c>
    </row>
    <row r="122" spans="2:3">
      <c r="B122" s="333" t="s">
        <v>668</v>
      </c>
      <c r="C122" s="334">
        <v>537653673.53000009</v>
      </c>
    </row>
    <row r="123" spans="2:3">
      <c r="B123" s="333" t="s">
        <v>669</v>
      </c>
      <c r="C123" s="334">
        <v>8329047029.4099979</v>
      </c>
    </row>
    <row r="124" spans="2:3">
      <c r="B124" s="333" t="s">
        <v>670</v>
      </c>
      <c r="C124" s="334">
        <v>327449880.48999995</v>
      </c>
    </row>
    <row r="125" spans="2:3">
      <c r="B125" s="333" t="s">
        <v>671</v>
      </c>
      <c r="C125" s="334">
        <v>3478364802.6499968</v>
      </c>
    </row>
    <row r="126" spans="2:3">
      <c r="B126" s="333" t="s">
        <v>672</v>
      </c>
      <c r="C126" s="334">
        <v>891793201.14999998</v>
      </c>
    </row>
    <row r="127" spans="2:3">
      <c r="B127" s="333" t="s">
        <v>587</v>
      </c>
      <c r="C127" s="334">
        <v>816249710.2700001</v>
      </c>
    </row>
    <row r="128" spans="2:3">
      <c r="B128" s="6" t="s">
        <v>43</v>
      </c>
      <c r="C128" s="331">
        <v>67414256182.359955</v>
      </c>
    </row>
    <row r="129" spans="2:3">
      <c r="B129" s="160" t="s">
        <v>673</v>
      </c>
      <c r="C129" s="332">
        <v>67414256182.359955</v>
      </c>
    </row>
    <row r="130" spans="2:3">
      <c r="B130" s="333" t="s">
        <v>626</v>
      </c>
      <c r="C130" s="334">
        <v>4495096234.5500031</v>
      </c>
    </row>
    <row r="131" spans="2:3">
      <c r="B131" s="333" t="s">
        <v>674</v>
      </c>
      <c r="C131" s="334">
        <v>174327079.91999996</v>
      </c>
    </row>
    <row r="132" spans="2:3">
      <c r="B132" s="333" t="s">
        <v>675</v>
      </c>
      <c r="C132" s="334">
        <v>1537667063.3500006</v>
      </c>
    </row>
    <row r="133" spans="2:3">
      <c r="B133" s="333" t="s">
        <v>676</v>
      </c>
      <c r="C133" s="334">
        <v>94352548.5</v>
      </c>
    </row>
    <row r="134" spans="2:3">
      <c r="B134" s="333" t="s">
        <v>677</v>
      </c>
      <c r="C134" s="334">
        <v>1156230498.52</v>
      </c>
    </row>
    <row r="135" spans="2:3">
      <c r="B135" s="333" t="s">
        <v>678</v>
      </c>
      <c r="C135" s="334">
        <v>4866866922.2200003</v>
      </c>
    </row>
    <row r="136" spans="2:3">
      <c r="B136" s="333" t="s">
        <v>679</v>
      </c>
      <c r="C136" s="334">
        <v>373045332.09000009</v>
      </c>
    </row>
    <row r="137" spans="2:3">
      <c r="B137" s="333" t="s">
        <v>680</v>
      </c>
      <c r="C137" s="334">
        <v>0</v>
      </c>
    </row>
    <row r="138" spans="2:3">
      <c r="B138" s="333" t="s">
        <v>681</v>
      </c>
      <c r="C138" s="334">
        <v>8606777.7400000002</v>
      </c>
    </row>
    <row r="139" spans="2:3">
      <c r="B139" s="333" t="s">
        <v>682</v>
      </c>
      <c r="C139" s="334">
        <v>94565404.539999992</v>
      </c>
    </row>
    <row r="140" spans="2:3">
      <c r="B140" s="333" t="s">
        <v>683</v>
      </c>
      <c r="C140" s="334">
        <v>181310783.20000008</v>
      </c>
    </row>
    <row r="141" spans="2:3">
      <c r="B141" s="333" t="s">
        <v>587</v>
      </c>
      <c r="C141" s="334">
        <v>818311531.46000004</v>
      </c>
    </row>
    <row r="142" spans="2:3">
      <c r="B142" s="333" t="s">
        <v>684</v>
      </c>
      <c r="C142" s="334">
        <v>53613876006.269951</v>
      </c>
    </row>
    <row r="143" spans="2:3">
      <c r="B143" s="6" t="s">
        <v>685</v>
      </c>
      <c r="C143" s="331">
        <v>1436381807.2000003</v>
      </c>
    </row>
    <row r="144" spans="2:3">
      <c r="B144" s="160" t="s">
        <v>686</v>
      </c>
      <c r="C144" s="332">
        <v>1436381807.2000003</v>
      </c>
    </row>
    <row r="145" spans="2:3">
      <c r="B145" s="333" t="s">
        <v>626</v>
      </c>
      <c r="C145" s="334">
        <v>684504990.17000031</v>
      </c>
    </row>
    <row r="146" spans="2:3">
      <c r="B146" s="333" t="s">
        <v>687</v>
      </c>
      <c r="C146" s="334">
        <v>130004848.57000002</v>
      </c>
    </row>
    <row r="147" spans="2:3">
      <c r="B147" s="333" t="s">
        <v>688</v>
      </c>
      <c r="C147" s="334">
        <v>412428673.00999999</v>
      </c>
    </row>
    <row r="148" spans="2:3">
      <c r="B148" s="333" t="s">
        <v>689</v>
      </c>
      <c r="C148" s="334">
        <v>39803622.480000004</v>
      </c>
    </row>
    <row r="149" spans="2:3">
      <c r="B149" s="333" t="s">
        <v>690</v>
      </c>
      <c r="C149" s="334">
        <v>8540488.25</v>
      </c>
    </row>
    <row r="150" spans="2:3">
      <c r="B150" s="333" t="s">
        <v>691</v>
      </c>
      <c r="C150" s="334">
        <v>24914235.200000007</v>
      </c>
    </row>
    <row r="151" spans="2:3">
      <c r="B151" s="333" t="s">
        <v>587</v>
      </c>
      <c r="C151" s="334">
        <v>136184949.51999998</v>
      </c>
    </row>
    <row r="152" spans="2:3">
      <c r="B152" s="6" t="s">
        <v>44</v>
      </c>
      <c r="C152" s="331">
        <v>1586085163.8399999</v>
      </c>
    </row>
    <row r="153" spans="2:3">
      <c r="B153" s="160" t="s">
        <v>692</v>
      </c>
      <c r="C153" s="332">
        <v>1586085163.8399999</v>
      </c>
    </row>
    <row r="154" spans="2:3">
      <c r="B154" s="333" t="s">
        <v>648</v>
      </c>
      <c r="C154" s="334">
        <v>288287086.0800001</v>
      </c>
    </row>
    <row r="155" spans="2:3">
      <c r="B155" s="333" t="s">
        <v>693</v>
      </c>
      <c r="C155" s="334">
        <v>50382925.270000011</v>
      </c>
    </row>
    <row r="156" spans="2:3">
      <c r="B156" s="333" t="s">
        <v>694</v>
      </c>
      <c r="C156" s="334">
        <v>234861837.39999995</v>
      </c>
    </row>
    <row r="157" spans="2:3">
      <c r="B157" s="333" t="s">
        <v>695</v>
      </c>
      <c r="C157" s="334">
        <v>6885551.5599999987</v>
      </c>
    </row>
    <row r="158" spans="2:3">
      <c r="B158" s="333" t="s">
        <v>696</v>
      </c>
      <c r="C158" s="334">
        <v>58890416.980000004</v>
      </c>
    </row>
    <row r="159" spans="2:3">
      <c r="B159" s="333" t="s">
        <v>697</v>
      </c>
      <c r="C159" s="334">
        <v>946777346.54999995</v>
      </c>
    </row>
    <row r="160" spans="2:3">
      <c r="B160" s="6" t="s">
        <v>45</v>
      </c>
      <c r="C160" s="331">
        <v>8375297308.2300005</v>
      </c>
    </row>
    <row r="161" spans="2:3">
      <c r="B161" s="160" t="s">
        <v>698</v>
      </c>
      <c r="C161" s="332">
        <v>8375297308.2300005</v>
      </c>
    </row>
    <row r="162" spans="2:3">
      <c r="B162" s="333" t="s">
        <v>648</v>
      </c>
      <c r="C162" s="334">
        <v>1037751159.2199998</v>
      </c>
    </row>
    <row r="163" spans="2:3">
      <c r="B163" s="333" t="s">
        <v>699</v>
      </c>
      <c r="C163" s="334">
        <v>158453735.62999991</v>
      </c>
    </row>
    <row r="164" spans="2:3">
      <c r="B164" s="333" t="s">
        <v>700</v>
      </c>
      <c r="C164" s="334">
        <v>1966779941.52</v>
      </c>
    </row>
    <row r="165" spans="2:3">
      <c r="B165" s="333" t="s">
        <v>701</v>
      </c>
      <c r="C165" s="334">
        <v>156793516.61999995</v>
      </c>
    </row>
    <row r="166" spans="2:3">
      <c r="B166" s="333" t="s">
        <v>702</v>
      </c>
      <c r="C166" s="334">
        <v>341035004.98000014</v>
      </c>
    </row>
    <row r="167" spans="2:3">
      <c r="B167" s="333" t="s">
        <v>703</v>
      </c>
      <c r="C167" s="334">
        <v>6541683.9400000004</v>
      </c>
    </row>
    <row r="168" spans="2:3">
      <c r="B168" s="333" t="s">
        <v>704</v>
      </c>
      <c r="C168" s="334">
        <v>0</v>
      </c>
    </row>
    <row r="169" spans="2:3">
      <c r="B169" s="333" t="s">
        <v>705</v>
      </c>
      <c r="C169" s="334">
        <v>103840</v>
      </c>
    </row>
    <row r="170" spans="2:3">
      <c r="B170" s="333" t="s">
        <v>574</v>
      </c>
      <c r="C170" s="334">
        <v>535135939.24000007</v>
      </c>
    </row>
    <row r="171" spans="2:3">
      <c r="B171" s="333" t="s">
        <v>706</v>
      </c>
      <c r="C171" s="334">
        <v>4172702487.0800014</v>
      </c>
    </row>
    <row r="172" spans="2:3">
      <c r="B172" s="6" t="s">
        <v>707</v>
      </c>
      <c r="C172" s="331">
        <v>26638998507.889992</v>
      </c>
    </row>
    <row r="173" spans="2:3">
      <c r="B173" s="160" t="s">
        <v>708</v>
      </c>
      <c r="C173" s="332">
        <v>26638998507.889992</v>
      </c>
    </row>
    <row r="174" spans="2:3">
      <c r="B174" s="333" t="s">
        <v>626</v>
      </c>
      <c r="C174" s="334">
        <v>1357651995.9499993</v>
      </c>
    </row>
    <row r="175" spans="2:3">
      <c r="B175" s="333" t="s">
        <v>709</v>
      </c>
      <c r="C175" s="334">
        <v>7042872899.0399981</v>
      </c>
    </row>
    <row r="176" spans="2:3">
      <c r="B176" s="333" t="s">
        <v>710</v>
      </c>
      <c r="C176" s="334">
        <v>4783037256.7699976</v>
      </c>
    </row>
    <row r="177" spans="2:3">
      <c r="B177" s="333" t="s">
        <v>711</v>
      </c>
      <c r="C177" s="334">
        <v>2320837582.2299995</v>
      </c>
    </row>
    <row r="178" spans="2:3">
      <c r="B178" s="333" t="s">
        <v>712</v>
      </c>
      <c r="C178" s="334">
        <v>0</v>
      </c>
    </row>
    <row r="179" spans="2:3">
      <c r="B179" s="333" t="s">
        <v>713</v>
      </c>
      <c r="C179" s="334">
        <v>248495412.55000004</v>
      </c>
    </row>
    <row r="180" spans="2:3">
      <c r="B180" s="333" t="s">
        <v>714</v>
      </c>
      <c r="C180" s="334">
        <v>8373251.3800000008</v>
      </c>
    </row>
    <row r="181" spans="2:3">
      <c r="B181" s="333" t="s">
        <v>715</v>
      </c>
      <c r="C181" s="334">
        <v>2866080857.0399995</v>
      </c>
    </row>
    <row r="182" spans="2:3">
      <c r="B182" s="333" t="s">
        <v>716</v>
      </c>
      <c r="C182" s="334">
        <v>667879536.33999991</v>
      </c>
    </row>
    <row r="183" spans="2:3">
      <c r="B183" s="333" t="s">
        <v>717</v>
      </c>
      <c r="C183" s="334">
        <v>0</v>
      </c>
    </row>
    <row r="184" spans="2:3">
      <c r="B184" s="333" t="s">
        <v>718</v>
      </c>
      <c r="C184" s="334">
        <v>154588305.75999999</v>
      </c>
    </row>
    <row r="185" spans="2:3">
      <c r="B185" s="333" t="s">
        <v>719</v>
      </c>
      <c r="C185" s="334">
        <v>3024331814.8499999</v>
      </c>
    </row>
    <row r="186" spans="2:3">
      <c r="B186" s="333" t="s">
        <v>720</v>
      </c>
      <c r="C186" s="334">
        <v>118686100.46000001</v>
      </c>
    </row>
    <row r="187" spans="2:3">
      <c r="B187" s="333" t="s">
        <v>721</v>
      </c>
      <c r="C187" s="334">
        <v>30369132.419999998</v>
      </c>
    </row>
    <row r="188" spans="2:3">
      <c r="B188" s="333" t="s">
        <v>722</v>
      </c>
      <c r="C188" s="334">
        <v>0</v>
      </c>
    </row>
    <row r="189" spans="2:3">
      <c r="B189" s="333" t="s">
        <v>587</v>
      </c>
      <c r="C189" s="334">
        <v>656458336.42999995</v>
      </c>
    </row>
    <row r="190" spans="2:3">
      <c r="B190" s="333" t="s">
        <v>588</v>
      </c>
      <c r="C190" s="334">
        <v>3359336026.6699996</v>
      </c>
    </row>
    <row r="191" spans="2:3">
      <c r="B191" s="6" t="s">
        <v>723</v>
      </c>
      <c r="C191" s="331">
        <v>4144863509.6700001</v>
      </c>
    </row>
    <row r="192" spans="2:3">
      <c r="B192" s="160" t="s">
        <v>724</v>
      </c>
      <c r="C192" s="332">
        <v>4144863509.6700001</v>
      </c>
    </row>
    <row r="193" spans="2:3">
      <c r="B193" s="333" t="s">
        <v>626</v>
      </c>
      <c r="C193" s="334">
        <v>1367356026.8399997</v>
      </c>
    </row>
    <row r="194" spans="2:3">
      <c r="B194" s="333" t="s">
        <v>725</v>
      </c>
      <c r="C194" s="334">
        <v>65229195.199999988</v>
      </c>
    </row>
    <row r="195" spans="2:3">
      <c r="B195" s="333" t="s">
        <v>726</v>
      </c>
      <c r="C195" s="334">
        <v>87588319.259999946</v>
      </c>
    </row>
    <row r="196" spans="2:3">
      <c r="B196" s="333" t="s">
        <v>727</v>
      </c>
      <c r="C196" s="334">
        <v>831765144.95000052</v>
      </c>
    </row>
    <row r="197" spans="2:3">
      <c r="B197" s="333" t="s">
        <v>728</v>
      </c>
      <c r="C197" s="334">
        <v>61656620.430000015</v>
      </c>
    </row>
    <row r="198" spans="2:3">
      <c r="B198" s="333" t="s">
        <v>587</v>
      </c>
      <c r="C198" s="334">
        <v>139898060.99000001</v>
      </c>
    </row>
    <row r="199" spans="2:3">
      <c r="B199" s="333" t="s">
        <v>588</v>
      </c>
      <c r="C199" s="334">
        <v>1591370142</v>
      </c>
    </row>
    <row r="200" spans="2:3">
      <c r="B200" s="6" t="s">
        <v>47</v>
      </c>
      <c r="C200" s="331">
        <v>4657864734.2200012</v>
      </c>
    </row>
    <row r="201" spans="2:3">
      <c r="B201" s="160" t="s">
        <v>729</v>
      </c>
      <c r="C201" s="332">
        <v>4657864734.2200012</v>
      </c>
    </row>
    <row r="202" spans="2:3">
      <c r="B202" s="333" t="s">
        <v>626</v>
      </c>
      <c r="C202" s="334">
        <v>507979371.10999995</v>
      </c>
    </row>
    <row r="203" spans="2:3">
      <c r="B203" s="333" t="s">
        <v>730</v>
      </c>
      <c r="C203" s="334">
        <v>1941459798.8900001</v>
      </c>
    </row>
    <row r="204" spans="2:3">
      <c r="B204" s="333" t="s">
        <v>731</v>
      </c>
      <c r="C204" s="334">
        <v>164870010.94999999</v>
      </c>
    </row>
    <row r="205" spans="2:3">
      <c r="B205" s="333" t="s">
        <v>732</v>
      </c>
      <c r="C205" s="334">
        <v>2015668913.2700007</v>
      </c>
    </row>
    <row r="206" spans="2:3">
      <c r="B206" s="333" t="s">
        <v>574</v>
      </c>
      <c r="C206" s="334">
        <v>27886640</v>
      </c>
    </row>
    <row r="207" spans="2:3">
      <c r="B207" s="6" t="s">
        <v>733</v>
      </c>
      <c r="C207" s="331">
        <v>9143123279.5299969</v>
      </c>
    </row>
    <row r="208" spans="2:3">
      <c r="B208" s="160" t="s">
        <v>734</v>
      </c>
      <c r="C208" s="332">
        <v>9143123279.5299969</v>
      </c>
    </row>
    <row r="209" spans="2:3">
      <c r="B209" s="333" t="s">
        <v>626</v>
      </c>
      <c r="C209" s="334">
        <v>1110739570.47</v>
      </c>
    </row>
    <row r="210" spans="2:3">
      <c r="B210" s="333" t="s">
        <v>735</v>
      </c>
      <c r="C210" s="334">
        <v>2531390216.2799988</v>
      </c>
    </row>
    <row r="211" spans="2:3">
      <c r="B211" s="333" t="s">
        <v>736</v>
      </c>
      <c r="C211" s="334">
        <v>5344115483.5499992</v>
      </c>
    </row>
    <row r="212" spans="2:3">
      <c r="B212" s="333" t="s">
        <v>737</v>
      </c>
      <c r="C212" s="334">
        <v>156878009.23000005</v>
      </c>
    </row>
    <row r="213" spans="2:3">
      <c r="B213" s="6" t="s">
        <v>49</v>
      </c>
      <c r="C213" s="331">
        <v>415940009.9000001</v>
      </c>
    </row>
    <row r="214" spans="2:3">
      <c r="B214" s="160" t="s">
        <v>738</v>
      </c>
      <c r="C214" s="332">
        <v>415940009.9000001</v>
      </c>
    </row>
    <row r="215" spans="2:3">
      <c r="B215" s="333" t="s">
        <v>626</v>
      </c>
      <c r="C215" s="334">
        <v>244615715.21000013</v>
      </c>
    </row>
    <row r="216" spans="2:3">
      <c r="B216" s="333" t="s">
        <v>739</v>
      </c>
      <c r="C216" s="334">
        <v>4059894.2199999997</v>
      </c>
    </row>
    <row r="217" spans="2:3">
      <c r="B217" s="333" t="s">
        <v>740</v>
      </c>
      <c r="C217" s="334">
        <v>9035661.370000001</v>
      </c>
    </row>
    <row r="218" spans="2:3">
      <c r="B218" s="333" t="s">
        <v>741</v>
      </c>
      <c r="C218" s="334">
        <v>40147864.709999993</v>
      </c>
    </row>
    <row r="219" spans="2:3">
      <c r="B219" s="333" t="s">
        <v>742</v>
      </c>
      <c r="C219" s="334">
        <v>6732976.4499999993</v>
      </c>
    </row>
    <row r="220" spans="2:3">
      <c r="B220" s="333" t="s">
        <v>574</v>
      </c>
      <c r="C220" s="334">
        <v>111347897.93999997</v>
      </c>
    </row>
    <row r="221" spans="2:3">
      <c r="B221" s="6" t="s">
        <v>50</v>
      </c>
      <c r="C221" s="331">
        <v>1675118668.4400001</v>
      </c>
    </row>
    <row r="222" spans="2:3">
      <c r="B222" s="160" t="s">
        <v>743</v>
      </c>
      <c r="C222" s="332">
        <v>1675118668.4400001</v>
      </c>
    </row>
    <row r="223" spans="2:3">
      <c r="B223" s="333" t="s">
        <v>626</v>
      </c>
      <c r="C223" s="334">
        <v>302243957.4600001</v>
      </c>
    </row>
    <row r="224" spans="2:3">
      <c r="B224" s="333" t="s">
        <v>744</v>
      </c>
      <c r="C224" s="334">
        <v>134176731.73000003</v>
      </c>
    </row>
    <row r="225" spans="2:3">
      <c r="B225" s="333" t="s">
        <v>745</v>
      </c>
      <c r="C225" s="334">
        <v>118519625.37000003</v>
      </c>
    </row>
    <row r="226" spans="2:3">
      <c r="B226" s="333" t="s">
        <v>746</v>
      </c>
      <c r="C226" s="334">
        <v>469630128.88000017</v>
      </c>
    </row>
    <row r="227" spans="2:3">
      <c r="B227" s="333" t="s">
        <v>587</v>
      </c>
      <c r="C227" s="334">
        <v>248629373.29999992</v>
      </c>
    </row>
    <row r="228" spans="2:3">
      <c r="B228" s="333" t="s">
        <v>747</v>
      </c>
      <c r="C228" s="334">
        <v>401918851.69999993</v>
      </c>
    </row>
    <row r="229" spans="2:3">
      <c r="B229" s="6" t="s">
        <v>51</v>
      </c>
      <c r="C229" s="331">
        <v>553491470.86000025</v>
      </c>
    </row>
    <row r="230" spans="2:3">
      <c r="B230" s="160" t="s">
        <v>748</v>
      </c>
      <c r="C230" s="332">
        <v>553491470.86000025</v>
      </c>
    </row>
    <row r="231" spans="2:3">
      <c r="B231" s="333" t="s">
        <v>749</v>
      </c>
      <c r="C231" s="334">
        <v>545585637.51000023</v>
      </c>
    </row>
    <row r="232" spans="2:3">
      <c r="B232" s="333" t="s">
        <v>574</v>
      </c>
      <c r="C232" s="334">
        <v>7905833.3499999996</v>
      </c>
    </row>
    <row r="233" spans="2:3">
      <c r="B233" s="6" t="s">
        <v>52</v>
      </c>
      <c r="C233" s="331">
        <v>8904630371.2399979</v>
      </c>
    </row>
    <row r="234" spans="2:3">
      <c r="B234" s="160" t="s">
        <v>750</v>
      </c>
      <c r="C234" s="332">
        <v>8904630371.2399979</v>
      </c>
    </row>
    <row r="235" spans="2:3">
      <c r="B235" s="333" t="s">
        <v>648</v>
      </c>
      <c r="C235" s="334">
        <v>340660084.45000029</v>
      </c>
    </row>
    <row r="236" spans="2:3">
      <c r="B236" s="333" t="s">
        <v>751</v>
      </c>
      <c r="C236" s="334">
        <v>3542858.5800000005</v>
      </c>
    </row>
    <row r="237" spans="2:3">
      <c r="B237" s="333" t="s">
        <v>752</v>
      </c>
      <c r="C237" s="334">
        <v>186180465.81999993</v>
      </c>
    </row>
    <row r="238" spans="2:3">
      <c r="B238" s="333" t="s">
        <v>753</v>
      </c>
      <c r="C238" s="334">
        <v>509109102.81000006</v>
      </c>
    </row>
    <row r="239" spans="2:3">
      <c r="B239" s="333" t="s">
        <v>754</v>
      </c>
      <c r="C239" s="334">
        <v>1149004093.98</v>
      </c>
    </row>
    <row r="240" spans="2:3">
      <c r="B240" s="333" t="s">
        <v>755</v>
      </c>
      <c r="C240" s="334">
        <v>27853853.500000011</v>
      </c>
    </row>
    <row r="241" spans="2:3">
      <c r="B241" s="333" t="s">
        <v>756</v>
      </c>
      <c r="C241" s="334">
        <v>60269800.509999998</v>
      </c>
    </row>
    <row r="242" spans="2:3">
      <c r="B242" s="333" t="s">
        <v>757</v>
      </c>
      <c r="C242" s="334">
        <v>31576338.330000006</v>
      </c>
    </row>
    <row r="243" spans="2:3">
      <c r="B243" s="333" t="s">
        <v>574</v>
      </c>
      <c r="C243" s="334">
        <v>168275704.76999995</v>
      </c>
    </row>
    <row r="244" spans="2:3">
      <c r="B244" s="333" t="s">
        <v>588</v>
      </c>
      <c r="C244" s="334">
        <v>6428158068.4899979</v>
      </c>
    </row>
    <row r="245" spans="2:3">
      <c r="B245" s="6" t="s">
        <v>758</v>
      </c>
      <c r="C245" s="331">
        <v>9348018637.5200005</v>
      </c>
    </row>
    <row r="246" spans="2:3">
      <c r="B246" s="160" t="s">
        <v>759</v>
      </c>
      <c r="C246" s="332">
        <v>9348018637.5200005</v>
      </c>
    </row>
    <row r="247" spans="2:3">
      <c r="B247" s="333" t="s">
        <v>626</v>
      </c>
      <c r="C247" s="334">
        <v>238593437.37999994</v>
      </c>
    </row>
    <row r="248" spans="2:3">
      <c r="B248" s="333" t="s">
        <v>760</v>
      </c>
      <c r="C248" s="334">
        <v>1605101496.8900001</v>
      </c>
    </row>
    <row r="249" spans="2:3">
      <c r="B249" s="333" t="s">
        <v>761</v>
      </c>
      <c r="C249" s="334">
        <v>440033185.34000021</v>
      </c>
    </row>
    <row r="250" spans="2:3">
      <c r="B250" s="333" t="s">
        <v>587</v>
      </c>
      <c r="C250" s="334">
        <v>440368047.86000001</v>
      </c>
    </row>
    <row r="251" spans="2:3">
      <c r="B251" s="333" t="s">
        <v>762</v>
      </c>
      <c r="C251" s="334">
        <v>6623922470.0500002</v>
      </c>
    </row>
    <row r="252" spans="2:3">
      <c r="B252" s="6" t="s">
        <v>763</v>
      </c>
      <c r="C252" s="331">
        <v>1459952247.49</v>
      </c>
    </row>
    <row r="253" spans="2:3">
      <c r="B253" s="160" t="s">
        <v>764</v>
      </c>
      <c r="C253" s="332">
        <v>1459952247.49</v>
      </c>
    </row>
    <row r="254" spans="2:3">
      <c r="B254" s="333" t="s">
        <v>626</v>
      </c>
      <c r="C254" s="334">
        <v>452728419.56000018</v>
      </c>
    </row>
    <row r="255" spans="2:3">
      <c r="B255" s="333" t="s">
        <v>765</v>
      </c>
      <c r="C255" s="334">
        <v>3343315.2800000003</v>
      </c>
    </row>
    <row r="256" spans="2:3">
      <c r="B256" s="333" t="s">
        <v>766</v>
      </c>
      <c r="C256" s="334">
        <v>326526715.99999982</v>
      </c>
    </row>
    <row r="257" spans="2:3">
      <c r="B257" s="333" t="s">
        <v>767</v>
      </c>
      <c r="C257" s="334">
        <v>69629156.439999968</v>
      </c>
    </row>
    <row r="258" spans="2:3">
      <c r="B258" s="333" t="s">
        <v>768</v>
      </c>
      <c r="C258" s="334">
        <v>174510286.62000003</v>
      </c>
    </row>
    <row r="259" spans="2:3">
      <c r="B259" s="333" t="s">
        <v>769</v>
      </c>
      <c r="C259" s="334">
        <v>225716841.53999993</v>
      </c>
    </row>
    <row r="260" spans="2:3">
      <c r="B260" s="333" t="s">
        <v>770</v>
      </c>
      <c r="C260" s="334">
        <v>44753608.709999993</v>
      </c>
    </row>
    <row r="261" spans="2:3">
      <c r="B261" s="333" t="s">
        <v>771</v>
      </c>
      <c r="C261" s="334">
        <v>162743903.34</v>
      </c>
    </row>
    <row r="262" spans="2:3">
      <c r="B262" s="6" t="s">
        <v>772</v>
      </c>
      <c r="C262" s="331">
        <v>532398706.43999994</v>
      </c>
    </row>
    <row r="263" spans="2:3">
      <c r="B263" s="160" t="s">
        <v>773</v>
      </c>
      <c r="C263" s="332">
        <v>532398706.43999994</v>
      </c>
    </row>
    <row r="264" spans="2:3">
      <c r="B264" s="333" t="s">
        <v>648</v>
      </c>
      <c r="C264" s="334">
        <v>266353376.1399999</v>
      </c>
    </row>
    <row r="265" spans="2:3">
      <c r="B265" s="333" t="s">
        <v>774</v>
      </c>
      <c r="C265" s="334">
        <v>81684079.459999979</v>
      </c>
    </row>
    <row r="266" spans="2:3">
      <c r="B266" s="333" t="s">
        <v>775</v>
      </c>
      <c r="C266" s="334">
        <v>89689944.519999996</v>
      </c>
    </row>
    <row r="267" spans="2:3">
      <c r="B267" s="333" t="s">
        <v>776</v>
      </c>
      <c r="C267" s="334">
        <v>86572484.600000009</v>
      </c>
    </row>
    <row r="268" spans="2:3">
      <c r="B268" s="333" t="s">
        <v>574</v>
      </c>
      <c r="C268" s="334">
        <v>8098821.7199999997</v>
      </c>
    </row>
    <row r="269" spans="2:3">
      <c r="B269" s="6" t="s">
        <v>777</v>
      </c>
      <c r="C269" s="331">
        <v>837887964.77999997</v>
      </c>
    </row>
    <row r="270" spans="2:3">
      <c r="B270" s="160" t="s">
        <v>778</v>
      </c>
      <c r="C270" s="332">
        <v>837887964.77999997</v>
      </c>
    </row>
    <row r="271" spans="2:3">
      <c r="B271" s="333" t="s">
        <v>626</v>
      </c>
      <c r="C271" s="334">
        <v>193897671.87</v>
      </c>
    </row>
    <row r="272" spans="2:3">
      <c r="B272" s="333" t="s">
        <v>779</v>
      </c>
      <c r="C272" s="334">
        <v>150020768.26999995</v>
      </c>
    </row>
    <row r="273" spans="2:3">
      <c r="B273" s="333" t="s">
        <v>780</v>
      </c>
      <c r="C273" s="334">
        <v>104665522.5</v>
      </c>
    </row>
    <row r="274" spans="2:3">
      <c r="B274" s="333" t="s">
        <v>781</v>
      </c>
      <c r="C274" s="334">
        <v>32606809.25999999</v>
      </c>
    </row>
    <row r="275" spans="2:3">
      <c r="B275" s="333" t="s">
        <v>587</v>
      </c>
      <c r="C275" s="334">
        <v>151139994</v>
      </c>
    </row>
    <row r="276" spans="2:3">
      <c r="B276" s="333" t="s">
        <v>782</v>
      </c>
      <c r="C276" s="334">
        <v>205557198.88</v>
      </c>
    </row>
    <row r="277" spans="2:3">
      <c r="B277" s="6" t="s">
        <v>58</v>
      </c>
      <c r="C277" s="331">
        <v>6464447484.750001</v>
      </c>
    </row>
    <row r="278" spans="2:3">
      <c r="B278" s="160" t="s">
        <v>783</v>
      </c>
      <c r="C278" s="332">
        <v>6464447484.750001</v>
      </c>
    </row>
    <row r="279" spans="2:3">
      <c r="B279" s="333" t="s">
        <v>784</v>
      </c>
      <c r="C279" s="334">
        <v>5826572617.500001</v>
      </c>
    </row>
    <row r="280" spans="2:3">
      <c r="B280" s="333" t="s">
        <v>574</v>
      </c>
      <c r="C280" s="334">
        <v>224122763.25</v>
      </c>
    </row>
    <row r="281" spans="2:3">
      <c r="B281" s="333" t="s">
        <v>697</v>
      </c>
      <c r="C281" s="334">
        <v>413752104</v>
      </c>
    </row>
    <row r="282" spans="2:3">
      <c r="B282" s="6" t="s">
        <v>59</v>
      </c>
      <c r="C282" s="331">
        <v>12897318297.18</v>
      </c>
    </row>
    <row r="283" spans="2:3">
      <c r="B283" s="160" t="s">
        <v>785</v>
      </c>
      <c r="C283" s="332">
        <v>12897318297.18</v>
      </c>
    </row>
    <row r="284" spans="2:3">
      <c r="B284" s="333" t="s">
        <v>590</v>
      </c>
      <c r="C284" s="334">
        <v>1347308662.1399999</v>
      </c>
    </row>
    <row r="285" spans="2:3">
      <c r="B285" s="333" t="s">
        <v>786</v>
      </c>
      <c r="C285" s="334">
        <v>6370245747.1000004</v>
      </c>
    </row>
    <row r="286" spans="2:3">
      <c r="B286" s="333" t="s">
        <v>787</v>
      </c>
      <c r="C286" s="334">
        <v>710248028.39999974</v>
      </c>
    </row>
    <row r="287" spans="2:3">
      <c r="B287" s="333" t="s">
        <v>788</v>
      </c>
      <c r="C287" s="334">
        <v>455612265.54000014</v>
      </c>
    </row>
    <row r="288" spans="2:3">
      <c r="B288" s="333" t="s">
        <v>574</v>
      </c>
      <c r="C288" s="334">
        <v>4013903594</v>
      </c>
    </row>
    <row r="289" spans="2:3">
      <c r="B289" s="6" t="s">
        <v>60</v>
      </c>
      <c r="C289" s="331">
        <v>730627046.09999979</v>
      </c>
    </row>
    <row r="290" spans="2:3">
      <c r="B290" s="160" t="s">
        <v>789</v>
      </c>
      <c r="C290" s="332">
        <v>730627046.09999979</v>
      </c>
    </row>
    <row r="291" spans="2:3">
      <c r="B291" s="333" t="s">
        <v>790</v>
      </c>
      <c r="C291" s="334">
        <v>729649796.84999979</v>
      </c>
    </row>
    <row r="292" spans="2:3">
      <c r="B292" s="333" t="s">
        <v>587</v>
      </c>
      <c r="C292" s="334">
        <v>977249.25</v>
      </c>
    </row>
    <row r="293" spans="2:3">
      <c r="B293" s="6" t="s">
        <v>61</v>
      </c>
      <c r="C293" s="331">
        <v>881528877.09000003</v>
      </c>
    </row>
    <row r="294" spans="2:3">
      <c r="B294" s="160" t="s">
        <v>791</v>
      </c>
      <c r="C294" s="332">
        <v>881528877.09000003</v>
      </c>
    </row>
    <row r="295" spans="2:3">
      <c r="B295" s="333" t="s">
        <v>648</v>
      </c>
      <c r="C295" s="334">
        <v>151271190.09</v>
      </c>
    </row>
    <row r="296" spans="2:3">
      <c r="B296" s="333" t="s">
        <v>792</v>
      </c>
      <c r="C296" s="334">
        <v>626757687</v>
      </c>
    </row>
    <row r="297" spans="2:3">
      <c r="B297" s="333" t="s">
        <v>574</v>
      </c>
      <c r="C297" s="334">
        <v>103500000</v>
      </c>
    </row>
    <row r="298" spans="2:3">
      <c r="B298" s="6" t="s">
        <v>62</v>
      </c>
      <c r="C298" s="331">
        <v>123950000</v>
      </c>
    </row>
    <row r="299" spans="2:3">
      <c r="B299" s="160" t="s">
        <v>793</v>
      </c>
      <c r="C299" s="332">
        <v>123950000</v>
      </c>
    </row>
    <row r="300" spans="2:3">
      <c r="B300" s="333" t="s">
        <v>794</v>
      </c>
      <c r="C300" s="334">
        <v>123950000</v>
      </c>
    </row>
    <row r="301" spans="2:3">
      <c r="B301" s="6" t="s">
        <v>63</v>
      </c>
      <c r="C301" s="331">
        <v>451036241.99999982</v>
      </c>
    </row>
    <row r="302" spans="2:3">
      <c r="B302" s="160" t="s">
        <v>795</v>
      </c>
      <c r="C302" s="332">
        <v>451036241.99999982</v>
      </c>
    </row>
    <row r="303" spans="2:3">
      <c r="B303" s="333" t="s">
        <v>796</v>
      </c>
      <c r="C303" s="334">
        <v>451036241.99999982</v>
      </c>
    </row>
    <row r="304" spans="2:3">
      <c r="B304" s="6" t="s">
        <v>56</v>
      </c>
      <c r="C304" s="331">
        <v>105869764245.06</v>
      </c>
    </row>
    <row r="305" spans="2:3">
      <c r="B305" s="160" t="s">
        <v>797</v>
      </c>
      <c r="C305" s="332">
        <v>105869764245.06</v>
      </c>
    </row>
    <row r="306" spans="2:3">
      <c r="B306" s="333" t="s">
        <v>798</v>
      </c>
      <c r="C306" s="334">
        <v>105869764245.06</v>
      </c>
    </row>
    <row r="307" spans="2:3">
      <c r="B307" s="6" t="s">
        <v>57</v>
      </c>
      <c r="C307" s="331">
        <v>66196922922.449997</v>
      </c>
    </row>
    <row r="308" spans="2:3">
      <c r="B308" s="160" t="s">
        <v>799</v>
      </c>
      <c r="C308" s="332">
        <v>66196922922.449997</v>
      </c>
    </row>
    <row r="309" spans="2:3">
      <c r="B309" s="333" t="s">
        <v>800</v>
      </c>
      <c r="C309" s="334">
        <v>2713074.12</v>
      </c>
    </row>
    <row r="310" spans="2:3">
      <c r="B310" s="333" t="s">
        <v>801</v>
      </c>
      <c r="C310" s="334">
        <v>0</v>
      </c>
    </row>
    <row r="311" spans="2:3">
      <c r="B311" s="333" t="s">
        <v>802</v>
      </c>
      <c r="C311" s="334">
        <v>43324903424.970001</v>
      </c>
    </row>
    <row r="312" spans="2:3">
      <c r="B312" s="333" t="s">
        <v>803</v>
      </c>
      <c r="C312" s="334">
        <v>17740579684.369995</v>
      </c>
    </row>
    <row r="313" spans="2:3">
      <c r="B313" s="333" t="s">
        <v>804</v>
      </c>
      <c r="C313" s="334">
        <v>5128726738.9900017</v>
      </c>
    </row>
    <row r="314" spans="2:3">
      <c r="B314" s="335" t="s">
        <v>26</v>
      </c>
      <c r="C314" s="336">
        <v>624129645120.28992</v>
      </c>
    </row>
    <row r="315" spans="2:3">
      <c r="B315" s="57" t="s">
        <v>362</v>
      </c>
    </row>
    <row r="316" spans="2:3">
      <c r="B316" s="84" t="s">
        <v>160</v>
      </c>
    </row>
    <row r="317" spans="2:3">
      <c r="B317" s="84" t="s">
        <v>161</v>
      </c>
    </row>
    <row r="318" spans="2:3">
      <c r="B318" s="84" t="s">
        <v>162</v>
      </c>
    </row>
  </sheetData>
  <mergeCells count="4">
    <mergeCell ref="B4:B6"/>
    <mergeCell ref="C5:C6"/>
    <mergeCell ref="B1:C2"/>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showGridLines="0" workbookViewId="0">
      <selection activeCell="E17" sqref="E17"/>
    </sheetView>
  </sheetViews>
  <sheetFormatPr baseColWidth="10" defaultRowHeight="15"/>
  <cols>
    <col min="1" max="1" width="11.42578125" style="83"/>
    <col min="2" max="2" width="23.28515625" style="83" customWidth="1"/>
    <col min="3" max="16384" width="11.42578125" style="83"/>
  </cols>
  <sheetData>
    <row r="2" spans="2:8">
      <c r="B2" s="354"/>
      <c r="C2" s="354"/>
      <c r="D2" s="354"/>
      <c r="E2" s="354"/>
      <c r="F2" s="354"/>
      <c r="G2" s="354"/>
      <c r="H2" s="354"/>
    </row>
    <row r="4" spans="2:8">
      <c r="B4" s="352" t="s">
        <v>490</v>
      </c>
      <c r="C4" s="351">
        <v>2019</v>
      </c>
      <c r="D4" s="351"/>
      <c r="E4" s="351"/>
      <c r="F4" s="351"/>
      <c r="G4" s="351">
        <v>2020</v>
      </c>
      <c r="H4" s="351"/>
    </row>
    <row r="5" spans="2:8">
      <c r="B5" s="353"/>
      <c r="C5" s="309" t="s">
        <v>551</v>
      </c>
      <c r="D5" s="309" t="s">
        <v>552</v>
      </c>
      <c r="E5" s="309" t="s">
        <v>553</v>
      </c>
      <c r="F5" s="309" t="s">
        <v>554</v>
      </c>
      <c r="G5" s="309" t="s">
        <v>551</v>
      </c>
      <c r="H5" s="309" t="s">
        <v>552</v>
      </c>
    </row>
    <row r="6" spans="2:8">
      <c r="B6" s="308" t="s">
        <v>555</v>
      </c>
      <c r="C6" s="306">
        <v>87.5</v>
      </c>
      <c r="D6" s="306">
        <v>85.4</v>
      </c>
      <c r="E6" s="306">
        <v>85.4</v>
      </c>
      <c r="F6" s="306">
        <v>88</v>
      </c>
      <c r="G6" s="306">
        <v>82.5</v>
      </c>
      <c r="H6" s="306">
        <v>56</v>
      </c>
    </row>
    <row r="7" spans="2:8">
      <c r="B7" s="308" t="s">
        <v>556</v>
      </c>
      <c r="C7" s="306">
        <v>2</v>
      </c>
      <c r="D7" s="306">
        <v>3.1</v>
      </c>
      <c r="E7" s="306">
        <v>3.1</v>
      </c>
      <c r="F7" s="306">
        <v>2.2000000000000002</v>
      </c>
      <c r="G7" s="306">
        <v>5</v>
      </c>
      <c r="H7" s="306">
        <v>28.4</v>
      </c>
    </row>
    <row r="8" spans="2:8">
      <c r="B8" s="308" t="s">
        <v>557</v>
      </c>
      <c r="C8" s="306">
        <v>5.6</v>
      </c>
      <c r="D8" s="306">
        <v>6.2</v>
      </c>
      <c r="E8" s="306">
        <v>6.2</v>
      </c>
      <c r="F8" s="306">
        <v>5.6</v>
      </c>
      <c r="G8" s="306">
        <v>5.3</v>
      </c>
      <c r="H8" s="306">
        <v>2.8</v>
      </c>
    </row>
    <row r="9" spans="2:8">
      <c r="B9" s="308" t="s">
        <v>558</v>
      </c>
      <c r="C9" s="306">
        <v>5</v>
      </c>
      <c r="D9" s="306">
        <v>5.3</v>
      </c>
      <c r="E9" s="306">
        <v>5.3</v>
      </c>
      <c r="F9" s="306">
        <v>4.3</v>
      </c>
      <c r="G9" s="306">
        <v>7.2</v>
      </c>
      <c r="H9" s="306">
        <v>12.7</v>
      </c>
    </row>
    <row r="11" spans="2:8">
      <c r="B11" s="85" t="s">
        <v>559</v>
      </c>
      <c r="C11" s="307"/>
      <c r="D11" s="307"/>
      <c r="E11" s="307"/>
      <c r="F11" s="307"/>
      <c r="G11" s="307"/>
      <c r="H11" s="307"/>
    </row>
  </sheetData>
  <mergeCells count="4">
    <mergeCell ref="C4:F4"/>
    <mergeCell ref="G4:H4"/>
    <mergeCell ref="B4:B5"/>
    <mergeCell ref="B2:H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3"/>
  <sheetViews>
    <sheetView showGridLines="0" workbookViewId="0">
      <selection activeCell="B5" sqref="B5:E5"/>
    </sheetView>
  </sheetViews>
  <sheetFormatPr baseColWidth="10" defaultColWidth="11.42578125" defaultRowHeight="15"/>
  <cols>
    <col min="1" max="2" width="11.42578125" style="83"/>
    <col min="3" max="5" width="36.7109375" style="83" customWidth="1"/>
    <col min="6" max="16384" width="11.42578125" style="83"/>
  </cols>
  <sheetData>
    <row r="4" spans="2:5">
      <c r="B4" s="355" t="s">
        <v>397</v>
      </c>
      <c r="C4" s="355"/>
      <c r="D4" s="355"/>
      <c r="E4" s="355"/>
    </row>
    <row r="5" spans="2:5" ht="15.75" thickBot="1">
      <c r="B5" s="365" t="s">
        <v>370</v>
      </c>
      <c r="C5" s="365"/>
      <c r="D5" s="365"/>
      <c r="E5" s="365"/>
    </row>
    <row r="6" spans="2:5" ht="204.75" thickBot="1">
      <c r="B6" s="188" t="s">
        <v>378</v>
      </c>
      <c r="C6" s="189" t="s">
        <v>379</v>
      </c>
      <c r="D6" s="189" t="s">
        <v>380</v>
      </c>
      <c r="E6" s="190" t="s">
        <v>381</v>
      </c>
    </row>
    <row r="7" spans="2:5" ht="179.25" thickBot="1">
      <c r="B7" s="191" t="s">
        <v>382</v>
      </c>
      <c r="C7" s="192" t="s">
        <v>383</v>
      </c>
      <c r="D7" s="193" t="s">
        <v>384</v>
      </c>
      <c r="E7" s="193"/>
    </row>
    <row r="8" spans="2:5" ht="90" thickBot="1">
      <c r="B8" s="191" t="s">
        <v>385</v>
      </c>
      <c r="C8" s="192" t="s">
        <v>386</v>
      </c>
      <c r="D8" s="192" t="s">
        <v>387</v>
      </c>
      <c r="E8" s="194"/>
    </row>
    <row r="9" spans="2:5" ht="127.5">
      <c r="B9" s="356" t="s">
        <v>388</v>
      </c>
      <c r="C9" s="195" t="s">
        <v>389</v>
      </c>
      <c r="D9" s="359" t="s">
        <v>390</v>
      </c>
      <c r="E9" s="362"/>
    </row>
    <row r="10" spans="2:5">
      <c r="B10" s="357"/>
      <c r="C10" s="196"/>
      <c r="D10" s="360"/>
      <c r="E10" s="363"/>
    </row>
    <row r="11" spans="2:5" ht="64.5" thickBot="1">
      <c r="B11" s="358"/>
      <c r="C11" s="193" t="s">
        <v>391</v>
      </c>
      <c r="D11" s="361"/>
      <c r="E11" s="364"/>
    </row>
    <row r="12" spans="2:5" ht="141" thickBot="1">
      <c r="B12" s="191" t="s">
        <v>392</v>
      </c>
      <c r="C12" s="192" t="s">
        <v>393</v>
      </c>
      <c r="D12" s="192" t="s">
        <v>394</v>
      </c>
      <c r="E12" s="192" t="s">
        <v>395</v>
      </c>
    </row>
    <row r="13" spans="2:5">
      <c r="B13" s="84" t="s">
        <v>396</v>
      </c>
    </row>
  </sheetData>
  <mergeCells count="5">
    <mergeCell ref="B4:E4"/>
    <mergeCell ref="B9:B11"/>
    <mergeCell ref="D9:D11"/>
    <mergeCell ref="E9:E11"/>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3"/>
  <sheetViews>
    <sheetView showGridLines="0" workbookViewId="0">
      <selection activeCell="G10" sqref="G10"/>
    </sheetView>
  </sheetViews>
  <sheetFormatPr baseColWidth="10" defaultColWidth="9.140625" defaultRowHeight="15"/>
  <cols>
    <col min="1" max="1" width="9.140625" style="83"/>
    <col min="2" max="2" width="31" style="83" bestFit="1" customWidth="1"/>
    <col min="3" max="3" width="15.85546875" style="83" customWidth="1"/>
    <col min="4" max="5" width="17.28515625" style="83" customWidth="1"/>
    <col min="6" max="6" width="16.42578125" style="83" customWidth="1"/>
    <col min="7" max="7" width="16.7109375" style="83" customWidth="1"/>
    <col min="8" max="8" width="18.5703125" style="83" customWidth="1"/>
    <col min="9" max="9" width="16.28515625" style="83" customWidth="1"/>
    <col min="10" max="10" width="18" style="83" customWidth="1"/>
    <col min="11" max="11" width="15.140625" style="83" customWidth="1"/>
    <col min="12" max="12" width="15.42578125" style="83" customWidth="1"/>
    <col min="13" max="13" width="15.140625" style="83" customWidth="1"/>
    <col min="14" max="14" width="16.140625" style="83" customWidth="1"/>
    <col min="15" max="15" width="15.140625" style="83" customWidth="1"/>
    <col min="16" max="16" width="15.85546875" style="83" customWidth="1"/>
    <col min="17" max="17" width="9.140625" style="83"/>
    <col min="18" max="18" width="25.28515625" style="83" bestFit="1" customWidth="1"/>
    <col min="19" max="19" width="10.7109375" style="83" bestFit="1" customWidth="1"/>
    <col min="20" max="16384" width="9.140625" style="83"/>
  </cols>
  <sheetData>
    <row r="2" spans="2:19">
      <c r="B2" s="349" t="s">
        <v>428</v>
      </c>
      <c r="C2" s="349"/>
      <c r="D2" s="349"/>
      <c r="E2" s="349"/>
      <c r="F2" s="349"/>
      <c r="G2" s="349"/>
      <c r="H2" s="349"/>
      <c r="I2" s="349"/>
      <c r="J2" s="349"/>
      <c r="K2" s="349"/>
      <c r="L2" s="349"/>
      <c r="M2" s="349"/>
      <c r="N2" s="349"/>
      <c r="O2" s="349"/>
      <c r="P2" s="349"/>
    </row>
    <row r="3" spans="2:19">
      <c r="B3" s="349" t="s">
        <v>398</v>
      </c>
      <c r="C3" s="349"/>
      <c r="D3" s="349"/>
      <c r="E3" s="349"/>
      <c r="F3" s="349"/>
      <c r="G3" s="349"/>
      <c r="H3" s="349"/>
      <c r="I3" s="349"/>
      <c r="J3" s="349"/>
      <c r="K3" s="349"/>
      <c r="L3" s="349"/>
      <c r="M3" s="349"/>
      <c r="N3" s="349"/>
      <c r="O3" s="349"/>
      <c r="P3" s="349"/>
      <c r="R3" s="2" t="s">
        <v>300</v>
      </c>
      <c r="S3" s="153">
        <v>4489239338400</v>
      </c>
    </row>
    <row r="4" spans="2:19">
      <c r="B4" s="374" t="s">
        <v>399</v>
      </c>
      <c r="C4" s="374"/>
      <c r="D4" s="374"/>
      <c r="E4" s="374"/>
      <c r="F4" s="374"/>
      <c r="G4" s="374"/>
      <c r="H4" s="374"/>
      <c r="I4" s="374"/>
      <c r="J4" s="374"/>
      <c r="K4" s="374"/>
      <c r="L4" s="374"/>
      <c r="M4" s="374"/>
      <c r="N4" s="374"/>
      <c r="O4" s="374"/>
      <c r="P4" s="374"/>
    </row>
    <row r="5" spans="2:19" ht="15.75" thickBot="1"/>
    <row r="6" spans="2:19" ht="15" customHeight="1">
      <c r="B6" s="375" t="s">
        <v>0</v>
      </c>
      <c r="C6" s="378" t="s">
        <v>210</v>
      </c>
      <c r="D6" s="378" t="s">
        <v>286</v>
      </c>
      <c r="E6" s="379" t="s">
        <v>103</v>
      </c>
      <c r="F6" s="380"/>
      <c r="G6" s="380"/>
      <c r="H6" s="380"/>
      <c r="I6" s="381"/>
      <c r="J6" s="382" t="s">
        <v>400</v>
      </c>
      <c r="K6" s="382" t="s">
        <v>287</v>
      </c>
      <c r="L6" s="382" t="s">
        <v>288</v>
      </c>
      <c r="M6" s="368" t="s">
        <v>401</v>
      </c>
      <c r="N6" s="369"/>
      <c r="O6" s="368" t="s">
        <v>402</v>
      </c>
      <c r="P6" s="370"/>
    </row>
    <row r="7" spans="2:19">
      <c r="B7" s="376"/>
      <c r="C7" s="372"/>
      <c r="D7" s="372"/>
      <c r="E7" s="371" t="s">
        <v>403</v>
      </c>
      <c r="F7" s="371" t="s">
        <v>404</v>
      </c>
      <c r="G7" s="371" t="s">
        <v>405</v>
      </c>
      <c r="H7" s="371" t="s">
        <v>406</v>
      </c>
      <c r="I7" s="371" t="s">
        <v>2</v>
      </c>
      <c r="J7" s="383"/>
      <c r="K7" s="383"/>
      <c r="L7" s="383"/>
      <c r="M7" s="371" t="s">
        <v>407</v>
      </c>
      <c r="N7" s="371" t="s">
        <v>408</v>
      </c>
      <c r="O7" s="371" t="s">
        <v>3</v>
      </c>
      <c r="P7" s="366" t="s">
        <v>409</v>
      </c>
    </row>
    <row r="8" spans="2:19">
      <c r="B8" s="376"/>
      <c r="C8" s="373"/>
      <c r="D8" s="373"/>
      <c r="E8" s="372">
        <v>2016</v>
      </c>
      <c r="F8" s="372"/>
      <c r="G8" s="372"/>
      <c r="H8" s="373"/>
      <c r="I8" s="373"/>
      <c r="J8" s="384"/>
      <c r="K8" s="384"/>
      <c r="L8" s="384"/>
      <c r="M8" s="372" t="s">
        <v>410</v>
      </c>
      <c r="N8" s="372" t="s">
        <v>410</v>
      </c>
      <c r="O8" s="372"/>
      <c r="P8" s="367"/>
    </row>
    <row r="9" spans="2:19" ht="15.75" thickBot="1">
      <c r="B9" s="377"/>
      <c r="C9" s="197">
        <v>1</v>
      </c>
      <c r="D9" s="197">
        <v>2</v>
      </c>
      <c r="E9" s="197">
        <v>3</v>
      </c>
      <c r="F9" s="197">
        <v>4</v>
      </c>
      <c r="G9" s="197">
        <v>5</v>
      </c>
      <c r="H9" s="198">
        <v>6</v>
      </c>
      <c r="I9" s="197" t="s">
        <v>411</v>
      </c>
      <c r="J9" s="199" t="s">
        <v>412</v>
      </c>
      <c r="K9" s="198" t="s">
        <v>413</v>
      </c>
      <c r="L9" s="198" t="s">
        <v>414</v>
      </c>
      <c r="M9" s="198" t="s">
        <v>415</v>
      </c>
      <c r="N9" s="200" t="s">
        <v>429</v>
      </c>
      <c r="O9" s="198" t="s">
        <v>416</v>
      </c>
      <c r="P9" s="201" t="s">
        <v>417</v>
      </c>
    </row>
    <row r="10" spans="2:19">
      <c r="B10" s="202" t="s">
        <v>418</v>
      </c>
      <c r="C10" s="203">
        <v>737095.51907807984</v>
      </c>
      <c r="D10" s="204">
        <v>596717.8861295</v>
      </c>
      <c r="E10" s="204">
        <v>493192.66563695989</v>
      </c>
      <c r="F10" s="204">
        <v>547616.71757335134</v>
      </c>
      <c r="G10" s="204">
        <v>438453.54605379864</v>
      </c>
      <c r="H10" s="204">
        <v>444683.59047201998</v>
      </c>
      <c r="I10" s="205">
        <v>9.9055443640979443E-2</v>
      </c>
      <c r="J10" s="205">
        <v>-9.8357251728977579E-2</v>
      </c>
      <c r="K10" s="205">
        <v>0.60329167517963844</v>
      </c>
      <c r="L10" s="205">
        <v>0.74521578925072562</v>
      </c>
      <c r="M10" s="206">
        <v>-102933.12710133137</v>
      </c>
      <c r="N10" s="205">
        <v>-0.18796564056235887</v>
      </c>
      <c r="O10" s="206">
        <v>6230.0444182213396</v>
      </c>
      <c r="P10" s="207">
        <v>1.0142091322428417</v>
      </c>
    </row>
    <row r="11" spans="2:19" ht="15.75" thickBot="1">
      <c r="B11" s="202" t="s">
        <v>419</v>
      </c>
      <c r="C11" s="208">
        <v>10733.5707729115</v>
      </c>
      <c r="D11" s="209">
        <v>10650.4562785</v>
      </c>
      <c r="E11" s="209">
        <v>173.10425432999997</v>
      </c>
      <c r="F11" s="209">
        <v>8055.570772911502</v>
      </c>
      <c r="G11" s="209">
        <v>8028.5267775900002</v>
      </c>
      <c r="H11" s="209">
        <v>7270.7408326599998</v>
      </c>
      <c r="I11" s="210">
        <v>1.6195930639429268E-3</v>
      </c>
      <c r="J11" s="210">
        <v>41.002092096473319</v>
      </c>
      <c r="K11" s="210">
        <v>0.67738322935451223</v>
      </c>
      <c r="L11" s="210">
        <v>0.68266942209202741</v>
      </c>
      <c r="M11" s="211">
        <v>-784.82994025150219</v>
      </c>
      <c r="N11" s="210">
        <v>-9.7426980952194375E-2</v>
      </c>
      <c r="O11" s="211">
        <v>-757.78594493000037</v>
      </c>
      <c r="P11" s="212">
        <v>0.90561332534317429</v>
      </c>
    </row>
    <row r="12" spans="2:19" ht="15.75" thickBot="1">
      <c r="B12" s="213" t="s">
        <v>420</v>
      </c>
      <c r="C12" s="214">
        <v>747829.08985099138</v>
      </c>
      <c r="D12" s="214">
        <v>607368.34240800003</v>
      </c>
      <c r="E12" s="214">
        <v>493365.76989128994</v>
      </c>
      <c r="F12" s="214">
        <v>555672.28834626288</v>
      </c>
      <c r="G12" s="214">
        <v>446482.07283138868</v>
      </c>
      <c r="H12" s="214">
        <v>451954.33130467997</v>
      </c>
      <c r="I12" s="215">
        <v>0.10067503670492237</v>
      </c>
      <c r="J12" s="215">
        <v>-8.3936586431066607E-2</v>
      </c>
      <c r="K12" s="215">
        <v>0.60435510925997016</v>
      </c>
      <c r="L12" s="215">
        <v>0.74411901271120151</v>
      </c>
      <c r="M12" s="216">
        <v>-103717.95704158291</v>
      </c>
      <c r="N12" s="215">
        <v>-0.18665310330709139</v>
      </c>
      <c r="O12" s="216">
        <v>5472.2584732912946</v>
      </c>
      <c r="P12" s="217">
        <v>1.0122563901358652</v>
      </c>
    </row>
    <row r="13" spans="2:19" ht="15.75" thickBot="1">
      <c r="B13" s="202" t="s">
        <v>421</v>
      </c>
      <c r="C13" s="208">
        <v>2994.2613249999999</v>
      </c>
      <c r="D13" s="209">
        <v>2994.26132497869</v>
      </c>
      <c r="E13" s="209">
        <v>699.39381682000021</v>
      </c>
      <c r="F13" s="209">
        <v>2239.6203802769564</v>
      </c>
      <c r="G13" s="209">
        <v>1153.415593770118</v>
      </c>
      <c r="H13" s="209">
        <v>1309.0849235599999</v>
      </c>
      <c r="I13" s="210">
        <v>2.9160506626590385E-4</v>
      </c>
      <c r="J13" s="210">
        <v>0.87174220314405937</v>
      </c>
      <c r="K13" s="210">
        <v>0.43719795350861701</v>
      </c>
      <c r="L13" s="210">
        <v>0.43719795351172847</v>
      </c>
      <c r="M13" s="211">
        <v>-930.53545671695656</v>
      </c>
      <c r="N13" s="210">
        <v>-0.41548802864612455</v>
      </c>
      <c r="O13" s="211">
        <v>155.66932978988189</v>
      </c>
      <c r="P13" s="212">
        <v>1.134963781164994</v>
      </c>
    </row>
    <row r="14" spans="2:19" ht="15.75" thickBot="1">
      <c r="B14" s="213" t="s">
        <v>422</v>
      </c>
      <c r="C14" s="214">
        <v>750823.35117599135</v>
      </c>
      <c r="D14" s="214">
        <v>610362.60373297869</v>
      </c>
      <c r="E14" s="214">
        <v>494065.16370810993</v>
      </c>
      <c r="F14" s="214">
        <v>557911.90872653993</v>
      </c>
      <c r="G14" s="214">
        <v>447635.48842515884</v>
      </c>
      <c r="H14" s="214">
        <v>453263.41622824001</v>
      </c>
      <c r="I14" s="215">
        <v>0.10096664177118828</v>
      </c>
      <c r="J14" s="215">
        <v>-8.2583736877217429E-2</v>
      </c>
      <c r="K14" s="215">
        <v>0.60368849146514636</v>
      </c>
      <c r="L14" s="215">
        <v>0.74261334730548723</v>
      </c>
      <c r="M14" s="216">
        <v>-104648.49249829992</v>
      </c>
      <c r="N14" s="215">
        <v>-0.18757171313508081</v>
      </c>
      <c r="O14" s="216">
        <v>5627.9278030811693</v>
      </c>
      <c r="P14" s="217">
        <v>1.0125725684147184</v>
      </c>
    </row>
    <row r="15" spans="2:19">
      <c r="B15" s="218" t="s">
        <v>362</v>
      </c>
      <c r="H15" s="219"/>
    </row>
    <row r="16" spans="2:19">
      <c r="B16" s="218" t="s">
        <v>487</v>
      </c>
      <c r="H16" s="219"/>
    </row>
    <row r="17" spans="2:2">
      <c r="B17" s="218" t="s">
        <v>423</v>
      </c>
    </row>
    <row r="18" spans="2:2">
      <c r="B18" s="218" t="s">
        <v>424</v>
      </c>
    </row>
    <row r="19" spans="2:2">
      <c r="B19" s="218" t="s">
        <v>425</v>
      </c>
    </row>
    <row r="20" spans="2:2">
      <c r="B20" s="218" t="s">
        <v>430</v>
      </c>
    </row>
    <row r="21" spans="2:2">
      <c r="B21" s="218" t="s">
        <v>426</v>
      </c>
    </row>
    <row r="22" spans="2:2">
      <c r="B22" s="218" t="s">
        <v>427</v>
      </c>
    </row>
    <row r="23" spans="2:2">
      <c r="B23" s="218" t="s">
        <v>299</v>
      </c>
    </row>
  </sheetData>
  <mergeCells count="21">
    <mergeCell ref="B2:P2"/>
    <mergeCell ref="B3:P3"/>
    <mergeCell ref="B4:P4"/>
    <mergeCell ref="B6:B9"/>
    <mergeCell ref="C6:C8"/>
    <mergeCell ref="D6:D8"/>
    <mergeCell ref="E6:I6"/>
    <mergeCell ref="J6:J8"/>
    <mergeCell ref="K6:K8"/>
    <mergeCell ref="L6:L8"/>
    <mergeCell ref="P7:P8"/>
    <mergeCell ref="M6:N6"/>
    <mergeCell ref="O6:P6"/>
    <mergeCell ref="E7:E8"/>
    <mergeCell ref="F7:F8"/>
    <mergeCell ref="G7:G8"/>
    <mergeCell ref="H7:H8"/>
    <mergeCell ref="I7:I8"/>
    <mergeCell ref="M7:M8"/>
    <mergeCell ref="N7:N8"/>
    <mergeCell ref="O7:O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zoomScale="70" zoomScaleNormal="70" workbookViewId="0">
      <selection activeCell="A21" sqref="A21"/>
    </sheetView>
  </sheetViews>
  <sheetFormatPr baseColWidth="10" defaultColWidth="9.140625" defaultRowHeight="15"/>
  <cols>
    <col min="1" max="1" width="58.85546875" style="83" customWidth="1"/>
    <col min="2" max="2" width="20.7109375" style="83" customWidth="1"/>
    <col min="3" max="3" width="19.85546875" style="83" customWidth="1"/>
    <col min="4" max="4" width="18.42578125" style="83" customWidth="1"/>
    <col min="5" max="5" width="15.5703125" style="83" customWidth="1"/>
    <col min="6" max="6" width="16.5703125" style="83" customWidth="1"/>
    <col min="7" max="7" width="18.28515625" style="83" customWidth="1"/>
    <col min="8" max="8" width="12.5703125" style="83" customWidth="1"/>
    <col min="9" max="9" width="19.140625" style="83" customWidth="1"/>
    <col min="10" max="10" width="20.28515625" style="83" customWidth="1"/>
    <col min="11" max="11" width="20" style="83" customWidth="1"/>
    <col min="12" max="12" width="16" style="83" customWidth="1"/>
    <col min="13" max="13" width="17.85546875" style="83" customWidth="1"/>
    <col min="14" max="14" width="16" style="83" customWidth="1"/>
    <col min="15" max="15" width="22.7109375" style="83" customWidth="1"/>
    <col min="16" max="16384" width="9.140625" style="83"/>
  </cols>
  <sheetData>
    <row r="1" spans="1:15">
      <c r="A1" s="220"/>
      <c r="J1" s="219"/>
    </row>
    <row r="2" spans="1:15">
      <c r="A2" s="387" t="s">
        <v>488</v>
      </c>
      <c r="B2" s="387"/>
      <c r="C2" s="387"/>
      <c r="D2" s="387"/>
      <c r="E2" s="387"/>
      <c r="F2" s="387"/>
      <c r="G2" s="387"/>
      <c r="H2" s="387"/>
      <c r="I2" s="387"/>
      <c r="J2" s="387"/>
      <c r="K2" s="387"/>
      <c r="L2" s="387"/>
      <c r="M2" s="387"/>
      <c r="N2" s="387"/>
    </row>
    <row r="3" spans="1:15">
      <c r="A3" s="388" t="s">
        <v>431</v>
      </c>
      <c r="B3" s="388"/>
      <c r="C3" s="388"/>
      <c r="D3" s="388"/>
      <c r="E3" s="388"/>
      <c r="F3" s="388"/>
      <c r="G3" s="388"/>
      <c r="H3" s="388"/>
      <c r="I3" s="388"/>
      <c r="J3" s="388"/>
      <c r="K3" s="388"/>
      <c r="L3" s="388"/>
      <c r="M3" s="388"/>
      <c r="N3" s="388"/>
    </row>
    <row r="4" spans="1:15">
      <c r="A4" s="387" t="s">
        <v>398</v>
      </c>
      <c r="B4" s="387"/>
      <c r="C4" s="387"/>
      <c r="D4" s="387"/>
      <c r="E4" s="387"/>
      <c r="F4" s="387"/>
      <c r="G4" s="387"/>
      <c r="H4" s="387"/>
      <c r="I4" s="387"/>
      <c r="J4" s="387"/>
      <c r="K4" s="387"/>
      <c r="L4" s="387"/>
      <c r="M4" s="387"/>
      <c r="N4" s="387"/>
    </row>
    <row r="5" spans="1:15" ht="15.75" customHeight="1" thickBot="1">
      <c r="A5" s="389" t="s">
        <v>399</v>
      </c>
      <c r="B5" s="389"/>
      <c r="C5" s="389"/>
      <c r="D5" s="389"/>
      <c r="E5" s="389"/>
      <c r="F5" s="389"/>
      <c r="G5" s="389"/>
      <c r="H5" s="389"/>
      <c r="I5" s="389"/>
      <c r="J5" s="389"/>
      <c r="K5" s="389"/>
      <c r="L5" s="389"/>
      <c r="M5" s="389"/>
      <c r="N5" s="389"/>
    </row>
    <row r="6" spans="1:15" ht="15" customHeight="1">
      <c r="A6" s="375" t="s">
        <v>0</v>
      </c>
      <c r="B6" s="378" t="s">
        <v>210</v>
      </c>
      <c r="C6" s="378" t="s">
        <v>286</v>
      </c>
      <c r="D6" s="379" t="s">
        <v>103</v>
      </c>
      <c r="E6" s="380"/>
      <c r="F6" s="380"/>
      <c r="G6" s="380"/>
      <c r="H6" s="380"/>
      <c r="I6" s="391" t="s">
        <v>400</v>
      </c>
      <c r="J6" s="391" t="s">
        <v>287</v>
      </c>
      <c r="K6" s="378" t="s">
        <v>288</v>
      </c>
      <c r="L6" s="368" t="s">
        <v>401</v>
      </c>
      <c r="M6" s="369"/>
      <c r="N6" s="368" t="s">
        <v>402</v>
      </c>
      <c r="O6" s="370"/>
    </row>
    <row r="7" spans="1:15" ht="15" customHeight="1">
      <c r="A7" s="376"/>
      <c r="B7" s="372"/>
      <c r="C7" s="372"/>
      <c r="D7" s="371" t="s">
        <v>403</v>
      </c>
      <c r="E7" s="371" t="s">
        <v>404</v>
      </c>
      <c r="F7" s="371" t="s">
        <v>405</v>
      </c>
      <c r="G7" s="371" t="s">
        <v>406</v>
      </c>
      <c r="H7" s="385" t="s">
        <v>2</v>
      </c>
      <c r="I7" s="392"/>
      <c r="J7" s="392"/>
      <c r="K7" s="372"/>
      <c r="L7" s="371" t="s">
        <v>407</v>
      </c>
      <c r="M7" s="371" t="s">
        <v>408</v>
      </c>
      <c r="N7" s="371" t="s">
        <v>3</v>
      </c>
      <c r="O7" s="366" t="s">
        <v>409</v>
      </c>
    </row>
    <row r="8" spans="1:15" ht="15" customHeight="1">
      <c r="A8" s="376"/>
      <c r="B8" s="373"/>
      <c r="C8" s="373"/>
      <c r="D8" s="372">
        <v>2016</v>
      </c>
      <c r="E8" s="372"/>
      <c r="F8" s="372"/>
      <c r="G8" s="373"/>
      <c r="H8" s="386"/>
      <c r="I8" s="393"/>
      <c r="J8" s="393"/>
      <c r="K8" s="373"/>
      <c r="L8" s="372" t="s">
        <v>410</v>
      </c>
      <c r="M8" s="372" t="s">
        <v>410</v>
      </c>
      <c r="N8" s="372"/>
      <c r="O8" s="367"/>
    </row>
    <row r="9" spans="1:15" ht="15.75" thickBot="1">
      <c r="A9" s="390"/>
      <c r="B9" s="221">
        <v>1</v>
      </c>
      <c r="C9" s="221">
        <v>2</v>
      </c>
      <c r="D9" s="221">
        <v>3</v>
      </c>
      <c r="E9" s="221">
        <v>4</v>
      </c>
      <c r="F9" s="221">
        <v>5</v>
      </c>
      <c r="G9" s="222">
        <v>6</v>
      </c>
      <c r="H9" s="223" t="s">
        <v>411</v>
      </c>
      <c r="I9" s="222" t="s">
        <v>432</v>
      </c>
      <c r="J9" s="224" t="s">
        <v>413</v>
      </c>
      <c r="K9" s="222" t="s">
        <v>414</v>
      </c>
      <c r="L9" s="222" t="s">
        <v>415</v>
      </c>
      <c r="M9" s="224" t="s">
        <v>429</v>
      </c>
      <c r="N9" s="222" t="s">
        <v>416</v>
      </c>
      <c r="O9" s="225" t="s">
        <v>417</v>
      </c>
    </row>
    <row r="10" spans="1:15">
      <c r="A10" s="226" t="s">
        <v>418</v>
      </c>
      <c r="B10" s="227">
        <v>737095.51907807984</v>
      </c>
      <c r="C10" s="228">
        <v>596717.8861295</v>
      </c>
      <c r="D10" s="228">
        <v>493192.66563695989</v>
      </c>
      <c r="E10" s="228">
        <v>547616.71757335134</v>
      </c>
      <c r="F10" s="228">
        <v>438453.54605379864</v>
      </c>
      <c r="G10" s="228">
        <v>444683.59047201998</v>
      </c>
      <c r="H10" s="229">
        <v>9.9055443640979443E-2</v>
      </c>
      <c r="I10" s="229">
        <v>-9.8357251728977579E-2</v>
      </c>
      <c r="J10" s="229">
        <v>0.60329167517963844</v>
      </c>
      <c r="K10" s="229">
        <v>0.74521578925072562</v>
      </c>
      <c r="L10" s="230">
        <v>-102933.12710133137</v>
      </c>
      <c r="M10" s="229">
        <v>-0.18796564056235887</v>
      </c>
      <c r="N10" s="230">
        <v>6230.0444182213396</v>
      </c>
      <c r="O10" s="231">
        <v>1.0142091322428417</v>
      </c>
    </row>
    <row r="11" spans="1:15">
      <c r="A11" s="232" t="s">
        <v>433</v>
      </c>
      <c r="B11" s="233">
        <v>682855.17659825133</v>
      </c>
      <c r="C11" s="234">
        <v>527434.09715338005</v>
      </c>
      <c r="D11" s="234">
        <v>455028.48679627996</v>
      </c>
      <c r="E11" s="234">
        <v>506360.13939413102</v>
      </c>
      <c r="F11" s="234">
        <v>384977.56281078258</v>
      </c>
      <c r="G11" s="234">
        <v>392401.55985567009</v>
      </c>
      <c r="H11" s="235">
        <v>8.7409365737235276E-2</v>
      </c>
      <c r="I11" s="235">
        <v>-0.1376329806987413</v>
      </c>
      <c r="J11" s="235">
        <v>0.57464829044787968</v>
      </c>
      <c r="K11" s="235">
        <v>0.74398216189189237</v>
      </c>
      <c r="L11" s="236">
        <v>-113958.57953846094</v>
      </c>
      <c r="M11" s="235">
        <v>-0.22505440431155266</v>
      </c>
      <c r="N11" s="236">
        <v>7423.9970448875101</v>
      </c>
      <c r="O11" s="237">
        <v>1.0192842330620095</v>
      </c>
    </row>
    <row r="12" spans="1:15" ht="30">
      <c r="A12" s="238" t="s">
        <v>434</v>
      </c>
      <c r="B12" s="239">
        <v>219373.4421009997</v>
      </c>
      <c r="C12" s="240">
        <v>169015.19494222</v>
      </c>
      <c r="D12" s="240">
        <v>148163.83706500006</v>
      </c>
      <c r="E12" s="240">
        <v>167300.03998632185</v>
      </c>
      <c r="F12" s="240">
        <v>131233.79049053817</v>
      </c>
      <c r="G12" s="240">
        <v>137531.22521515997</v>
      </c>
      <c r="H12" s="241">
        <v>3.0635752746608978E-2</v>
      </c>
      <c r="I12" s="241">
        <v>-7.1762530320914397E-2</v>
      </c>
      <c r="J12" s="241">
        <v>0.6269274160900502</v>
      </c>
      <c r="K12" s="241">
        <v>0.8137210696480679</v>
      </c>
      <c r="L12" s="242">
        <v>-29768.81477116188</v>
      </c>
      <c r="M12" s="241">
        <v>-0.17793668652796335</v>
      </c>
      <c r="N12" s="242">
        <v>6297.4347246217949</v>
      </c>
      <c r="O12" s="243">
        <v>1.0479863814120025</v>
      </c>
    </row>
    <row r="13" spans="1:15">
      <c r="A13" s="244" t="s">
        <v>435</v>
      </c>
      <c r="B13" s="239">
        <v>65805.917118274214</v>
      </c>
      <c r="C13" s="240">
        <v>55881.444666519994</v>
      </c>
      <c r="D13" s="240">
        <v>44940.104613350006</v>
      </c>
      <c r="E13" s="240">
        <v>50710.330750890214</v>
      </c>
      <c r="F13" s="240">
        <v>43117.934656630379</v>
      </c>
      <c r="G13" s="240">
        <v>44646.105650290003</v>
      </c>
      <c r="H13" s="241">
        <v>9.9451382888611009E-3</v>
      </c>
      <c r="I13" s="241">
        <v>-6.5420177720874051E-3</v>
      </c>
      <c r="J13" s="241">
        <v>0.67845123364889381</v>
      </c>
      <c r="K13" s="241">
        <v>0.79894329713058809</v>
      </c>
      <c r="L13" s="242">
        <v>-6064.2251006002116</v>
      </c>
      <c r="M13" s="241">
        <v>-0.11958559549513004</v>
      </c>
      <c r="N13" s="242">
        <v>1528.1709936596235</v>
      </c>
      <c r="O13" s="243">
        <v>1.0354416556782975</v>
      </c>
    </row>
    <row r="14" spans="1:15">
      <c r="A14" s="244" t="s">
        <v>436</v>
      </c>
      <c r="B14" s="239">
        <v>114386.97314982835</v>
      </c>
      <c r="C14" s="240">
        <v>80479.961517329997</v>
      </c>
      <c r="D14" s="240">
        <v>74840.428880320032</v>
      </c>
      <c r="E14" s="240">
        <v>86149.520511065435</v>
      </c>
      <c r="F14" s="240">
        <v>63259.225978955139</v>
      </c>
      <c r="G14" s="240">
        <v>67493.456574399985</v>
      </c>
      <c r="H14" s="241">
        <v>1.5034497397899905E-2</v>
      </c>
      <c r="I14" s="241">
        <v>-9.8168495502195086E-2</v>
      </c>
      <c r="J14" s="241">
        <v>0.59004495630804499</v>
      </c>
      <c r="K14" s="241">
        <v>0.83863678985316625</v>
      </c>
      <c r="L14" s="242">
        <v>-18656.06393666545</v>
      </c>
      <c r="M14" s="241">
        <v>-0.21655447210839884</v>
      </c>
      <c r="N14" s="242">
        <v>4234.2305954448457</v>
      </c>
      <c r="O14" s="243">
        <v>1.0669345938069725</v>
      </c>
    </row>
    <row r="15" spans="1:15">
      <c r="A15" s="244" t="s">
        <v>437</v>
      </c>
      <c r="B15" s="239">
        <v>39180.551832897123</v>
      </c>
      <c r="C15" s="240">
        <v>32653.788758369999</v>
      </c>
      <c r="D15" s="240">
        <v>28383.303571329998</v>
      </c>
      <c r="E15" s="240">
        <v>30440.188724366191</v>
      </c>
      <c r="F15" s="240">
        <v>24856.629854952651</v>
      </c>
      <c r="G15" s="240">
        <v>25391.662990469995</v>
      </c>
      <c r="H15" s="241">
        <v>5.6561170598479786E-3</v>
      </c>
      <c r="I15" s="241">
        <v>-0.10540142282386966</v>
      </c>
      <c r="J15" s="241">
        <v>0.64806802871904479</v>
      </c>
      <c r="K15" s="241">
        <v>0.77760235353888185</v>
      </c>
      <c r="L15" s="242">
        <v>-5048.5257338961965</v>
      </c>
      <c r="M15" s="241">
        <v>-0.16585067128230535</v>
      </c>
      <c r="N15" s="242">
        <v>535.03313551734391</v>
      </c>
      <c r="O15" s="243">
        <v>1.0215247657723294</v>
      </c>
    </row>
    <row r="16" spans="1:15">
      <c r="A16" s="245" t="s">
        <v>438</v>
      </c>
      <c r="B16" s="239">
        <v>31554.762306148044</v>
      </c>
      <c r="C16" s="240">
        <v>22085.599605340001</v>
      </c>
      <c r="D16" s="240">
        <v>21749.137266029997</v>
      </c>
      <c r="E16" s="240">
        <v>23530.47574836178</v>
      </c>
      <c r="F16" s="240">
        <v>15315.395200783218</v>
      </c>
      <c r="G16" s="240">
        <v>16659.895981310001</v>
      </c>
      <c r="H16" s="241">
        <v>3.7110732727725164E-3</v>
      </c>
      <c r="I16" s="241">
        <v>-0.23399738676848059</v>
      </c>
      <c r="J16" s="241">
        <v>0.52796772226245015</v>
      </c>
      <c r="K16" s="241">
        <v>0.75433297166547664</v>
      </c>
      <c r="L16" s="242">
        <v>-6870.5797670517786</v>
      </c>
      <c r="M16" s="241">
        <v>-0.291986436675855</v>
      </c>
      <c r="N16" s="242">
        <v>1344.5007805267833</v>
      </c>
      <c r="O16" s="243">
        <v>1.0877875342360102</v>
      </c>
    </row>
    <row r="17" spans="1:15">
      <c r="A17" s="245" t="s">
        <v>439</v>
      </c>
      <c r="B17" s="239">
        <v>386199.16082134459</v>
      </c>
      <c r="C17" s="240">
        <v>304547.81023407995</v>
      </c>
      <c r="D17" s="240">
        <v>255105.83376265998</v>
      </c>
      <c r="E17" s="240">
        <v>282215.49564828881</v>
      </c>
      <c r="F17" s="240">
        <v>215927.85086077967</v>
      </c>
      <c r="G17" s="240">
        <v>215541.25348974005</v>
      </c>
      <c r="H17" s="241">
        <v>4.8012867901637599E-2</v>
      </c>
      <c r="I17" s="241">
        <v>-0.15509084872488332</v>
      </c>
      <c r="J17" s="241">
        <v>0.55810906743386024</v>
      </c>
      <c r="K17" s="241">
        <v>0.70774192506612299</v>
      </c>
      <c r="L17" s="242">
        <v>-66674.242158548761</v>
      </c>
      <c r="M17" s="241">
        <v>-0.23625294566263488</v>
      </c>
      <c r="N17" s="242">
        <v>-386.59737103962107</v>
      </c>
      <c r="O17" s="243">
        <v>0.99820959931987241</v>
      </c>
    </row>
    <row r="18" spans="1:15" ht="30">
      <c r="A18" s="246" t="s">
        <v>440</v>
      </c>
      <c r="B18" s="239">
        <v>239194.48632829241</v>
      </c>
      <c r="C18" s="240">
        <v>190101.44076054002</v>
      </c>
      <c r="D18" s="240">
        <v>159313.86628180998</v>
      </c>
      <c r="E18" s="240">
        <v>175908.86866212569</v>
      </c>
      <c r="F18" s="240">
        <v>137115.3507534618</v>
      </c>
      <c r="G18" s="240">
        <v>137914.37014191016</v>
      </c>
      <c r="H18" s="241">
        <v>3.0721100152070344E-2</v>
      </c>
      <c r="I18" s="241">
        <v>-0.13432287244881935</v>
      </c>
      <c r="J18" s="241">
        <v>0.57657838296750641</v>
      </c>
      <c r="K18" s="241">
        <v>0.72547777434066396</v>
      </c>
      <c r="L18" s="242">
        <v>-37994.498520215537</v>
      </c>
      <c r="M18" s="241">
        <v>-0.21598967015809134</v>
      </c>
      <c r="N18" s="242">
        <v>799.01938844835968</v>
      </c>
      <c r="O18" s="243">
        <v>1.0058273518177043</v>
      </c>
    </row>
    <row r="19" spans="1:15">
      <c r="A19" s="244" t="s">
        <v>441</v>
      </c>
      <c r="B19" s="239">
        <v>130590.5158738504</v>
      </c>
      <c r="C19" s="240">
        <v>112205.93461512041</v>
      </c>
      <c r="D19" s="240">
        <v>90869.087327310073</v>
      </c>
      <c r="E19" s="240">
        <v>99114.289570433466</v>
      </c>
      <c r="F19" s="240">
        <v>81652.002890617397</v>
      </c>
      <c r="G19" s="240">
        <v>82386.104532230063</v>
      </c>
      <c r="H19" s="241">
        <v>1.8351907534140597E-2</v>
      </c>
      <c r="I19" s="241">
        <v>-9.3353890135644768E-2</v>
      </c>
      <c r="J19" s="241">
        <v>0.63087356674365624</v>
      </c>
      <c r="K19" s="241">
        <v>0.73424017022650467</v>
      </c>
      <c r="L19" s="242">
        <v>-16728.185038203403</v>
      </c>
      <c r="M19" s="241">
        <v>-0.16877672342408179</v>
      </c>
      <c r="N19" s="242">
        <v>734.10164161266584</v>
      </c>
      <c r="O19" s="243">
        <v>1.0089906140158751</v>
      </c>
    </row>
    <row r="20" spans="1:15">
      <c r="A20" s="244" t="s">
        <v>442</v>
      </c>
      <c r="B20" s="239">
        <v>108603.97045444204</v>
      </c>
      <c r="C20" s="240">
        <v>77895.506144712039</v>
      </c>
      <c r="D20" s="240">
        <v>68444.778954499983</v>
      </c>
      <c r="E20" s="240">
        <v>76794.579091692212</v>
      </c>
      <c r="F20" s="240">
        <v>55463.347862844406</v>
      </c>
      <c r="G20" s="240">
        <v>55528.265609679962</v>
      </c>
      <c r="H20" s="241">
        <v>1.2369192617929715E-2</v>
      </c>
      <c r="I20" s="241">
        <v>-0.18871437006767933</v>
      </c>
      <c r="J20" s="241">
        <v>0.51129130341485396</v>
      </c>
      <c r="K20" s="241">
        <v>0.71285582901947053</v>
      </c>
      <c r="L20" s="242">
        <v>-21266.31348201225</v>
      </c>
      <c r="M20" s="241">
        <v>-0.27692467012053568</v>
      </c>
      <c r="N20" s="242">
        <v>64.91774683555559</v>
      </c>
      <c r="O20" s="243">
        <v>1.0011704621040203</v>
      </c>
    </row>
    <row r="21" spans="1:15" ht="30">
      <c r="A21" s="246" t="s">
        <v>443</v>
      </c>
      <c r="B21" s="239">
        <v>43970.590626439276</v>
      </c>
      <c r="C21" s="240">
        <v>33663.163142239995</v>
      </c>
      <c r="D21" s="240">
        <v>29552.350129700004</v>
      </c>
      <c r="E21" s="240">
        <v>32174.502562464531</v>
      </c>
      <c r="F21" s="240">
        <v>23657.832213683454</v>
      </c>
      <c r="G21" s="240">
        <v>23211.87272413999</v>
      </c>
      <c r="H21" s="241">
        <v>5.1705581219829364E-3</v>
      </c>
      <c r="I21" s="241">
        <v>-0.21455069995221321</v>
      </c>
      <c r="J21" s="241">
        <v>0.52789540448389649</v>
      </c>
      <c r="K21" s="241">
        <v>0.68953332240528831</v>
      </c>
      <c r="L21" s="242">
        <v>-8962.6298383245412</v>
      </c>
      <c r="M21" s="241">
        <v>-0.27856312062398558</v>
      </c>
      <c r="N21" s="242">
        <v>-445.95948954346386</v>
      </c>
      <c r="O21" s="243">
        <v>0.98114960468417201</v>
      </c>
    </row>
    <row r="22" spans="1:15" ht="30">
      <c r="A22" s="246" t="s">
        <v>444</v>
      </c>
      <c r="B22" s="239">
        <v>23201.002234355881</v>
      </c>
      <c r="C22" s="240">
        <v>14322.1775633</v>
      </c>
      <c r="D22" s="240">
        <v>14770.432454049998</v>
      </c>
      <c r="E22" s="240">
        <v>16805.766302488722</v>
      </c>
      <c r="F22" s="240">
        <v>10197.960746096591</v>
      </c>
      <c r="G22" s="240">
        <v>10052.623545329996</v>
      </c>
      <c r="H22" s="241">
        <v>2.2392710375965024E-3</v>
      </c>
      <c r="I22" s="241">
        <v>-0.3194089897771677</v>
      </c>
      <c r="J22" s="241">
        <v>0.43328402125853605</v>
      </c>
      <c r="K22" s="241">
        <v>0.7018921180735419</v>
      </c>
      <c r="L22" s="242">
        <v>-6753.1427571587265</v>
      </c>
      <c r="M22" s="241">
        <v>-0.40183486046445094</v>
      </c>
      <c r="N22" s="242">
        <v>-145.33720076659483</v>
      </c>
      <c r="O22" s="243">
        <v>0.98574840555037191</v>
      </c>
    </row>
    <row r="23" spans="1:15">
      <c r="A23" s="244" t="s">
        <v>445</v>
      </c>
      <c r="B23" s="239">
        <v>34631.744223719339</v>
      </c>
      <c r="C23" s="240">
        <v>29522.944602100004</v>
      </c>
      <c r="D23" s="240">
        <v>22332.291336079998</v>
      </c>
      <c r="E23" s="240">
        <v>25078.568335906675</v>
      </c>
      <c r="F23" s="240">
        <v>20833.24758707306</v>
      </c>
      <c r="G23" s="240">
        <v>20438.728518330001</v>
      </c>
      <c r="H23" s="241">
        <v>4.5528266934511605E-3</v>
      </c>
      <c r="I23" s="241">
        <v>-8.4790350853553575E-2</v>
      </c>
      <c r="J23" s="241">
        <v>0.59017323488810824</v>
      </c>
      <c r="K23" s="241">
        <v>0.69229979576211276</v>
      </c>
      <c r="L23" s="242">
        <v>-4639.8398175766742</v>
      </c>
      <c r="M23" s="241">
        <v>-0.18501214883680195</v>
      </c>
      <c r="N23" s="242">
        <v>-394.5190687430586</v>
      </c>
      <c r="O23" s="243">
        <v>0.98106300675906832</v>
      </c>
    </row>
    <row r="24" spans="1:15">
      <c r="A24" s="244" t="s">
        <v>446</v>
      </c>
      <c r="B24" s="239">
        <v>4280.008706032685</v>
      </c>
      <c r="C24" s="240">
        <v>3583.2006735599998</v>
      </c>
      <c r="D24" s="240">
        <v>2705.8455055800005</v>
      </c>
      <c r="E24" s="240">
        <v>2984.1358440504819</v>
      </c>
      <c r="F24" s="240">
        <v>2357.3289412338736</v>
      </c>
      <c r="G24" s="240">
        <v>2374.0308938100006</v>
      </c>
      <c r="H24" s="241">
        <v>5.2882698719357659E-4</v>
      </c>
      <c r="I24" s="241">
        <v>-0.12262880903057138</v>
      </c>
      <c r="J24" s="241">
        <v>0.55467898709266572</v>
      </c>
      <c r="K24" s="241">
        <v>0.66254477772559173</v>
      </c>
      <c r="L24" s="242">
        <v>-610.10495024048123</v>
      </c>
      <c r="M24" s="241">
        <v>-0.20444945609860787</v>
      </c>
      <c r="N24" s="242">
        <v>16.701952576127042</v>
      </c>
      <c r="O24" s="243">
        <v>1.0070851175175344</v>
      </c>
    </row>
    <row r="25" spans="1:15">
      <c r="A25" s="244" t="s">
        <v>447</v>
      </c>
      <c r="B25" s="239">
        <v>40921.328702505016</v>
      </c>
      <c r="C25" s="240">
        <v>33354.883492339948</v>
      </c>
      <c r="D25" s="240">
        <v>26431.048055439976</v>
      </c>
      <c r="E25" s="240">
        <v>29263.653941252702</v>
      </c>
      <c r="F25" s="240">
        <v>21766.13061923088</v>
      </c>
      <c r="G25" s="240">
        <v>21549.627666219905</v>
      </c>
      <c r="H25" s="241">
        <v>4.8002849093430828E-3</v>
      </c>
      <c r="I25" s="241">
        <v>-0.18468508622817881</v>
      </c>
      <c r="J25" s="241">
        <v>0.52661114263625408</v>
      </c>
      <c r="K25" s="241">
        <v>0.64607114191146386</v>
      </c>
      <c r="L25" s="242">
        <v>-7714.0262750327965</v>
      </c>
      <c r="M25" s="241">
        <v>-0.26360434313906389</v>
      </c>
      <c r="N25" s="242">
        <v>-216.50295301097503</v>
      </c>
      <c r="O25" s="243">
        <v>0.99005321814894887</v>
      </c>
    </row>
    <row r="26" spans="1:15" ht="30">
      <c r="A26" s="238" t="s">
        <v>448</v>
      </c>
      <c r="B26" s="239">
        <v>44819.518908377817</v>
      </c>
      <c r="C26" s="240">
        <v>31125.243215250001</v>
      </c>
      <c r="D26" s="240">
        <v>29398.599345150007</v>
      </c>
      <c r="E26" s="240">
        <v>32616.339006027192</v>
      </c>
      <c r="F26" s="240">
        <v>22080.780559126626</v>
      </c>
      <c r="G26" s="240">
        <v>22264.496254949991</v>
      </c>
      <c r="H26" s="241">
        <v>4.9595253821621832E-3</v>
      </c>
      <c r="I26" s="241">
        <v>-0.24266812872419907</v>
      </c>
      <c r="J26" s="241">
        <v>0.49675892997566817</v>
      </c>
      <c r="K26" s="241">
        <v>0.71531959127122147</v>
      </c>
      <c r="L26" s="242">
        <v>-10351.842751077202</v>
      </c>
      <c r="M26" s="241">
        <v>-0.31738211787546966</v>
      </c>
      <c r="N26" s="242">
        <v>183.71569582336451</v>
      </c>
      <c r="O26" s="243">
        <v>1.0083201631088821</v>
      </c>
    </row>
    <row r="27" spans="1:15">
      <c r="A27" s="244" t="s">
        <v>449</v>
      </c>
      <c r="B27" s="239">
        <v>35470.119773201943</v>
      </c>
      <c r="C27" s="240">
        <v>28018.39397777</v>
      </c>
      <c r="D27" s="240">
        <v>23225.238979120004</v>
      </c>
      <c r="E27" s="240">
        <v>25611.45471435607</v>
      </c>
      <c r="F27" s="240">
        <v>19656.446166618829</v>
      </c>
      <c r="G27" s="240">
        <v>19791.775692849991</v>
      </c>
      <c r="H27" s="241">
        <v>4.4087147889064395E-3</v>
      </c>
      <c r="I27" s="241">
        <v>-0.14783328125737571</v>
      </c>
      <c r="J27" s="241">
        <v>0.55798446183434913</v>
      </c>
      <c r="K27" s="241">
        <v>0.70638508790164534</v>
      </c>
      <c r="L27" s="242">
        <v>-5819.6790215060792</v>
      </c>
      <c r="M27" s="241">
        <v>-0.2272295379709125</v>
      </c>
      <c r="N27" s="242">
        <v>135.32952623116216</v>
      </c>
      <c r="O27" s="243">
        <v>1.006884740256913</v>
      </c>
    </row>
    <row r="28" spans="1:15" ht="30">
      <c r="A28" s="246" t="s">
        <v>450</v>
      </c>
      <c r="B28" s="239">
        <v>9349.3991351758723</v>
      </c>
      <c r="C28" s="240">
        <v>3106.8492374799994</v>
      </c>
      <c r="D28" s="240">
        <v>6173.3603660300023</v>
      </c>
      <c r="E28" s="240">
        <v>7004.8842916711201</v>
      </c>
      <c r="F28" s="240">
        <v>2424.334392507797</v>
      </c>
      <c r="G28" s="240">
        <v>2472.7205620999985</v>
      </c>
      <c r="H28" s="241">
        <v>5.5081059325574346E-4</v>
      </c>
      <c r="I28" s="241">
        <v>-0.59945306680838262</v>
      </c>
      <c r="J28" s="241">
        <v>0.26447908858620828</v>
      </c>
      <c r="K28" s="241">
        <v>0.79589332249209821</v>
      </c>
      <c r="L28" s="242">
        <v>-4532.1637295711216</v>
      </c>
      <c r="M28" s="241">
        <v>-0.64700051290781646</v>
      </c>
      <c r="N28" s="242">
        <v>48.386169592201441</v>
      </c>
      <c r="O28" s="243">
        <v>1.0199585377915419</v>
      </c>
    </row>
    <row r="29" spans="1:15">
      <c r="A29" s="245" t="s">
        <v>451</v>
      </c>
      <c r="B29" s="239">
        <v>906.36522355262366</v>
      </c>
      <c r="C29" s="240">
        <v>659.24221031999991</v>
      </c>
      <c r="D29" s="240">
        <v>609.80689893000033</v>
      </c>
      <c r="E29" s="240">
        <v>696.35055144106207</v>
      </c>
      <c r="F29" s="240">
        <v>419.22753734217537</v>
      </c>
      <c r="G29" s="240">
        <v>404.02596063999982</v>
      </c>
      <c r="H29" s="241">
        <v>8.9998757838549579E-5</v>
      </c>
      <c r="I29" s="241">
        <v>-0.33745262418492594</v>
      </c>
      <c r="J29" s="241">
        <v>0.44576507366022305</v>
      </c>
      <c r="K29" s="241">
        <v>0.61286421639154953</v>
      </c>
      <c r="L29" s="242">
        <v>-292.32459080106224</v>
      </c>
      <c r="M29" s="241">
        <v>-0.41979515948700175</v>
      </c>
      <c r="N29" s="242">
        <v>-15.201576702175544</v>
      </c>
      <c r="O29" s="243">
        <v>0.96373907878630605</v>
      </c>
    </row>
    <row r="30" spans="1:15">
      <c r="A30" s="245" t="s">
        <v>452</v>
      </c>
      <c r="B30" s="239">
        <v>1.9272378286648368</v>
      </c>
      <c r="C30" s="240">
        <v>1.00694617</v>
      </c>
      <c r="D30" s="240">
        <v>1.2724585100000001</v>
      </c>
      <c r="E30" s="240">
        <v>1.438453690353211</v>
      </c>
      <c r="F30" s="240">
        <v>0.51816221273529084</v>
      </c>
      <c r="G30" s="240">
        <v>0.66295387000000017</v>
      </c>
      <c r="H30" s="241">
        <v>1.4767621543364822E-7</v>
      </c>
      <c r="I30" s="241">
        <v>-0.47899765313369624</v>
      </c>
      <c r="J30" s="241">
        <v>0.34399172750738566</v>
      </c>
      <c r="K30" s="241">
        <v>0.65838064610742819</v>
      </c>
      <c r="L30" s="242">
        <v>-0.77549982035321086</v>
      </c>
      <c r="M30" s="241">
        <v>-0.53912046356027465</v>
      </c>
      <c r="N30" s="242">
        <v>0.14479165726470933</v>
      </c>
      <c r="O30" s="243">
        <v>1.2794330688461024</v>
      </c>
    </row>
    <row r="31" spans="1:15">
      <c r="A31" s="232" t="s">
        <v>453</v>
      </c>
      <c r="B31" s="233">
        <v>2807.427600902372</v>
      </c>
      <c r="C31" s="234">
        <v>2453.2013586599996</v>
      </c>
      <c r="D31" s="234">
        <v>1956.3791741899993</v>
      </c>
      <c r="E31" s="234">
        <v>2084.9648823696343</v>
      </c>
      <c r="F31" s="234">
        <v>1832.7386409999028</v>
      </c>
      <c r="G31" s="234">
        <v>1882.4029248099998</v>
      </c>
      <c r="H31" s="235">
        <v>4.1931445374498077E-4</v>
      </c>
      <c r="I31" s="235">
        <v>-3.7812838306576113E-2</v>
      </c>
      <c r="J31" s="235">
        <v>0.67050809224962815</v>
      </c>
      <c r="K31" s="235">
        <v>0.76732507837767372</v>
      </c>
      <c r="L31" s="236">
        <v>-202.56195755963449</v>
      </c>
      <c r="M31" s="235">
        <v>-9.7153654372065912E-2</v>
      </c>
      <c r="N31" s="236">
        <v>49.664283810097004</v>
      </c>
      <c r="O31" s="237">
        <v>1.0270983994657314</v>
      </c>
    </row>
    <row r="32" spans="1:15">
      <c r="A32" s="245" t="s">
        <v>454</v>
      </c>
      <c r="B32" s="239">
        <v>1048.8667133810106</v>
      </c>
      <c r="C32" s="240">
        <v>715.76645699999995</v>
      </c>
      <c r="D32" s="240">
        <v>823.22985181999991</v>
      </c>
      <c r="E32" s="240">
        <v>791.04426635748689</v>
      </c>
      <c r="F32" s="240">
        <v>694.80511329436479</v>
      </c>
      <c r="G32" s="240">
        <v>687.04656199999999</v>
      </c>
      <c r="H32" s="241">
        <v>1.5304298035526866E-4</v>
      </c>
      <c r="I32" s="241">
        <v>-0.16542559713903149</v>
      </c>
      <c r="J32" s="241">
        <v>0.65503705402692469</v>
      </c>
      <c r="K32" s="241">
        <v>0.9598753270439998</v>
      </c>
      <c r="L32" s="242">
        <v>-103.9977043574869</v>
      </c>
      <c r="M32" s="241">
        <v>-0.13146888079521013</v>
      </c>
      <c r="N32" s="242">
        <v>-7.7585512943647927</v>
      </c>
      <c r="O32" s="243">
        <v>0.98883348561213347</v>
      </c>
    </row>
    <row r="33" spans="1:15">
      <c r="A33" s="244" t="s">
        <v>455</v>
      </c>
      <c r="B33" s="239">
        <v>799.13360416442822</v>
      </c>
      <c r="C33" s="240">
        <v>715.76645699999995</v>
      </c>
      <c r="D33" s="240">
        <v>678.52968620000001</v>
      </c>
      <c r="E33" s="240">
        <v>613.32476698621451</v>
      </c>
      <c r="F33" s="240">
        <v>541.95762071910565</v>
      </c>
      <c r="G33" s="240">
        <v>534.90274092000004</v>
      </c>
      <c r="H33" s="241">
        <v>1.1915220044518457E-4</v>
      </c>
      <c r="I33" s="241">
        <v>-0.21167378259359637</v>
      </c>
      <c r="J33" s="241">
        <v>0.66935333232456518</v>
      </c>
      <c r="K33" s="241">
        <v>0.74731462432864482</v>
      </c>
      <c r="L33" s="242">
        <v>-78.422026066214471</v>
      </c>
      <c r="M33" s="241">
        <v>-0.12786378487790162</v>
      </c>
      <c r="N33" s="242">
        <v>-7.0548797991056063</v>
      </c>
      <c r="O33" s="243">
        <v>0.98698259876898731</v>
      </c>
    </row>
    <row r="34" spans="1:15">
      <c r="A34" s="244" t="s">
        <v>456</v>
      </c>
      <c r="B34" s="239">
        <v>249.73310921658242</v>
      </c>
      <c r="C34" s="240">
        <v>0</v>
      </c>
      <c r="D34" s="240">
        <v>144.70016561999995</v>
      </c>
      <c r="E34" s="240">
        <v>177.71949937127235</v>
      </c>
      <c r="F34" s="240">
        <v>152.84749257525917</v>
      </c>
      <c r="G34" s="240">
        <v>152.14382108000004</v>
      </c>
      <c r="H34" s="241">
        <v>3.3890779910084108E-5</v>
      </c>
      <c r="I34" s="241">
        <v>5.1441927713808067E-2</v>
      </c>
      <c r="J34" s="241">
        <v>0.60922567118664461</v>
      </c>
      <c r="K34" s="241" t="s">
        <v>15</v>
      </c>
      <c r="L34" s="242">
        <v>-25.575678291272311</v>
      </c>
      <c r="M34" s="241">
        <v>-0.14391036651438216</v>
      </c>
      <c r="N34" s="242">
        <v>-0.70367149525912964</v>
      </c>
      <c r="O34" s="243">
        <v>0.99539625097276196</v>
      </c>
    </row>
    <row r="35" spans="1:15">
      <c r="A35" s="245" t="s">
        <v>457</v>
      </c>
      <c r="B35" s="239">
        <v>1758.5608875213611</v>
      </c>
      <c r="C35" s="240">
        <v>1737.4349016600002</v>
      </c>
      <c r="D35" s="240">
        <v>1133.1493223699995</v>
      </c>
      <c r="E35" s="240">
        <v>1293.9206160121473</v>
      </c>
      <c r="F35" s="240">
        <v>1137.9335277055379</v>
      </c>
      <c r="G35" s="240">
        <v>1195.3563628099996</v>
      </c>
      <c r="H35" s="241">
        <v>2.6627147338971209E-4</v>
      </c>
      <c r="I35" s="241">
        <v>5.4897478392250232E-2</v>
      </c>
      <c r="J35" s="241">
        <v>0.67973555609713265</v>
      </c>
      <c r="K35" s="241">
        <v>0.68800066216461886</v>
      </c>
      <c r="L35" s="242">
        <v>-98.564253202147711</v>
      </c>
      <c r="M35" s="241">
        <v>-7.6174884287663613E-2</v>
      </c>
      <c r="N35" s="242">
        <v>57.422835104461683</v>
      </c>
      <c r="O35" s="243">
        <v>1.0504623808916551</v>
      </c>
    </row>
    <row r="36" spans="1:15">
      <c r="A36" s="244" t="s">
        <v>458</v>
      </c>
      <c r="B36" s="239">
        <v>1758.5608875213611</v>
      </c>
      <c r="C36" s="240">
        <v>1512.5737992899999</v>
      </c>
      <c r="D36" s="240">
        <v>1133.1493223699995</v>
      </c>
      <c r="E36" s="240">
        <v>1293.9206160121473</v>
      </c>
      <c r="F36" s="240">
        <v>1137.9335277055379</v>
      </c>
      <c r="G36" s="240">
        <v>1195.3563628099996</v>
      </c>
      <c r="H36" s="241">
        <v>2.6627147338971209E-4</v>
      </c>
      <c r="I36" s="241">
        <v>5.4897478392250232E-2</v>
      </c>
      <c r="J36" s="241">
        <v>0.67973555609713265</v>
      </c>
      <c r="K36" s="241">
        <v>0.79027969635008766</v>
      </c>
      <c r="L36" s="242">
        <v>-98.564253202147711</v>
      </c>
      <c r="M36" s="241">
        <v>-7.6174884287663613E-2</v>
      </c>
      <c r="N36" s="242">
        <v>57.422835104461683</v>
      </c>
      <c r="O36" s="243">
        <v>1.0504623808916551</v>
      </c>
    </row>
    <row r="37" spans="1:15">
      <c r="A37" s="244" t="s">
        <v>459</v>
      </c>
      <c r="B37" s="239">
        <v>0</v>
      </c>
      <c r="C37" s="240">
        <v>224.86110237</v>
      </c>
      <c r="D37" s="240">
        <v>0</v>
      </c>
      <c r="E37" s="240">
        <v>0</v>
      </c>
      <c r="F37" s="240">
        <v>0</v>
      </c>
      <c r="G37" s="240">
        <v>0</v>
      </c>
      <c r="H37" s="241">
        <v>0</v>
      </c>
      <c r="I37" s="241" t="s">
        <v>15</v>
      </c>
      <c r="J37" s="241" t="s">
        <v>15</v>
      </c>
      <c r="K37" s="241">
        <v>0</v>
      </c>
      <c r="L37" s="242">
        <v>0</v>
      </c>
      <c r="M37" s="241" t="s">
        <v>15</v>
      </c>
      <c r="N37" s="242">
        <v>0</v>
      </c>
      <c r="O37" s="243" t="s">
        <v>15</v>
      </c>
    </row>
    <row r="38" spans="1:15">
      <c r="A38" s="245" t="s">
        <v>460</v>
      </c>
      <c r="B38" s="239">
        <v>0</v>
      </c>
      <c r="C38" s="240">
        <v>0</v>
      </c>
      <c r="D38" s="240">
        <v>0</v>
      </c>
      <c r="E38" s="240">
        <v>0</v>
      </c>
      <c r="F38" s="240">
        <v>0</v>
      </c>
      <c r="G38" s="240">
        <v>0</v>
      </c>
      <c r="H38" s="241">
        <v>0</v>
      </c>
      <c r="I38" s="241" t="s">
        <v>15</v>
      </c>
      <c r="J38" s="241" t="s">
        <v>15</v>
      </c>
      <c r="K38" s="241" t="s">
        <v>15</v>
      </c>
      <c r="L38" s="242">
        <v>0</v>
      </c>
      <c r="M38" s="241" t="s">
        <v>15</v>
      </c>
      <c r="N38" s="242">
        <v>0</v>
      </c>
      <c r="O38" s="243" t="s">
        <v>15</v>
      </c>
    </row>
    <row r="39" spans="1:15">
      <c r="A39" s="232" t="s">
        <v>461</v>
      </c>
      <c r="B39" s="233">
        <v>30264.933367057303</v>
      </c>
      <c r="C39" s="234">
        <v>20951.484709559998</v>
      </c>
      <c r="D39" s="234">
        <v>19663.847410899994</v>
      </c>
      <c r="E39" s="234">
        <v>22294.527019023488</v>
      </c>
      <c r="F39" s="234">
        <v>13946.809765060363</v>
      </c>
      <c r="G39" s="234">
        <v>13655.743031010006</v>
      </c>
      <c r="H39" s="235">
        <v>3.0418835171050042E-3</v>
      </c>
      <c r="I39" s="235">
        <v>-0.30554063273292065</v>
      </c>
      <c r="J39" s="235">
        <v>0.45120677668082937</v>
      </c>
      <c r="K39" s="235">
        <v>0.65177925193907604</v>
      </c>
      <c r="L39" s="236">
        <v>-8638.7839880134816</v>
      </c>
      <c r="M39" s="235">
        <v>-0.3874845149503362</v>
      </c>
      <c r="N39" s="236">
        <v>-291.0667340503569</v>
      </c>
      <c r="O39" s="237">
        <v>0.97913022842115915</v>
      </c>
    </row>
    <row r="40" spans="1:15">
      <c r="A40" s="245" t="s">
        <v>462</v>
      </c>
      <c r="B40" s="239">
        <v>25405.895833929295</v>
      </c>
      <c r="C40" s="240">
        <v>17065.82933153</v>
      </c>
      <c r="D40" s="240">
        <v>15486.188128799993</v>
      </c>
      <c r="E40" s="240">
        <v>18466.849005091495</v>
      </c>
      <c r="F40" s="240">
        <v>11147.741093071169</v>
      </c>
      <c r="G40" s="240">
        <v>10693.425390600007</v>
      </c>
      <c r="H40" s="241">
        <v>2.3820127812299976E-3</v>
      </c>
      <c r="I40" s="241">
        <v>-0.3094862788917554</v>
      </c>
      <c r="J40" s="241">
        <v>0.4209032997891401</v>
      </c>
      <c r="K40" s="241">
        <v>0.62659863654228343</v>
      </c>
      <c r="L40" s="242">
        <v>-7773.4236144914885</v>
      </c>
      <c r="M40" s="241">
        <v>-0.42093936070784344</v>
      </c>
      <c r="N40" s="242">
        <v>-454.31570247116179</v>
      </c>
      <c r="O40" s="243">
        <v>0.95924594061898871</v>
      </c>
    </row>
    <row r="41" spans="1:15">
      <c r="A41" s="245" t="s">
        <v>463</v>
      </c>
      <c r="B41" s="239">
        <v>4859.0375331280093</v>
      </c>
      <c r="C41" s="240">
        <v>3885.6553780300001</v>
      </c>
      <c r="D41" s="240">
        <v>4177.6592820999995</v>
      </c>
      <c r="E41" s="240">
        <v>3827.6780139319931</v>
      </c>
      <c r="F41" s="240">
        <v>2799.0686719891951</v>
      </c>
      <c r="G41" s="240">
        <v>2962.3176404100004</v>
      </c>
      <c r="H41" s="241">
        <v>6.5987073587500688E-4</v>
      </c>
      <c r="I41" s="241">
        <v>-0.29091449532453939</v>
      </c>
      <c r="J41" s="241">
        <v>0.60965111304728004</v>
      </c>
      <c r="K41" s="241">
        <v>0.76237271507898741</v>
      </c>
      <c r="L41" s="242">
        <v>-865.36037352199264</v>
      </c>
      <c r="M41" s="241">
        <v>-0.22607971996919585</v>
      </c>
      <c r="N41" s="242">
        <v>163.24896842080534</v>
      </c>
      <c r="O41" s="243">
        <v>1.0583226021049317</v>
      </c>
    </row>
    <row r="42" spans="1:15">
      <c r="A42" s="232" t="s">
        <v>464</v>
      </c>
      <c r="B42" s="233">
        <v>10575.257071097603</v>
      </c>
      <c r="C42" s="234">
        <v>13824.048079380002</v>
      </c>
      <c r="D42" s="234">
        <v>9104.5668702399998</v>
      </c>
      <c r="E42" s="234">
        <v>9089.8366231731488</v>
      </c>
      <c r="F42" s="234">
        <v>13099.421906009842</v>
      </c>
      <c r="G42" s="234">
        <v>12293.915895590002</v>
      </c>
      <c r="H42" s="235">
        <v>2.7385298653137074E-3</v>
      </c>
      <c r="I42" s="235">
        <v>0.35030211440095993</v>
      </c>
      <c r="J42" s="235">
        <v>1.1625169783521887</v>
      </c>
      <c r="K42" s="235">
        <v>0.8893137397234353</v>
      </c>
      <c r="L42" s="236">
        <v>3204.0792724168532</v>
      </c>
      <c r="M42" s="235">
        <v>0.35249030375843526</v>
      </c>
      <c r="N42" s="236">
        <v>-805.50601041984009</v>
      </c>
      <c r="O42" s="237">
        <v>0.93850827798360437</v>
      </c>
    </row>
    <row r="43" spans="1:15">
      <c r="A43" s="245" t="s">
        <v>465</v>
      </c>
      <c r="B43" s="239">
        <v>3715.6880232661451</v>
      </c>
      <c r="C43" s="240">
        <v>1910.4650292900001</v>
      </c>
      <c r="D43" s="240">
        <v>4238.3601219399998</v>
      </c>
      <c r="E43" s="240">
        <v>3715.6880232661447</v>
      </c>
      <c r="F43" s="240">
        <v>1891.668285732</v>
      </c>
      <c r="G43" s="240">
        <v>4176.1393583400004</v>
      </c>
      <c r="H43" s="241">
        <v>9.302554573867338E-4</v>
      </c>
      <c r="I43" s="241">
        <v>-1.4680386236627596E-2</v>
      </c>
      <c r="J43" s="241">
        <v>1.1239208814600941</v>
      </c>
      <c r="K43" s="241">
        <v>2.1859281872811924</v>
      </c>
      <c r="L43" s="242">
        <v>460.45133507385572</v>
      </c>
      <c r="M43" s="241">
        <v>0.12392088146009428</v>
      </c>
      <c r="N43" s="242">
        <v>2284.4710726080002</v>
      </c>
      <c r="O43" s="243">
        <v>2.2076488726055907</v>
      </c>
    </row>
    <row r="44" spans="1:15">
      <c r="A44" s="244" t="s">
        <v>466</v>
      </c>
      <c r="B44" s="239">
        <v>3715.6880232661451</v>
      </c>
      <c r="C44" s="240">
        <v>1910.4650292900001</v>
      </c>
      <c r="D44" s="240">
        <v>4238.3601219399998</v>
      </c>
      <c r="E44" s="240">
        <v>3715.6880232661451</v>
      </c>
      <c r="F44" s="240">
        <v>1891.668285732</v>
      </c>
      <c r="G44" s="240">
        <v>2702.7468074600001</v>
      </c>
      <c r="H44" s="241">
        <v>6.0205006390726384E-4</v>
      </c>
      <c r="I44" s="241">
        <v>-0.36231308107370364</v>
      </c>
      <c r="J44" s="241">
        <v>0.72738798051302633</v>
      </c>
      <c r="K44" s="241">
        <v>1.4147062448269161</v>
      </c>
      <c r="L44" s="242">
        <v>-1012.941215806145</v>
      </c>
      <c r="M44" s="241">
        <v>-0.27261201948697367</v>
      </c>
      <c r="N44" s="242">
        <v>811.07852172800017</v>
      </c>
      <c r="O44" s="243">
        <v>1.4287636092678613</v>
      </c>
    </row>
    <row r="45" spans="1:15">
      <c r="A45" s="244" t="s">
        <v>467</v>
      </c>
      <c r="B45" s="239">
        <v>0</v>
      </c>
      <c r="C45" s="240">
        <v>0</v>
      </c>
      <c r="D45" s="240">
        <v>0</v>
      </c>
      <c r="E45" s="240">
        <v>0</v>
      </c>
      <c r="F45" s="240">
        <v>0</v>
      </c>
      <c r="G45" s="240">
        <v>1473.39255088</v>
      </c>
      <c r="H45" s="241">
        <v>3.2820539347946991E-4</v>
      </c>
      <c r="I45" s="241" t="s">
        <v>15</v>
      </c>
      <c r="J45" s="241" t="s">
        <v>15</v>
      </c>
      <c r="K45" s="241" t="s">
        <v>15</v>
      </c>
      <c r="L45" s="242">
        <v>1473.39255088</v>
      </c>
      <c r="M45" s="241" t="s">
        <v>15</v>
      </c>
      <c r="N45" s="242">
        <v>1473.39255088</v>
      </c>
      <c r="O45" s="243" t="s">
        <v>15</v>
      </c>
    </row>
    <row r="46" spans="1:15">
      <c r="A46" s="245" t="s">
        <v>468</v>
      </c>
      <c r="B46" s="239">
        <v>6859.5690478314573</v>
      </c>
      <c r="C46" s="240">
        <v>11913.583050090001</v>
      </c>
      <c r="D46" s="240">
        <v>4866.2067483000001</v>
      </c>
      <c r="E46" s="240">
        <v>5374.1485999070055</v>
      </c>
      <c r="F46" s="240">
        <v>11207.753620277841</v>
      </c>
      <c r="G46" s="240">
        <v>8117.7765372500007</v>
      </c>
      <c r="H46" s="241">
        <v>1.8082744079269736E-3</v>
      </c>
      <c r="I46" s="241">
        <v>0.66819392539906586</v>
      </c>
      <c r="J46" s="241">
        <v>1.1834236933319164</v>
      </c>
      <c r="K46" s="241">
        <v>0.68138833658348275</v>
      </c>
      <c r="L46" s="242">
        <v>2743.6279373429952</v>
      </c>
      <c r="M46" s="241">
        <v>0.51052327384294349</v>
      </c>
      <c r="N46" s="242">
        <v>-3089.9770830278403</v>
      </c>
      <c r="O46" s="243">
        <v>0.72430005264951214</v>
      </c>
    </row>
    <row r="47" spans="1:15">
      <c r="A47" s="244" t="s">
        <v>469</v>
      </c>
      <c r="B47" s="239">
        <v>4925.6000000000004</v>
      </c>
      <c r="C47" s="240">
        <v>9100</v>
      </c>
      <c r="D47" s="240">
        <v>3150</v>
      </c>
      <c r="E47" s="240">
        <v>3925.6</v>
      </c>
      <c r="F47" s="240">
        <v>9100</v>
      </c>
      <c r="G47" s="240">
        <v>6053.6356669300003</v>
      </c>
      <c r="H47" s="241">
        <v>1.3484769383824116E-3</v>
      </c>
      <c r="I47" s="241">
        <v>0.92178910061269859</v>
      </c>
      <c r="J47" s="241">
        <v>1.2290148747218612</v>
      </c>
      <c r="K47" s="241">
        <v>0.66523468867362645</v>
      </c>
      <c r="L47" s="242">
        <v>2128.0356669300004</v>
      </c>
      <c r="M47" s="241">
        <v>0.54209182467138795</v>
      </c>
      <c r="N47" s="242">
        <v>-3046.3643330699997</v>
      </c>
      <c r="O47" s="243">
        <v>0.66523468867362645</v>
      </c>
    </row>
    <row r="48" spans="1:15">
      <c r="A48" s="244" t="s">
        <v>470</v>
      </c>
      <c r="B48" s="239">
        <v>1933.9690478314574</v>
      </c>
      <c r="C48" s="240">
        <v>2813.5830500900001</v>
      </c>
      <c r="D48" s="240">
        <v>1716.2067482999998</v>
      </c>
      <c r="E48" s="240">
        <v>1448.5485999070056</v>
      </c>
      <c r="F48" s="240">
        <v>2107.753620277841</v>
      </c>
      <c r="G48" s="240">
        <v>2064.1408703200004</v>
      </c>
      <c r="H48" s="241">
        <v>4.5979746954456194E-4</v>
      </c>
      <c r="I48" s="241">
        <v>0.20273438638127317</v>
      </c>
      <c r="J48" s="241">
        <v>1.0673081209001269</v>
      </c>
      <c r="K48" s="241">
        <v>0.73363424273329103</v>
      </c>
      <c r="L48" s="242">
        <v>615.59227041299482</v>
      </c>
      <c r="M48" s="241">
        <v>0.42497177550861243</v>
      </c>
      <c r="N48" s="242">
        <v>-43.612749957840606</v>
      </c>
      <c r="O48" s="243">
        <v>0.97930842127928996</v>
      </c>
    </row>
    <row r="49" spans="1:15">
      <c r="A49" s="232" t="s">
        <v>471</v>
      </c>
      <c r="B49" s="233">
        <v>2.3903823874111221</v>
      </c>
      <c r="C49" s="234">
        <v>22332.324862740003</v>
      </c>
      <c r="D49" s="234">
        <v>1.7455000000000001</v>
      </c>
      <c r="E49" s="234">
        <v>1.8657070947584822</v>
      </c>
      <c r="F49" s="234">
        <v>16401.800187900699</v>
      </c>
      <c r="G49" s="234">
        <v>16401.750499999998</v>
      </c>
      <c r="H49" s="235">
        <v>3.6535701048505029E-3</v>
      </c>
      <c r="I49" s="235">
        <v>9395.591521054137</v>
      </c>
      <c r="J49" s="235">
        <v>6861.5592996247506</v>
      </c>
      <c r="K49" s="235">
        <v>0.73443990273333459</v>
      </c>
      <c r="L49" s="236">
        <v>16399.884792905239</v>
      </c>
      <c r="M49" s="235">
        <v>8790.1712112148143</v>
      </c>
      <c r="N49" s="236">
        <v>-4.9687900700519094E-2</v>
      </c>
      <c r="O49" s="237">
        <v>0.99999697058248904</v>
      </c>
    </row>
    <row r="50" spans="1:15">
      <c r="A50" s="245" t="s">
        <v>472</v>
      </c>
      <c r="B50" s="239">
        <v>2.3903823874111221</v>
      </c>
      <c r="C50" s="240">
        <v>2.3248627400000004</v>
      </c>
      <c r="D50" s="240">
        <v>1.7455000000000001</v>
      </c>
      <c r="E50" s="240">
        <v>1.8657070947584822</v>
      </c>
      <c r="F50" s="240">
        <v>1.8001879006988042</v>
      </c>
      <c r="G50" s="240">
        <v>1.7504999999999999</v>
      </c>
      <c r="H50" s="241">
        <v>3.8993243242791716E-7</v>
      </c>
      <c r="I50" s="241">
        <v>2.864508736751592E-3</v>
      </c>
      <c r="J50" s="241">
        <v>0.7323096125619718</v>
      </c>
      <c r="K50" s="241">
        <v>0.75294767724652845</v>
      </c>
      <c r="L50" s="242">
        <v>-0.11520709475848223</v>
      </c>
      <c r="M50" s="241">
        <v>-6.1749829371472664E-2</v>
      </c>
      <c r="N50" s="242">
        <v>-4.9687900698804244E-2</v>
      </c>
      <c r="O50" s="243">
        <v>0.97239849202435136</v>
      </c>
    </row>
    <row r="51" spans="1:15">
      <c r="A51" s="245" t="s">
        <v>473</v>
      </c>
      <c r="B51" s="239">
        <v>0</v>
      </c>
      <c r="C51" s="240">
        <v>22330</v>
      </c>
      <c r="D51" s="240">
        <v>0</v>
      </c>
      <c r="E51" s="240">
        <v>0</v>
      </c>
      <c r="F51" s="240">
        <v>16400</v>
      </c>
      <c r="G51" s="240">
        <v>16400</v>
      </c>
      <c r="H51" s="241">
        <v>3.6531801724180757E-3</v>
      </c>
      <c r="I51" s="241" t="s">
        <v>15</v>
      </c>
      <c r="J51" s="241" t="s">
        <v>15</v>
      </c>
      <c r="K51" s="241">
        <v>0.7344379758172862</v>
      </c>
      <c r="L51" s="242">
        <v>16400</v>
      </c>
      <c r="M51" s="241" t="s">
        <v>15</v>
      </c>
      <c r="N51" s="242">
        <v>0</v>
      </c>
      <c r="O51" s="243">
        <v>1</v>
      </c>
    </row>
    <row r="52" spans="1:15">
      <c r="A52" s="232" t="s">
        <v>474</v>
      </c>
      <c r="B52" s="233">
        <v>324.23713224302469</v>
      </c>
      <c r="C52" s="234">
        <v>143.69240078000001</v>
      </c>
      <c r="D52" s="234">
        <v>487.84494612000003</v>
      </c>
      <c r="E52" s="234">
        <v>232.1108009867138</v>
      </c>
      <c r="F52" s="234">
        <v>80.566069848659353</v>
      </c>
      <c r="G52" s="234">
        <v>65.712422289999978</v>
      </c>
      <c r="H52" s="235">
        <v>1.463776330435314E-5</v>
      </c>
      <c r="I52" s="235">
        <v>-0.86530059845318963</v>
      </c>
      <c r="J52" s="235">
        <v>0.20266778772502436</v>
      </c>
      <c r="K52" s="235">
        <v>0.45731313509479782</v>
      </c>
      <c r="L52" s="236">
        <v>-166.39837869671382</v>
      </c>
      <c r="M52" s="235">
        <v>-0.71689201014923298</v>
      </c>
      <c r="N52" s="236">
        <v>-14.853647558659375</v>
      </c>
      <c r="O52" s="237">
        <v>0.81563395624781687</v>
      </c>
    </row>
    <row r="53" spans="1:15">
      <c r="A53" s="232" t="s">
        <v>475</v>
      </c>
      <c r="B53" s="233">
        <v>10266.096926140804</v>
      </c>
      <c r="C53" s="234">
        <v>9579.0375650000005</v>
      </c>
      <c r="D53" s="234">
        <v>6949.7949392300006</v>
      </c>
      <c r="E53" s="234">
        <v>7553.273146572541</v>
      </c>
      <c r="F53" s="234">
        <v>8114.6466731966302</v>
      </c>
      <c r="G53" s="234">
        <v>7982.5058426500009</v>
      </c>
      <c r="H53" s="235">
        <v>1.7781421994256356E-3</v>
      </c>
      <c r="I53" s="235">
        <v>0.14859588123824841</v>
      </c>
      <c r="J53" s="235">
        <v>0.7775599529285524</v>
      </c>
      <c r="K53" s="235">
        <v>0.83333067528794058</v>
      </c>
      <c r="L53" s="236">
        <v>429.23269607745988</v>
      </c>
      <c r="M53" s="235">
        <v>5.6827376390093054E-2</v>
      </c>
      <c r="N53" s="236">
        <v>-132.14083054662933</v>
      </c>
      <c r="O53" s="237">
        <v>0.98371576288304685</v>
      </c>
    </row>
    <row r="54" spans="1:15">
      <c r="A54" s="244" t="s">
        <v>476</v>
      </c>
      <c r="B54" s="239">
        <v>0</v>
      </c>
      <c r="C54" s="240">
        <v>0</v>
      </c>
      <c r="D54" s="240">
        <v>0.15392120000000001</v>
      </c>
      <c r="E54" s="240">
        <v>0</v>
      </c>
      <c r="F54" s="240">
        <v>0</v>
      </c>
      <c r="G54" s="240">
        <v>0.25110552000000003</v>
      </c>
      <c r="H54" s="241">
        <v>5.5934982124922601E-8</v>
      </c>
      <c r="I54" s="241">
        <v>0.63139008791511508</v>
      </c>
      <c r="J54" s="241" t="s">
        <v>15</v>
      </c>
      <c r="K54" s="241" t="s">
        <v>15</v>
      </c>
      <c r="L54" s="242">
        <v>0.25110552000000003</v>
      </c>
      <c r="M54" s="241" t="s">
        <v>15</v>
      </c>
      <c r="N54" s="242">
        <v>0.25110552000000003</v>
      </c>
      <c r="O54" s="243" t="s">
        <v>15</v>
      </c>
    </row>
    <row r="55" spans="1:15">
      <c r="A55" s="244" t="s">
        <v>477</v>
      </c>
      <c r="B55" s="239">
        <v>64.279401290803094</v>
      </c>
      <c r="C55" s="240">
        <v>69.209770000000006</v>
      </c>
      <c r="D55" s="240">
        <v>40.841742649999993</v>
      </c>
      <c r="E55" s="240">
        <v>46.27534564254082</v>
      </c>
      <c r="F55" s="240">
        <v>51.205713786629545</v>
      </c>
      <c r="G55" s="240">
        <v>50.418337990000005</v>
      </c>
      <c r="H55" s="241">
        <v>1.1230931260447623E-5</v>
      </c>
      <c r="I55" s="241">
        <v>0.23448057596533567</v>
      </c>
      <c r="J55" s="241">
        <v>0.7843622836794174</v>
      </c>
      <c r="K55" s="241">
        <v>0.72848584802405791</v>
      </c>
      <c r="L55" s="242">
        <v>4.1429923474591845</v>
      </c>
      <c r="M55" s="241">
        <v>8.9529149700192434E-2</v>
      </c>
      <c r="N55" s="242">
        <v>-0.78737579662954005</v>
      </c>
      <c r="O55" s="243">
        <v>0.98462328247370057</v>
      </c>
    </row>
    <row r="56" spans="1:15">
      <c r="A56" s="244" t="s">
        <v>478</v>
      </c>
      <c r="B56" s="239">
        <v>0</v>
      </c>
      <c r="C56" s="240">
        <v>0</v>
      </c>
      <c r="D56" s="240">
        <v>0</v>
      </c>
      <c r="E56" s="240">
        <v>0</v>
      </c>
      <c r="F56" s="240">
        <v>0</v>
      </c>
      <c r="G56" s="240">
        <v>0</v>
      </c>
      <c r="H56" s="241">
        <v>0</v>
      </c>
      <c r="I56" s="241" t="s">
        <v>15</v>
      </c>
      <c r="J56" s="241" t="s">
        <v>15</v>
      </c>
      <c r="K56" s="241" t="s">
        <v>15</v>
      </c>
      <c r="L56" s="242">
        <v>0</v>
      </c>
      <c r="M56" s="241" t="s">
        <v>15</v>
      </c>
      <c r="N56" s="242">
        <v>0</v>
      </c>
      <c r="O56" s="243" t="s">
        <v>15</v>
      </c>
    </row>
    <row r="57" spans="1:15">
      <c r="A57" s="244" t="s">
        <v>479</v>
      </c>
      <c r="B57" s="239">
        <v>0</v>
      </c>
      <c r="C57" s="240">
        <v>0</v>
      </c>
      <c r="D57" s="240">
        <v>0</v>
      </c>
      <c r="E57" s="240">
        <v>0</v>
      </c>
      <c r="F57" s="240">
        <v>0</v>
      </c>
      <c r="G57" s="240">
        <v>0</v>
      </c>
      <c r="H57" s="241">
        <v>0</v>
      </c>
      <c r="I57" s="241" t="s">
        <v>15</v>
      </c>
      <c r="J57" s="241" t="s">
        <v>15</v>
      </c>
      <c r="K57" s="241" t="s">
        <v>15</v>
      </c>
      <c r="L57" s="242">
        <v>0</v>
      </c>
      <c r="M57" s="241" t="s">
        <v>15</v>
      </c>
      <c r="N57" s="242">
        <v>0</v>
      </c>
      <c r="O57" s="243" t="s">
        <v>15</v>
      </c>
    </row>
    <row r="58" spans="1:15">
      <c r="A58" s="244" t="s">
        <v>480</v>
      </c>
      <c r="B58" s="239">
        <v>10201.817524850001</v>
      </c>
      <c r="C58" s="240">
        <v>9509.8277949999992</v>
      </c>
      <c r="D58" s="240">
        <v>6861.1617610400008</v>
      </c>
      <c r="E58" s="240">
        <v>7506.9978009299994</v>
      </c>
      <c r="F58" s="240">
        <v>6601.0080712199997</v>
      </c>
      <c r="G58" s="240">
        <v>6214.3786320400013</v>
      </c>
      <c r="H58" s="241">
        <v>1.3842832196626278E-3</v>
      </c>
      <c r="I58" s="241">
        <v>-9.4267290515237967E-2</v>
      </c>
      <c r="J58" s="241">
        <v>0.60914426443158443</v>
      </c>
      <c r="K58" s="241">
        <v>0.65346910228041644</v>
      </c>
      <c r="L58" s="242">
        <v>-1292.619168889998</v>
      </c>
      <c r="M58" s="241">
        <v>-0.17218856367985913</v>
      </c>
      <c r="N58" s="242">
        <v>-386.62943917999837</v>
      </c>
      <c r="O58" s="243">
        <v>0.9414287280050937</v>
      </c>
    </row>
    <row r="59" spans="1:15">
      <c r="A59" s="244" t="s">
        <v>481</v>
      </c>
      <c r="B59" s="239">
        <v>0</v>
      </c>
      <c r="C59" s="240">
        <v>0</v>
      </c>
      <c r="D59" s="240">
        <v>47.63751434000001</v>
      </c>
      <c r="E59" s="240">
        <v>0</v>
      </c>
      <c r="F59" s="240">
        <v>1462.4328881900014</v>
      </c>
      <c r="G59" s="240">
        <v>1717.4577670999995</v>
      </c>
      <c r="H59" s="241">
        <v>3.8257211352043532E-4</v>
      </c>
      <c r="I59" s="241">
        <v>35.052631857365697</v>
      </c>
      <c r="J59" s="241" t="s">
        <v>15</v>
      </c>
      <c r="K59" s="241" t="s">
        <v>15</v>
      </c>
      <c r="L59" s="242">
        <v>1717.4577670999995</v>
      </c>
      <c r="M59" s="241" t="s">
        <v>15</v>
      </c>
      <c r="N59" s="242">
        <v>255.02487890999805</v>
      </c>
      <c r="O59" s="243">
        <v>1.1743839877846516</v>
      </c>
    </row>
    <row r="60" spans="1:15">
      <c r="A60" s="247" t="s">
        <v>419</v>
      </c>
      <c r="B60" s="248">
        <v>10733.5707729115</v>
      </c>
      <c r="C60" s="249">
        <v>10650.4562785</v>
      </c>
      <c r="D60" s="249">
        <v>173.10425432999997</v>
      </c>
      <c r="E60" s="249">
        <v>8055.570772911502</v>
      </c>
      <c r="F60" s="249">
        <v>8028.5267775900002</v>
      </c>
      <c r="G60" s="249">
        <v>7270.7408326599998</v>
      </c>
      <c r="H60" s="250">
        <v>1.6195930639429268E-3</v>
      </c>
      <c r="I60" s="250">
        <v>41.002092096473319</v>
      </c>
      <c r="J60" s="250">
        <v>0.67738322935451223</v>
      </c>
      <c r="K60" s="250">
        <v>0.68266942209202741</v>
      </c>
      <c r="L60" s="251">
        <v>-784.82994025150219</v>
      </c>
      <c r="M60" s="250">
        <v>-9.7426980952194375E-2</v>
      </c>
      <c r="N60" s="251">
        <v>-757.78594493000037</v>
      </c>
      <c r="O60" s="252">
        <v>0.90561332534317429</v>
      </c>
    </row>
    <row r="61" spans="1:15" ht="30">
      <c r="A61" s="253" t="s">
        <v>482</v>
      </c>
      <c r="B61" s="239">
        <v>21.57077291150112</v>
      </c>
      <c r="C61" s="240">
        <v>11.4087785</v>
      </c>
      <c r="D61" s="240">
        <v>19.40257253</v>
      </c>
      <c r="E61" s="240">
        <v>21.57077291150112</v>
      </c>
      <c r="F61" s="240">
        <v>11.40877759</v>
      </c>
      <c r="G61" s="240">
        <v>11.40877759</v>
      </c>
      <c r="H61" s="241">
        <v>2.5413609806899802E-6</v>
      </c>
      <c r="I61" s="241">
        <v>-0.41199665289951115</v>
      </c>
      <c r="J61" s="241">
        <v>0.52889980515798118</v>
      </c>
      <c r="K61" s="241">
        <v>0.99999992023685969</v>
      </c>
      <c r="L61" s="242">
        <v>-10.16199532150112</v>
      </c>
      <c r="M61" s="241">
        <v>-0.47110019484201882</v>
      </c>
      <c r="N61" s="242">
        <v>0</v>
      </c>
      <c r="O61" s="243">
        <v>1</v>
      </c>
    </row>
    <row r="62" spans="1:15">
      <c r="A62" s="254" t="s">
        <v>483</v>
      </c>
      <c r="B62" s="239">
        <v>10712</v>
      </c>
      <c r="C62" s="240">
        <v>10639.047500000001</v>
      </c>
      <c r="D62" s="240">
        <v>0</v>
      </c>
      <c r="E62" s="240">
        <v>8034.0000000000009</v>
      </c>
      <c r="F62" s="240">
        <v>8017.1180000000004</v>
      </c>
      <c r="G62" s="240">
        <v>7146.3905000000004</v>
      </c>
      <c r="H62" s="241">
        <v>1.5918934194485914E-3</v>
      </c>
      <c r="I62" s="241" t="s">
        <v>15</v>
      </c>
      <c r="J62" s="241">
        <v>0.66713876960418228</v>
      </c>
      <c r="K62" s="241">
        <v>0.67171337471705062</v>
      </c>
      <c r="L62" s="242">
        <v>-887.60950000000048</v>
      </c>
      <c r="M62" s="241">
        <v>-0.11048164052775711</v>
      </c>
      <c r="N62" s="242">
        <v>-870.72749999999996</v>
      </c>
      <c r="O62" s="243">
        <v>0.89139145762853933</v>
      </c>
    </row>
    <row r="63" spans="1:15" ht="30.75" thickBot="1">
      <c r="A63" s="253" t="s">
        <v>484</v>
      </c>
      <c r="B63" s="239">
        <v>0</v>
      </c>
      <c r="C63" s="240">
        <v>0</v>
      </c>
      <c r="D63" s="240">
        <v>153.70168179999999</v>
      </c>
      <c r="E63" s="240">
        <v>0</v>
      </c>
      <c r="F63" s="240">
        <v>0</v>
      </c>
      <c r="G63" s="240">
        <v>112.94155507000001</v>
      </c>
      <c r="H63" s="241">
        <v>2.515828351364562E-5</v>
      </c>
      <c r="I63" s="241">
        <v>-0.26518985513143545</v>
      </c>
      <c r="J63" s="241" t="s">
        <v>15</v>
      </c>
      <c r="K63" s="241" t="s">
        <v>15</v>
      </c>
      <c r="L63" s="242">
        <v>112.94155507000001</v>
      </c>
      <c r="M63" s="241" t="s">
        <v>15</v>
      </c>
      <c r="N63" s="242">
        <v>112.94155507000001</v>
      </c>
      <c r="O63" s="243" t="s">
        <v>15</v>
      </c>
    </row>
    <row r="64" spans="1:15" ht="15.75" thickBot="1">
      <c r="A64" s="213" t="s">
        <v>420</v>
      </c>
      <c r="B64" s="214">
        <v>747829.08985099138</v>
      </c>
      <c r="C64" s="214">
        <v>607368.34240800003</v>
      </c>
      <c r="D64" s="214">
        <v>493365.76989128994</v>
      </c>
      <c r="E64" s="214">
        <v>555672.28834626288</v>
      </c>
      <c r="F64" s="214">
        <v>446482.07283138868</v>
      </c>
      <c r="G64" s="214">
        <v>451954.33130467997</v>
      </c>
      <c r="H64" s="215">
        <v>0.10067503670492237</v>
      </c>
      <c r="I64" s="215">
        <v>-8.3936586431066607E-2</v>
      </c>
      <c r="J64" s="215">
        <v>0.60435510925997016</v>
      </c>
      <c r="K64" s="215">
        <v>0.74411901271120151</v>
      </c>
      <c r="L64" s="216">
        <v>-103717.95704158291</v>
      </c>
      <c r="M64" s="215">
        <v>-0.18665310330709139</v>
      </c>
      <c r="N64" s="216">
        <v>5472.2584732912946</v>
      </c>
      <c r="O64" s="217">
        <v>1.0122563901358652</v>
      </c>
    </row>
    <row r="65" spans="1:15">
      <c r="A65" s="247" t="s">
        <v>421</v>
      </c>
      <c r="B65" s="248">
        <v>2994.2613249999999</v>
      </c>
      <c r="C65" s="249">
        <v>2994.26132497869</v>
      </c>
      <c r="D65" s="249">
        <v>699.39381682000021</v>
      </c>
      <c r="E65" s="249">
        <v>2239.6203802769564</v>
      </c>
      <c r="F65" s="249">
        <v>1153.415593770118</v>
      </c>
      <c r="G65" s="249">
        <v>1309.0849235599999</v>
      </c>
      <c r="H65" s="250">
        <v>2.9160506626590385E-4</v>
      </c>
      <c r="I65" s="250">
        <v>0.87174220314405937</v>
      </c>
      <c r="J65" s="250">
        <v>0.43719795350861701</v>
      </c>
      <c r="K65" s="250">
        <v>0.43719795351172847</v>
      </c>
      <c r="L65" s="251">
        <v>-930.53545671695656</v>
      </c>
      <c r="M65" s="250">
        <v>-0.41548802864612455</v>
      </c>
      <c r="N65" s="251">
        <v>155.66932978988189</v>
      </c>
      <c r="O65" s="252">
        <v>1.134963781164994</v>
      </c>
    </row>
    <row r="66" spans="1:15">
      <c r="A66" s="255" t="s">
        <v>485</v>
      </c>
      <c r="B66" s="256">
        <v>1405.8671019999999</v>
      </c>
      <c r="C66" s="257">
        <v>1405.8671020093223</v>
      </c>
      <c r="D66" s="257">
        <v>167.17534130999999</v>
      </c>
      <c r="E66" s="257">
        <v>1053.1836750244765</v>
      </c>
      <c r="F66" s="257">
        <v>420.72125954182218</v>
      </c>
      <c r="G66" s="257">
        <v>619.79544564999992</v>
      </c>
      <c r="H66" s="258">
        <v>1.3806246542704905E-4</v>
      </c>
      <c r="I66" s="258">
        <v>2.707457336669576</v>
      </c>
      <c r="J66" s="258">
        <v>0.44086346765513823</v>
      </c>
      <c r="K66" s="258">
        <v>0.4408634676522149</v>
      </c>
      <c r="L66" s="259">
        <v>-433.38822937447662</v>
      </c>
      <c r="M66" s="258">
        <v>-0.41150298817953523</v>
      </c>
      <c r="N66" s="259">
        <v>199.07418610817774</v>
      </c>
      <c r="O66" s="260">
        <v>1.4731735836809754</v>
      </c>
    </row>
    <row r="67" spans="1:15" ht="15.75" thickBot="1">
      <c r="A67" s="255" t="s">
        <v>486</v>
      </c>
      <c r="B67" s="256">
        <v>1588.394223</v>
      </c>
      <c r="C67" s="257">
        <v>1588.3942229693682</v>
      </c>
      <c r="D67" s="257">
        <v>532.21847551000008</v>
      </c>
      <c r="E67" s="257">
        <v>1186.4367052524799</v>
      </c>
      <c r="F67" s="257">
        <v>732.69433422829593</v>
      </c>
      <c r="G67" s="257">
        <v>689.28947790999985</v>
      </c>
      <c r="H67" s="258">
        <v>1.535426008388548E-4</v>
      </c>
      <c r="I67" s="258">
        <v>0.29512504662579775</v>
      </c>
      <c r="J67" s="258">
        <v>0.43395365453302825</v>
      </c>
      <c r="K67" s="258">
        <v>0.43395365454139695</v>
      </c>
      <c r="L67" s="259">
        <v>-497.14722734248005</v>
      </c>
      <c r="M67" s="258">
        <v>-0.41902549469479244</v>
      </c>
      <c r="N67" s="259">
        <v>-43.404856318296083</v>
      </c>
      <c r="O67" s="260">
        <v>0.9407599400041603</v>
      </c>
    </row>
    <row r="68" spans="1:15" ht="15.75" thickBot="1">
      <c r="A68" s="213" t="s">
        <v>422</v>
      </c>
      <c r="B68" s="214">
        <v>750823.35117599135</v>
      </c>
      <c r="C68" s="214">
        <v>610362.60373297869</v>
      </c>
      <c r="D68" s="214">
        <v>494065.16370810993</v>
      </c>
      <c r="E68" s="214">
        <v>557911.90872653993</v>
      </c>
      <c r="F68" s="214">
        <v>447635.48842515884</v>
      </c>
      <c r="G68" s="214">
        <v>453263.41622824001</v>
      </c>
      <c r="H68" s="215">
        <v>0.10096664177118828</v>
      </c>
      <c r="I68" s="215">
        <v>-8.2583736877217429E-2</v>
      </c>
      <c r="J68" s="215">
        <v>0.60368849146514636</v>
      </c>
      <c r="K68" s="215">
        <v>0.74261334730548723</v>
      </c>
      <c r="L68" s="216">
        <v>-104648.49249829992</v>
      </c>
      <c r="M68" s="215">
        <v>-0.18757171313508081</v>
      </c>
      <c r="N68" s="216">
        <v>5627.9278030811693</v>
      </c>
      <c r="O68" s="217">
        <v>1.0125725684147184</v>
      </c>
    </row>
    <row r="69" spans="1:15">
      <c r="A69" s="218" t="s">
        <v>362</v>
      </c>
      <c r="I69" s="219"/>
    </row>
    <row r="70" spans="1:15">
      <c r="A70" s="218" t="s">
        <v>487</v>
      </c>
      <c r="I70" s="219"/>
    </row>
    <row r="71" spans="1:15">
      <c r="A71" s="218" t="s">
        <v>423</v>
      </c>
      <c r="E71" s="219"/>
      <c r="G71" s="58"/>
      <c r="K71" s="219"/>
    </row>
    <row r="72" spans="1:15">
      <c r="A72" s="218" t="s">
        <v>424</v>
      </c>
      <c r="G72" s="58"/>
    </row>
    <row r="73" spans="1:15">
      <c r="A73" s="218" t="s">
        <v>425</v>
      </c>
    </row>
    <row r="74" spans="1:15">
      <c r="A74" s="218" t="s">
        <v>426</v>
      </c>
      <c r="O74" s="261"/>
    </row>
    <row r="75" spans="1:15">
      <c r="A75" s="218" t="s">
        <v>427</v>
      </c>
    </row>
    <row r="76" spans="1:15">
      <c r="A76" s="218" t="s">
        <v>299</v>
      </c>
    </row>
  </sheetData>
  <mergeCells count="22">
    <mergeCell ref="A2:N2"/>
    <mergeCell ref="A3:N3"/>
    <mergeCell ref="A4:N4"/>
    <mergeCell ref="A5:N5"/>
    <mergeCell ref="A6:A9"/>
    <mergeCell ref="B6:B8"/>
    <mergeCell ref="C6:C8"/>
    <mergeCell ref="D6:H6"/>
    <mergeCell ref="I6:I8"/>
    <mergeCell ref="J6:J8"/>
    <mergeCell ref="D7:D8"/>
    <mergeCell ref="E7:E8"/>
    <mergeCell ref="F7:F8"/>
    <mergeCell ref="G7:G8"/>
    <mergeCell ref="H7:H8"/>
    <mergeCell ref="N7:N8"/>
    <mergeCell ref="O7:O8"/>
    <mergeCell ref="K6:K8"/>
    <mergeCell ref="L6:M6"/>
    <mergeCell ref="N6:O6"/>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9"/>
  <sheetViews>
    <sheetView showGridLines="0" topLeftCell="A4" workbookViewId="0">
      <selection activeCell="C37" sqref="C37"/>
    </sheetView>
  </sheetViews>
  <sheetFormatPr baseColWidth="10" defaultRowHeight="15"/>
  <cols>
    <col min="1" max="1" width="11.42578125" style="83"/>
    <col min="2" max="2" width="51.7109375" style="83" bestFit="1" customWidth="1"/>
    <col min="3" max="3" width="12.140625" style="83" customWidth="1"/>
    <col min="4" max="4" width="14.140625" style="83" bestFit="1" customWidth="1"/>
    <col min="5" max="16384" width="11.42578125" style="83"/>
  </cols>
  <sheetData>
    <row r="2" spans="2:4" ht="15.75">
      <c r="B2" s="394" t="s">
        <v>489</v>
      </c>
      <c r="C2" s="394"/>
      <c r="D2" s="394"/>
    </row>
    <row r="3" spans="2:4" ht="15.75">
      <c r="B3" s="394" t="s">
        <v>370</v>
      </c>
      <c r="C3" s="394"/>
      <c r="D3" s="394"/>
    </row>
    <row r="4" spans="2:4">
      <c r="B4" s="262" t="s">
        <v>490</v>
      </c>
      <c r="C4" s="263" t="s">
        <v>491</v>
      </c>
      <c r="D4" s="263" t="s">
        <v>492</v>
      </c>
    </row>
    <row r="5" spans="2:4">
      <c r="B5" s="264" t="s">
        <v>493</v>
      </c>
      <c r="C5" s="265">
        <v>444683.59047202033</v>
      </c>
      <c r="D5" s="265"/>
    </row>
    <row r="6" spans="2:4">
      <c r="B6" s="266" t="s">
        <v>494</v>
      </c>
      <c r="C6" s="267">
        <v>392401.55985567026</v>
      </c>
      <c r="D6" s="268">
        <f>C6/$C$5</f>
        <v>0.88242869371263732</v>
      </c>
    </row>
    <row r="7" spans="2:4">
      <c r="B7" s="266" t="s">
        <v>495</v>
      </c>
      <c r="C7" s="267">
        <v>16401.750499999998</v>
      </c>
      <c r="D7" s="268">
        <f t="shared" ref="D7:D12" si="0">C7/$C$5</f>
        <v>3.6884092085768122E-2</v>
      </c>
    </row>
    <row r="8" spans="2:4">
      <c r="B8" s="266" t="s">
        <v>496</v>
      </c>
      <c r="C8" s="267">
        <v>13655.743031010003</v>
      </c>
      <c r="D8" s="268">
        <f t="shared" si="0"/>
        <v>3.070889802008385E-2</v>
      </c>
    </row>
    <row r="9" spans="2:4">
      <c r="B9" s="266" t="s">
        <v>497</v>
      </c>
      <c r="C9" s="267">
        <v>12293.91589559</v>
      </c>
      <c r="D9" s="268">
        <f t="shared" si="0"/>
        <v>2.7646434811188603E-2</v>
      </c>
    </row>
    <row r="10" spans="2:4">
      <c r="B10" s="266" t="s">
        <v>498</v>
      </c>
      <c r="C10" s="267">
        <v>7982.5058426500027</v>
      </c>
      <c r="D10" s="268">
        <f t="shared" si="0"/>
        <v>1.7950979108936258E-2</v>
      </c>
    </row>
    <row r="11" spans="2:4">
      <c r="B11" s="266" t="s">
        <v>499</v>
      </c>
      <c r="C11" s="267">
        <v>1882.4029248100003</v>
      </c>
      <c r="D11" s="268">
        <f t="shared" si="0"/>
        <v>4.2331288249514163E-3</v>
      </c>
    </row>
    <row r="12" spans="2:4">
      <c r="B12" s="266" t="s">
        <v>500</v>
      </c>
      <c r="C12" s="267">
        <v>65.712422289999992</v>
      </c>
      <c r="D12" s="268">
        <f t="shared" si="0"/>
        <v>1.4777343643431484E-4</v>
      </c>
    </row>
    <row r="13" spans="2:4">
      <c r="B13" s="269" t="s">
        <v>26</v>
      </c>
      <c r="C13" s="270">
        <v>444683.59047202033</v>
      </c>
      <c r="D13" s="271">
        <f>SUM(D6:D12)</f>
        <v>0.99999999999999989</v>
      </c>
    </row>
    <row r="14" spans="2:4">
      <c r="B14" s="218" t="s">
        <v>501</v>
      </c>
      <c r="C14" s="272"/>
      <c r="D14" s="273"/>
    </row>
    <row r="15" spans="2:4">
      <c r="B15" s="218" t="s">
        <v>426</v>
      </c>
      <c r="C15" s="272"/>
      <c r="D15" s="273"/>
    </row>
    <row r="16" spans="2:4">
      <c r="B16" s="218" t="s">
        <v>427</v>
      </c>
      <c r="C16" s="272"/>
      <c r="D16" s="273"/>
    </row>
    <row r="17" spans="2:4">
      <c r="B17" s="218" t="s">
        <v>299</v>
      </c>
      <c r="C17" s="272"/>
      <c r="D17" s="273"/>
    </row>
    <row r="18" spans="2:4">
      <c r="B18" s="274"/>
      <c r="C18" s="275"/>
      <c r="D18" s="276"/>
    </row>
    <row r="19" spans="2:4">
      <c r="B19" s="274"/>
      <c r="C19" s="275"/>
      <c r="D19" s="276"/>
    </row>
    <row r="36" spans="2:2">
      <c r="B36" s="218" t="s">
        <v>501</v>
      </c>
    </row>
    <row r="37" spans="2:2">
      <c r="B37" s="218" t="s">
        <v>426</v>
      </c>
    </row>
    <row r="38" spans="2:2">
      <c r="B38" s="218" t="s">
        <v>427</v>
      </c>
    </row>
    <row r="39" spans="2:2">
      <c r="B39" s="218" t="s">
        <v>299</v>
      </c>
    </row>
  </sheetData>
  <mergeCells count="2">
    <mergeCell ref="B2:D2"/>
    <mergeCell ref="B3:D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4"/>
  <sheetViews>
    <sheetView showGridLines="0" workbookViewId="0">
      <selection activeCell="C17" sqref="C17"/>
    </sheetView>
  </sheetViews>
  <sheetFormatPr baseColWidth="10" defaultColWidth="11.42578125" defaultRowHeight="15"/>
  <cols>
    <col min="1" max="16384" width="11.42578125" style="83"/>
  </cols>
  <sheetData>
    <row r="2" spans="2:16" ht="15.75" thickBot="1"/>
    <row r="3" spans="2:16" ht="29.25" thickBot="1">
      <c r="B3" s="277" t="s">
        <v>0</v>
      </c>
      <c r="C3" s="278" t="s">
        <v>502</v>
      </c>
      <c r="D3" s="278" t="s">
        <v>503</v>
      </c>
      <c r="E3" s="278" t="s">
        <v>504</v>
      </c>
    </row>
    <row r="4" spans="2:16" ht="15.75" thickBot="1">
      <c r="B4" s="279" t="s">
        <v>505</v>
      </c>
      <c r="C4" s="279">
        <v>26549.777927800005</v>
      </c>
      <c r="D4" s="279">
        <f>D7-D5-D6</f>
        <v>51481.675385178329</v>
      </c>
      <c r="E4" s="279">
        <v>50025.973055520015</v>
      </c>
    </row>
    <row r="5" spans="2:16" ht="16.5" thickTop="1" thickBot="1">
      <c r="B5" s="280" t="s">
        <v>506</v>
      </c>
      <c r="C5" s="280">
        <v>362521.8621140896</v>
      </c>
      <c r="D5" s="280">
        <v>309435.46452245361</v>
      </c>
      <c r="E5" s="280">
        <v>316362.70076737035</v>
      </c>
    </row>
    <row r="6" spans="2:16" ht="16.5" thickTop="1" thickBot="1">
      <c r="B6" s="279" t="s">
        <v>507</v>
      </c>
      <c r="C6" s="279">
        <v>104294.12984939996</v>
      </c>
      <c r="D6" s="279">
        <v>85564.932923756744</v>
      </c>
      <c r="E6" s="279">
        <v>85565.657481789982</v>
      </c>
    </row>
    <row r="7" spans="2:16" ht="16.5" thickTop="1" thickBot="1">
      <c r="B7" s="281" t="s">
        <v>1</v>
      </c>
      <c r="C7" s="281">
        <f>C5+C6+C4</f>
        <v>493365.76989128959</v>
      </c>
      <c r="D7" s="281">
        <v>446482.07283138868</v>
      </c>
      <c r="E7" s="281">
        <f>E5+E6+E4</f>
        <v>451954.33130468038</v>
      </c>
    </row>
    <row r="9" spans="2:16">
      <c r="B9" s="83" t="s">
        <v>508</v>
      </c>
    </row>
    <row r="12" spans="2:16" ht="15.75">
      <c r="F12" s="394" t="s">
        <v>515</v>
      </c>
      <c r="G12" s="394"/>
      <c r="H12" s="394"/>
      <c r="I12" s="394"/>
      <c r="J12" s="394"/>
      <c r="K12" s="394"/>
      <c r="L12" s="394"/>
      <c r="M12" s="394"/>
      <c r="N12" s="394"/>
      <c r="O12" s="394"/>
      <c r="P12" s="394"/>
    </row>
    <row r="13" spans="2:16" ht="15.75">
      <c r="F13" s="394" t="s">
        <v>365</v>
      </c>
      <c r="G13" s="394"/>
      <c r="H13" s="394"/>
      <c r="I13" s="394"/>
      <c r="J13" s="394"/>
      <c r="K13" s="394"/>
      <c r="L13" s="394"/>
      <c r="M13" s="394"/>
      <c r="N13" s="394"/>
      <c r="O13" s="394"/>
      <c r="P13" s="394"/>
    </row>
    <row r="14" spans="2:16">
      <c r="F14" s="374" t="s">
        <v>509</v>
      </c>
      <c r="G14" s="374"/>
      <c r="H14" s="374"/>
      <c r="I14" s="374"/>
      <c r="J14" s="374"/>
      <c r="K14" s="374"/>
      <c r="L14" s="374"/>
      <c r="M14" s="374"/>
      <c r="N14" s="374"/>
      <c r="O14" s="374"/>
      <c r="P14" s="374"/>
    </row>
    <row r="30" spans="6:6">
      <c r="F30" s="218" t="s">
        <v>510</v>
      </c>
    </row>
    <row r="31" spans="6:6">
      <c r="F31" s="218" t="s">
        <v>511</v>
      </c>
    </row>
    <row r="32" spans="6:6">
      <c r="F32" s="218" t="s">
        <v>512</v>
      </c>
    </row>
    <row r="33" spans="6:6">
      <c r="F33" s="218" t="s">
        <v>513</v>
      </c>
    </row>
    <row r="34" spans="6:6">
      <c r="F34" s="218" t="s">
        <v>514</v>
      </c>
    </row>
  </sheetData>
  <mergeCells count="3">
    <mergeCell ref="F12:P12"/>
    <mergeCell ref="F13:P13"/>
    <mergeCell ref="F14:P1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7"/>
  <sheetViews>
    <sheetView workbookViewId="0">
      <selection activeCell="D28" sqref="D28"/>
    </sheetView>
  </sheetViews>
  <sheetFormatPr baseColWidth="10" defaultRowHeight="15"/>
  <cols>
    <col min="3" max="3" width="16.85546875" bestFit="1" customWidth="1"/>
  </cols>
  <sheetData>
    <row r="2" spans="3:5" s="83" customFormat="1">
      <c r="C2" s="395" t="s">
        <v>562</v>
      </c>
      <c r="D2" s="395"/>
      <c r="E2" s="395"/>
    </row>
    <row r="3" spans="3:5" s="83" customFormat="1">
      <c r="C3" s="395"/>
      <c r="D3" s="395"/>
      <c r="E3" s="395"/>
    </row>
    <row r="4" spans="3:5" ht="15.75" thickBot="1">
      <c r="C4" s="354" t="s">
        <v>158</v>
      </c>
      <c r="D4" s="354"/>
      <c r="E4" s="354"/>
    </row>
    <row r="5" spans="3:5">
      <c r="C5" s="310" t="s">
        <v>490</v>
      </c>
      <c r="D5" s="311">
        <v>2019</v>
      </c>
      <c r="E5" s="312">
        <v>2020</v>
      </c>
    </row>
    <row r="6" spans="3:5">
      <c r="C6" s="313" t="s">
        <v>560</v>
      </c>
      <c r="D6" s="318">
        <v>450610.3</v>
      </c>
      <c r="E6" s="319">
        <v>537902.69999999995</v>
      </c>
    </row>
    <row r="7" spans="3:5" ht="15.75" thickBot="1">
      <c r="C7" s="315" t="s">
        <v>561</v>
      </c>
      <c r="D7" s="320">
        <v>70874.100000000006</v>
      </c>
      <c r="E7" s="321">
        <v>86227</v>
      </c>
    </row>
  </sheetData>
  <mergeCells count="2">
    <mergeCell ref="C2:E3"/>
    <mergeCell ref="C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Gráfico 1</vt:lpstr>
      <vt:lpstr>Tabla 1</vt:lpstr>
      <vt:lpstr>Gráfico 2</vt:lpstr>
      <vt:lpstr>Tabla 2</vt:lpstr>
      <vt:lpstr>Tabla 3</vt:lpstr>
      <vt:lpstr>Tabla 4</vt:lpstr>
      <vt:lpstr>Gráfico 3</vt:lpstr>
      <vt:lpstr>Gráfico 4</vt:lpstr>
      <vt:lpstr>Gráfico 5</vt:lpstr>
      <vt:lpstr>Tabla 5</vt:lpstr>
      <vt:lpstr>Tabla 6</vt:lpstr>
      <vt:lpstr>Tabla 7</vt:lpstr>
      <vt:lpstr>Gráfico 6</vt:lpstr>
      <vt:lpstr>Tabla 8</vt:lpstr>
      <vt:lpstr>Tabla 9</vt:lpstr>
      <vt:lpstr>Gráfico 7</vt:lpstr>
      <vt:lpstr>Gráfico 8</vt:lpstr>
      <vt:lpstr>Tabla 10</vt:lpstr>
      <vt:lpstr>Tabla 11</vt:lpstr>
      <vt:lpstr>Tabla 12</vt:lpstr>
      <vt:lpstr>Tabla 13</vt:lpstr>
      <vt:lpstr>Tabla 14</vt:lpstr>
      <vt:lpstr>Tabla 15</vt:lpstr>
      <vt:lpstr>Anexo 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Elias Portalatin García</dc:creator>
  <cp:lastModifiedBy>Juan Elias Portalatin García</cp:lastModifiedBy>
  <dcterms:created xsi:type="dcterms:W3CDTF">2020-10-16T13:42:53Z</dcterms:created>
  <dcterms:modified xsi:type="dcterms:W3CDTF">2020-10-30T16:13:28Z</dcterms:modified>
</cp:coreProperties>
</file>