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Dpto. CEP\Consolidación\Excel a Publicar Consolidados\"/>
    </mc:Choice>
  </mc:AlternateContent>
  <bookViews>
    <workbookView xWindow="0" yWindow="0" windowWidth="28800" windowHeight="11235" tabRatio="893"/>
  </bookViews>
  <sheets>
    <sheet name="1. Panorama Macroeconómico" sheetId="14" r:id="rId1"/>
    <sheet name="2. Cobertura Institucional" sheetId="15" r:id="rId2"/>
    <sheet name="3.CAIF Presp. Agregado" sheetId="3" r:id="rId3"/>
    <sheet name="4. Matriz Trans. Consolidadas" sheetId="6" r:id="rId4"/>
    <sheet name="5. Presup. Consolidado Ingresos" sheetId="7" r:id="rId5"/>
    <sheet name="6. Presup. Consolidado Gastos" sheetId="8" r:id="rId6"/>
    <sheet name="7. CAIF Consolidada" sheetId="12" r:id="rId7"/>
    <sheet name="8. Presp. Consolidado Funcional" sheetId="10" r:id="rId8"/>
    <sheet name="9. Demanda Agregada" sheetId="23" r:id="rId9"/>
    <sheet name="10. Remuneraciones" sheetId="26" r:id="rId10"/>
    <sheet name="11. Remuneraciones Promedio" sheetId="30" r:id="rId11"/>
    <sheet name="12. Proyectos de Inversion" sheetId="16" r:id="rId12"/>
    <sheet name="Anexo-1 Matriz Trans. Cons." sheetId="2" r:id="rId13"/>
    <sheet name="Anexo-2 Ambitos e Instituciones" sheetId="27" r:id="rId14"/>
    <sheet name="Anexo 3 - CAIF Presp. Agregado" sheetId="31" r:id="rId15"/>
    <sheet name="Anexo 4 - CAIF Consolidada" sheetId="32" r:id="rId16"/>
    <sheet name="Anexo 5 - Impuestos" sheetId="33" r:id="rId17"/>
    <sheet name="Anexo 6 - Cons. Fuentes Fin" sheetId="34" r:id="rId18"/>
    <sheet name="Anexo 7 - Cons. Aplicacione" sheetId="35" r:id="rId19"/>
  </sheets>
  <definedNames>
    <definedName name="_xlnm._FilterDatabase" localSheetId="11" hidden="1">'12. Proyectos de Inversion'!$C$50:$D$131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3" i="35" l="1"/>
  <c r="K33" i="34"/>
  <c r="G12" i="15"/>
  <c r="G11" i="15"/>
  <c r="G10" i="15"/>
  <c r="G9" i="15"/>
  <c r="G8" i="15"/>
  <c r="D16" i="30" l="1"/>
  <c r="C16" i="30"/>
  <c r="E16" i="30" l="1"/>
  <c r="F13" i="15" l="1"/>
  <c r="E13" i="15"/>
  <c r="G13" i="15" l="1"/>
  <c r="E59" i="16" l="1"/>
  <c r="E61" i="16"/>
  <c r="E63" i="16"/>
  <c r="E65" i="16"/>
  <c r="E67" i="16"/>
  <c r="E69" i="16"/>
  <c r="E71" i="16"/>
  <c r="E73" i="16"/>
  <c r="E75" i="16"/>
  <c r="E77" i="16"/>
  <c r="E79" i="16"/>
  <c r="E81" i="16"/>
  <c r="E83" i="16"/>
  <c r="E85" i="16"/>
  <c r="E87" i="16"/>
  <c r="E89" i="16"/>
  <c r="E91" i="16"/>
  <c r="E93" i="16"/>
  <c r="E95" i="16"/>
  <c r="E97" i="16"/>
  <c r="E99" i="16"/>
  <c r="E101" i="16"/>
  <c r="E103" i="16"/>
  <c r="E105" i="16"/>
  <c r="E107" i="16"/>
  <c r="E109" i="16"/>
  <c r="E111" i="16"/>
  <c r="E60" i="16"/>
  <c r="E62" i="16"/>
  <c r="E64" i="16"/>
  <c r="E66" i="16"/>
  <c r="E68" i="16"/>
  <c r="E70" i="16"/>
  <c r="E72" i="16"/>
  <c r="E74" i="16"/>
  <c r="E76" i="16"/>
  <c r="E78" i="16"/>
  <c r="E80" i="16"/>
  <c r="E82" i="16"/>
  <c r="E84" i="16"/>
  <c r="E86" i="16"/>
  <c r="E88" i="16"/>
  <c r="E90" i="16"/>
  <c r="E92" i="16"/>
  <c r="E94" i="16"/>
  <c r="E96" i="16"/>
  <c r="E98" i="16"/>
  <c r="E100" i="16"/>
  <c r="E102" i="16"/>
  <c r="E104" i="16"/>
  <c r="E106" i="16"/>
  <c r="E108" i="16"/>
  <c r="E110" i="16"/>
  <c r="E112" i="16"/>
  <c r="E114" i="16"/>
  <c r="E116" i="16"/>
  <c r="E118" i="16"/>
  <c r="E120" i="16"/>
  <c r="E122" i="16"/>
  <c r="E124" i="16"/>
  <c r="E126" i="16"/>
  <c r="E128" i="16"/>
  <c r="E130" i="16"/>
  <c r="E129" i="16"/>
  <c r="E121" i="16"/>
  <c r="E113" i="16"/>
  <c r="E119" i="16"/>
  <c r="E127" i="16"/>
  <c r="E131" i="16"/>
  <c r="E123" i="16"/>
  <c r="E115" i="16"/>
  <c r="E125" i="16"/>
  <c r="E117" i="16"/>
</calcChain>
</file>

<file path=xl/sharedStrings.xml><?xml version="1.0" encoding="utf-8"?>
<sst xmlns="http://schemas.openxmlformats.org/spreadsheetml/2006/main" count="1227" uniqueCount="900">
  <si>
    <t>MINISTERIO DE HACIENDA</t>
  </si>
  <si>
    <t>DIRECCIÓN GENERAL DE PRESUPUESTO</t>
  </si>
  <si>
    <t>Meta de inflación (±1)</t>
  </si>
  <si>
    <t>Inflación (promedio)</t>
  </si>
  <si>
    <t>Inflación (diciembre)</t>
  </si>
  <si>
    <t>Crecimiento deflactor PIB</t>
  </si>
  <si>
    <t>Tasa de cambio (promedio)</t>
  </si>
  <si>
    <t>Tasa de variación (%)</t>
  </si>
  <si>
    <t>Tasa de cambio (diciembre)</t>
  </si>
  <si>
    <t>Crecimiento PIB real EE.UU (%)</t>
  </si>
  <si>
    <t>Transacciones sugeridas MEFP 2001</t>
  </si>
  <si>
    <t>Definición</t>
  </si>
  <si>
    <t>¿Consolidadas?</t>
  </si>
  <si>
    <t>Observaciones</t>
  </si>
  <si>
    <t>Subsidios</t>
  </si>
  <si>
    <t>SI</t>
  </si>
  <si>
    <t>Transferencias corrientes y de capital</t>
  </si>
  <si>
    <t>Compras y ventas de bienes y servicios</t>
  </si>
  <si>
    <t>PARCIALMENTE</t>
  </si>
  <si>
    <t>Acciones y otras participaciones de capital</t>
  </si>
  <si>
    <t>Abarcan todos los instrumentos y registros en que se reconocen, una vez satisfechos los derechos de todos los acreedores, los derechos al valor residual de las corporaciones.</t>
  </si>
  <si>
    <t>Fuente: Elaboración Propia de la Dirección General de Presupuesto.</t>
  </si>
  <si>
    <t>DIRECCIÓN DE ESTUDIOS ECONÓMICOS E INTEGRACIÓN PRESUPUESTARIA</t>
  </si>
  <si>
    <t xml:space="preserve">Cuenta Ahorro, Inversión y Financiamiento </t>
  </si>
  <si>
    <t>Millones de RD$</t>
  </si>
  <si>
    <t>Gobierno Central</t>
  </si>
  <si>
    <t>Inst. Descentralizadas y Autónomas No Financieras</t>
  </si>
  <si>
    <t>Ints. De la Seguridad Social</t>
  </si>
  <si>
    <t>Gobierno Locales</t>
  </si>
  <si>
    <t>Empresas Públicas No Financieras</t>
  </si>
  <si>
    <t>Total General</t>
  </si>
  <si>
    <t>% PIB</t>
  </si>
  <si>
    <t>Ingresos</t>
  </si>
  <si>
    <t>1.1 - Ingresos Corrientes</t>
  </si>
  <si>
    <t>1.2 - Ingresos de Capital</t>
  </si>
  <si>
    <t>Gastos</t>
  </si>
  <si>
    <t>2.1 - Gastos Corrientes</t>
  </si>
  <si>
    <t>2.1.4 - Gastos de la propiedad</t>
  </si>
  <si>
    <t>2.2 - Gastos de Capital</t>
  </si>
  <si>
    <t>Resultados</t>
  </si>
  <si>
    <t>Resultado de la cuenta Corriente (1.1 - 2.1)</t>
  </si>
  <si>
    <t>Resultado de la cuenta de Capital (1.2 - 2.2)</t>
  </si>
  <si>
    <t>Resultado Financiero (1 - 2)</t>
  </si>
  <si>
    <t>Resultado Primario (1 - (2 - 2.1.4))</t>
  </si>
  <si>
    <t>Financiamiento Neto</t>
  </si>
  <si>
    <t>3.1 - Fuentes Financieras</t>
  </si>
  <si>
    <t>3.2 - Aplicaciones Financieras</t>
  </si>
  <si>
    <t>Resultado Financiero % PIB</t>
  </si>
  <si>
    <t>-</t>
  </si>
  <si>
    <t>Sub-sector Institucional</t>
  </si>
  <si>
    <t>Instituciones</t>
  </si>
  <si>
    <t>% de Cobertura</t>
  </si>
  <si>
    <t>Fuente</t>
  </si>
  <si>
    <t>Existentes</t>
  </si>
  <si>
    <t>Incluidas</t>
  </si>
  <si>
    <t>Instituciones Descentralizadas y Autónomas No Financieras</t>
  </si>
  <si>
    <t xml:space="preserve"> -</t>
  </si>
  <si>
    <t>Instituciones Públicas de la Seguridad Social formuladas independientes</t>
  </si>
  <si>
    <t>Gobiernos Locales</t>
  </si>
  <si>
    <t>Total SPNF</t>
  </si>
  <si>
    <t xml:space="preserve"> Presupuesto Agregado por Ámbito Institucional del SPNF </t>
  </si>
  <si>
    <t>Tipo de Transacción</t>
  </si>
  <si>
    <t>Institución Transfiere</t>
  </si>
  <si>
    <t xml:space="preserve">Institución Receptora </t>
  </si>
  <si>
    <t>Inst.Públicas de la Seguridad Social</t>
  </si>
  <si>
    <t>Total Transferido</t>
  </si>
  <si>
    <t>Compra de Bienes y Servicios</t>
  </si>
  <si>
    <t xml:space="preserve">Instituciones Descentralizadas y Autónomas </t>
  </si>
  <si>
    <t>Instituciones Públicas de la Seguridad Social</t>
  </si>
  <si>
    <t>Transferencias Corrientes</t>
  </si>
  <si>
    <t>Transferencias de Capital</t>
  </si>
  <si>
    <t>Aplicaciones Financieras</t>
  </si>
  <si>
    <t>Total Instituciones Transfieren</t>
  </si>
  <si>
    <t>Total Recibido</t>
  </si>
  <si>
    <t>Matriz de Transacciones Consolidadas del SPNF</t>
  </si>
  <si>
    <t>Millones RD$</t>
  </si>
  <si>
    <t xml:space="preserve">Clasificación Económica de los Ingresos </t>
  </si>
  <si>
    <t>Presupuesto Consolidado por Ámbito Institucional del SPNF</t>
  </si>
  <si>
    <t>Etiquetas de fila</t>
  </si>
  <si>
    <t>TOTAL SPNF</t>
  </si>
  <si>
    <t>1.1.1 - Impuestos</t>
  </si>
  <si>
    <t>1.1.2 - Contribuciones a la seguridad social</t>
  </si>
  <si>
    <t>1.1.3 - Ventas de bienes y servicios</t>
  </si>
  <si>
    <t>1.1.4 - Rentas de la propiedad</t>
  </si>
  <si>
    <t>1.1.7 - Multas y sanciones pecuniarias</t>
  </si>
  <si>
    <t>1.1.9 - Otros ingresos corrientes</t>
  </si>
  <si>
    <t>1.2 - Ingresos de capital</t>
  </si>
  <si>
    <t>1.2.1 - Venta (disposición) de activos no financieros (a valores brutos)</t>
  </si>
  <si>
    <t>1.2.4 - Transferencias de capital recibidas</t>
  </si>
  <si>
    <t>1.2.5 - Recuperación de inversiones financieras realizadas con fines de política</t>
  </si>
  <si>
    <t xml:space="preserve">Clasificación Económica de los Gastos </t>
  </si>
  <si>
    <t xml:space="preserve">Presupuesto Consolidado por Ámbito Institucional del SPNF </t>
  </si>
  <si>
    <t>2.1.1 - Gastos de explotación</t>
  </si>
  <si>
    <t>2.1.2 - Gastos de consumo</t>
  </si>
  <si>
    <t>2.1.3 - Prestaciones de la seguridad social (sistema propio de la empresa)</t>
  </si>
  <si>
    <t>2.1.6 - Transferencias corrientes otorgadas</t>
  </si>
  <si>
    <t>2.1.9 - Otros gastos corrientes</t>
  </si>
  <si>
    <t>2.2.1 - Construcciones en proceso</t>
  </si>
  <si>
    <t>2.2.2 - Activos fijos (formación bruta de capital fijo)</t>
  </si>
  <si>
    <t>2.2.4 - Objetos de valor</t>
  </si>
  <si>
    <t>2.2.5 - Activos no producidos</t>
  </si>
  <si>
    <t>2.2.6 - Transferencias de capital otorgadas</t>
  </si>
  <si>
    <t>2.2.7 - Inversiones financieras realizadas con fines de política</t>
  </si>
  <si>
    <t>2.2.8 - Gastos de capital, reserva presupuestaria</t>
  </si>
  <si>
    <t>Total de Gastos</t>
  </si>
  <si>
    <t xml:space="preserve"> Presupuesto Consolidado por Ámbito Institucional del SPNF</t>
  </si>
  <si>
    <t>Finalidad/Función</t>
  </si>
  <si>
    <t>Inst. Descentralizadas y Autonómas No Financieras</t>
  </si>
  <si>
    <t>Inst. de la Seguridad Social</t>
  </si>
  <si>
    <t>1 - SERVICIOS  GENERALES</t>
  </si>
  <si>
    <t>1.1 - Administración general</t>
  </si>
  <si>
    <t>1.2 - Relaciones internacionales</t>
  </si>
  <si>
    <t>1.3 - Defensa nacional</t>
  </si>
  <si>
    <t>1.4 - Justicia, orden público y seguridad</t>
  </si>
  <si>
    <t>2 - SERVICIOS ECONÓMICOS</t>
  </si>
  <si>
    <t xml:space="preserve">2.1 - Asuntos económicos y  laborales </t>
  </si>
  <si>
    <t>2.2 - Agropecuaria, caza, pesca y silvicultura</t>
  </si>
  <si>
    <t>2.3 - Riego</t>
  </si>
  <si>
    <t>2.4 -  Energía y combustible</t>
  </si>
  <si>
    <t>2.5 - Supervisión y regulación de la construcción</t>
  </si>
  <si>
    <t xml:space="preserve">2.6 - Transporte </t>
  </si>
  <si>
    <t>2.7 - Comunicaciones.</t>
  </si>
  <si>
    <t>2.8 - Banca y seguros</t>
  </si>
  <si>
    <t>2.9 - Otros servicios económicos</t>
  </si>
  <si>
    <t>3 - PROTECCIÓN DEL MEDIO AMBIENTE</t>
  </si>
  <si>
    <t>3.1 - Protección del aire, agua y suelo.</t>
  </si>
  <si>
    <t>3.2 - Ordenación de desechos</t>
  </si>
  <si>
    <t>4 - SERVICIOS SOCIALES</t>
  </si>
  <si>
    <t>4.1 - Vivienda y servicios comunitarios</t>
  </si>
  <si>
    <t>4.2 - Salud</t>
  </si>
  <si>
    <t>4.3 - Actividades deportivas, recreativas, culturales y religiosas</t>
  </si>
  <si>
    <t>4.4 - Educación</t>
  </si>
  <si>
    <t>4.5 - Asistencia social</t>
  </si>
  <si>
    <t>5 - INTERESES DE LA DEUDA PÚBLICA</t>
  </si>
  <si>
    <t>5.1 - Intereses y comisiones de deuda pública</t>
  </si>
  <si>
    <t xml:space="preserve">Clasificación Funcional del Gasto </t>
  </si>
  <si>
    <t xml:space="preserve">Presupuesto Consolidado por Ámbito del SPNF </t>
  </si>
  <si>
    <t>Las instituciones desconcentradas están reflejadas por las transferencias que reciben.</t>
  </si>
  <si>
    <t>Matriz de Transacciones para Consolidar en el SPNF</t>
  </si>
  <si>
    <t>Cobertura Institucional para la Consolidación del SPNF</t>
  </si>
  <si>
    <t>Proyecto</t>
  </si>
  <si>
    <t>05 - Construcción Instalaciones Recreativas</t>
  </si>
  <si>
    <t>1.1.6 - Transferencias y donaciones corrientes recibidas</t>
  </si>
  <si>
    <t>Total</t>
  </si>
  <si>
    <t>Inflación EE.UU. (diciembre)</t>
  </si>
  <si>
    <t>Inflación EE.UU. (promedio)</t>
  </si>
  <si>
    <t>Nickel (US$/TM)</t>
  </si>
  <si>
    <t>Oro (US$/Oz)</t>
  </si>
  <si>
    <t>Petróleo WTI (US$ por barril)</t>
  </si>
  <si>
    <t>Petróleo Canasta FMI (US$ por barril)</t>
  </si>
  <si>
    <t xml:space="preserve">Supuestos </t>
  </si>
  <si>
    <t xml:space="preserve">Tasa de cambio </t>
  </si>
  <si>
    <t xml:space="preserve">Inflación </t>
  </si>
  <si>
    <t>Crecimiento del PIB nominal en US$</t>
  </si>
  <si>
    <t>PIB nominal (Millones de US$)</t>
  </si>
  <si>
    <t>Crecimiento del PIB nominal</t>
  </si>
  <si>
    <t>PIB nominal (Millones RD$)</t>
  </si>
  <si>
    <t xml:space="preserve">PIB Nominal </t>
  </si>
  <si>
    <t>Crecimiento del PIB real</t>
  </si>
  <si>
    <t>PIB real (Indice 2007=100)</t>
  </si>
  <si>
    <t xml:space="preserve">PIB real </t>
  </si>
  <si>
    <t xml:space="preserve">Indicadores </t>
  </si>
  <si>
    <t>Existe en el Presupuesto Formulado del SPNF 2019</t>
  </si>
  <si>
    <t>Pagos corrientes sin contrapartida que las unidades gubernamentales hacen a las demás instituciones con el fin de subsidiar la reducción de tarifa y precio de los servicios.</t>
  </si>
  <si>
    <t xml:space="preserve">El registro de los subsidios están siendo consolidados como parte de las transferencias corrientes </t>
  </si>
  <si>
    <t>Actividad primaria de las corporaciones públicas no financieras con el propósito de suministrar bienes y servicios a precio de mercado.</t>
  </si>
  <si>
    <t>Solo se han tomado en cuenta la venta de energía eléctrica al Estado por parte de la CDEEE</t>
  </si>
  <si>
    <t>Centralización de la Información Financiera del Estado (CIFE)</t>
  </si>
  <si>
    <t>de Recursos</t>
  </si>
  <si>
    <t>02 - AMPLIACIÓN DEL ACUEDUCTO MULTIPLE DE CUTUPU EN LA PROVINCIA DE LA VEGA</t>
  </si>
  <si>
    <t>58 - AMPLIACIÓN Y REHABILITACION DE SISTEMAS DE AGUA POTABLE Y SANEAMIENTO EN LA PROVINCIA DE BARAHONA</t>
  </si>
  <si>
    <t>53 - CONSTRUCCIÓN , AMPLIACION Y REHABILITACION DE SISTEMAS DE AGUA POTABLE Y SANEAMIENTO EN LA PROVINCIA DE INDEPENDENCIA</t>
  </si>
  <si>
    <t>54 - CONSTRUCCIÓN , AMPLIACION Y REHABILITACION DE SISTEMAS DE AGUA POTABLE Y SANEAMIENTO EN LA PROVINCIA SAN CRISTOBAL</t>
  </si>
  <si>
    <t>04 - AMPLIACIÓN DE REDES DEL BARRIO VILLA ZORRILLA, MUNICIPIO VILLA HERMOSA, PROVINCIA LA ROMANA, R. D.</t>
  </si>
  <si>
    <t>07 - EQUIPAMIENTO DE UNIDADES PARA SERVICIOS SANITARIOS EN LA REPUBLICA DOMINICANA</t>
  </si>
  <si>
    <t>46 - CONSTRUCCIÓN ALCANTARILLADO CONDOMINIAL Y UNIDAD DE TRATAMIENTO CALLEJONES BARRIO SAN MIGUEL, DISTRITO NACIONAL</t>
  </si>
  <si>
    <t>99 - AMPLIACIÓN ACUEDUCTO SAN PEDRO DE MACORIS, PROVINCIA SAN PEDRO DE MACORIS</t>
  </si>
  <si>
    <t>08 - EQUIPAMIENTO DE ESTUFAS DE GAS EN LA REPUBLICA DOMINICANA</t>
  </si>
  <si>
    <t>19 - REHABILITACIÓN PLANTA DE TRATAMIENTO DE RESTAURACION, CORRAL GRANDE-LOS MICHES, PROVINCIA DAJABON</t>
  </si>
  <si>
    <t>06 - MEJORAMIENTO  EN CAMBIO DE 25,000 PISOS DE TIERRA POR PISO DE CEMENTO A NIVEL NACIONAL</t>
  </si>
  <si>
    <t>77 - CONSTRUCCIÓN SISTEMAS DE ABASTECIMIENTO DE AGUA POTABLE AL DISTRITO MUNICIPAL DE LOS BOTADOS Y COMUNIDADES RURALES, MUNICIPIO YAMASA, PROVINCIA MONTE PLATA</t>
  </si>
  <si>
    <t>01 - AMPLIACIÓN 32,046.20 MTS. DE REDES EN PVC A PRESIÓN,3 PLGS, SECTOR "VILLA CAOBA" MUNICIPIO DE VILLA HERMOSA</t>
  </si>
  <si>
    <t>06 - EQUIPAMIENTO 10,000 MEDIDORES SECTOR URBANO</t>
  </si>
  <si>
    <t>07 - CONSTRUCCIÓN SISTEMA DE AGUA POTABLE PARA EL SECTOR VILLA PROGRESO EN EL MUNICIPIO DE VILLA HERMOSA</t>
  </si>
  <si>
    <t>28 - CONSTRUCCIÓN ACUEDUCTO CAMBITA  PUEBLECITO, PROVINCIA SAN CRISTOBAL</t>
  </si>
  <si>
    <t>33 - REHABILITACIÓN PLANTA DE TRATAMIENTO DE AGUAS RESIDUALES PUERTA DE HIERRO, DISTRITO NACIONAL, PROVINCIA SANTO DOMINGO</t>
  </si>
  <si>
    <t>41 - CONSTRUCCIÓN ACUEDUCTO MULTIPLE PLAYA CHIQUITA, PROVINCIA AZUA</t>
  </si>
  <si>
    <t>31 - CONSTRUCCIÓN ACUEDUCTO LA GINA, PROVINCIA EL SEYBO</t>
  </si>
  <si>
    <t>73 - REHABILITACIÓN Y AMPLIACION ALCANTARILLADO SANITARIO DE HATO MAYOR, PROVINCIA HATO MAYOR</t>
  </si>
  <si>
    <t>93 - CONSTRUCCIÓN ACUEDUCTO MULTIPLE ZAMBRANA, PROVINCIA SANCHEZ RAMIREZ</t>
  </si>
  <si>
    <t>09 - MEJORAMIENTO DE PAREDES Y TECHOS A NIVEL NACIONAL</t>
  </si>
  <si>
    <t>06 - AMPLIACIÓN ACUEDUCTO MULTIPLE NAJAYO ARRIBA 2DA. ETAPA, PROVINCIA SAN CRISTOBAL</t>
  </si>
  <si>
    <t>50 - CONSTRUCCIÓN NUEVOS POZOS SECTORIALES EN EL GRAN SANTO DOMINGO</t>
  </si>
  <si>
    <t>45 - REHABILITACIÓN Y AMPLIACION ACUEDUCTO PERALVILLO, PROVINCIA MONTE PLATA</t>
  </si>
  <si>
    <t>06 - CONSTRUCCIÓN ACUEDUCTO MULTIPLE DE CEVICOS, PROVINCIA SANCHEZ RAMIREZ</t>
  </si>
  <si>
    <t>82 - AMPLIACIÓN ALCANTARILLADO SANITARIO DE SABANA YEGUA, PROVINCIA AZUA</t>
  </si>
  <si>
    <t>19 - AMPLIACIÓN ACUEDUCTO JORGILLO COMO EXTENSION ACUEDUCTO DEL CERCADO, PROVINCIA SAN JUAN</t>
  </si>
  <si>
    <t>76 - CONSTRUCCIÓN DE 200  VIVIENDAS EN EL MUNICIPIO SAN FERNANDO DE MONTECRISTI, PROVINCIA MONTECRISTI</t>
  </si>
  <si>
    <t>08 - CONSTRUCCIÓN DE 42 VIVIENDAS "VILLA ESPERANZA" EN CASTAÑUELAS, PROVINCIA DE MONTECRISTI</t>
  </si>
  <si>
    <t>45 - HABILITACIÓN DE LAS REDES ELECTRICAS DE SISTEMAS ISABELA, ISA-MANA, VALDESIA Y ESTACION DE BOMBEO EL CALICHE, REGION OZAMA</t>
  </si>
  <si>
    <t>04 - CONSTRUCCIÓN DE 250 VIVIENDAS EN LA PROVINCIA SAN CRISTOBAL</t>
  </si>
  <si>
    <t>97 - CONSTRUCCIÓN  DE 200 VIVIENDAS EN LA PROVINCIA SANTIAGO RODRÍGUEZ</t>
  </si>
  <si>
    <t>06 - CONSTRUCCIÓN DE 250 VIVIENDAS EN LA PROVINCIA SAN PEDRO DE MACORÍS</t>
  </si>
  <si>
    <t>11 - CONSTRUCCIÓN 80 VIVIENDAS EN EL MUNICIPIO GUAYMATE, PROVINCIA LA ROMANA.</t>
  </si>
  <si>
    <t>89 - CONSTRUCCIÓN  150  VIVIENDAS EN EL MUNICIPIO  MONTE PLATA,  PROVINCIA MONTE PLATA</t>
  </si>
  <si>
    <t>12 - CONSTRUCCIÓN 80 VIVIENDAS EN EL MUNICIPIO COTUÍ, PROVINCIA SÁNCHEZ RAMÍREZ</t>
  </si>
  <si>
    <t>91 - AMPLIACIÓN ACUEDUCTO MULTIPLE ESTEBANIA, LAS CHARCAS, EXTENSION DE REDES A LA COMUNIDAD DE CARRIZAL, PROVINCIA AZUA</t>
  </si>
  <si>
    <t>30 - AMPLIACIÓN ACUEDUCTO PARTIDO, PROVINCIA DAJABON</t>
  </si>
  <si>
    <t>25 - CONSTRUCCIÓN ACUEDUCTO LAS YAYAS, PROVINCIA AZUA</t>
  </si>
  <si>
    <t>44 - REHABILITACIÓN PLANTA DE TRATAMIENTO DE AGUAS RESIDUALES VILLA LIBERACION, PROVINCIA SANTO DOMINGO</t>
  </si>
  <si>
    <t>49 - MEJORAMIENTO REDES DE DISTRIBUCION EN DISTINTOS PUNTOS DEL GRAN SANTO DOMINGO</t>
  </si>
  <si>
    <t>69 - REHABILITACIÓN Y AMPLIACION ACUEDUCTO MULTIPLE DE VILLA RIVA, PROVINCIA DUARTE</t>
  </si>
  <si>
    <t>01 - AMPLIACIÓN ALCANTARILLADO SANITARIO BARRIO LAS CARMELITAS EN LA PROVINCIA DE LA VEGA</t>
  </si>
  <si>
    <t>29 - AMPLIACIÓN ACUEDUCTO RED DE DISTRIBUCION  SECTORES: LOS PLATANITOS Y EL CENTRO, HIGUEY, PROVINCIA LA ALTAGRACIA</t>
  </si>
  <si>
    <t>10 - AMPLIACIÓN ACUEDUCTO SAN JOSE DE OCOA - SABANA LARGA, PROVINCIA SAN JOSE DE OCOA</t>
  </si>
  <si>
    <t>27 - CONSTRUCCIÓN  ACUEDUCTOS MULTIPLES SÁNCHEZ RAMÍREZ ( 1ERA. ETAPA), PROVINCIAS SANCHEZ RAMIREZ- DUARTE</t>
  </si>
  <si>
    <t>78 - CONSTRUCCIÓN DE 250 VIVIENDAS EN EL MUNICIPIO SAN FELIPE DE PUERTO PLATA, PROVINCIA PUERTO PLATA</t>
  </si>
  <si>
    <t>88 - CONSTRUCCIÓN DE 400 VIVIENDAS EN LA PROVINCIA SANTO DOMINGO</t>
  </si>
  <si>
    <t>34 - AMPLIACIÓN ACUEDUCTO MULTIPLE ANGELINA-LAS GUARANAS, PROVINCIA DUARTE</t>
  </si>
  <si>
    <t>02 - MEJORAMIENTO DEL ABASTECIMIENTO DE AGUA POTABLE, PROVINCIA DE SANTO DOMINGO</t>
  </si>
  <si>
    <t>23 - HABILITACIÓN DEL SISTEMA DE PRODUCCIÓN DE AGUA POTABLE, SECTOR LECHERÍA, MANOGUAYABO,MUNICIPIO SANTO DOMINGO OESTE</t>
  </si>
  <si>
    <t>10 - CONSTRUCCIÓN 72 VIVIENDAS EN EL MUNICIPIO DE LAS YAYAS DE VIAJAMA,PROVINCIA AZUA</t>
  </si>
  <si>
    <t>01 - CONSTRUCCIÓN Y REHABILITACION DE PLANTAS DE TRATAMIENTO DE AGUA POTABLE Y AGUAS NEGRAS Y EL MEJORAMIENTO INSTITUCIONNAL DE CORAAMOCA</t>
  </si>
  <si>
    <t>04 - CONSTRUCCIÓN DE ACUEDUCTOS EN LA PROVINCIA DE PUERTO PLATA</t>
  </si>
  <si>
    <t>01 - CONSTRUCCIÓN ACUEDUCTO MULTIPLE HERMANAS MIRABAL, PROVINCIA HERMANAS MIRABAL</t>
  </si>
  <si>
    <t>31 - AMPLIACIÓN ACUEDUCTO HIGUEY, EXTENSIÓN VILLA HORTENSIA-ANAMUYA, PROVINCIA LA ALTAGRACIA</t>
  </si>
  <si>
    <t>26 - REHABILITACIÓN ACUEDUCTO MULTIPLE HATO NUEVO CORTES-MAGUEYAL-EL FUNDO-LA TRINCHERA-ARROYO SALADO, PROVINCIA AZUA</t>
  </si>
  <si>
    <t>10 - RECUPERACION DE LA CAPACIDAD INSTALADA DEL SISTEMA DE AGUA POTABLE LA ISABELA, SANTO DOMINGO OESTE, PROVINCIA SANTO DOMINGO</t>
  </si>
  <si>
    <t>30 - CONSTRUCCIÓN ACUEDUCTO MULTIPLE GUATAPANAL - JINAMAGAO - AMINA- BORUCO, PROVINCIA VALVERDE</t>
  </si>
  <si>
    <t>01 - REHABILITACIÓN Y MANTENIMIENTO DE LOS SISTEMAS EXISTENTES DE AGUA POTABLE Y SANEAMIENTO</t>
  </si>
  <si>
    <t>28 - AMPLIACIÓN ACUEDUCTO LÍNEA NOROESTE EXTENSIÓN LOS LIMONES-EL COPEY, PROVINCIA MONTE CRISTI</t>
  </si>
  <si>
    <t>03 - REHABILITACIÓN ALCANTARILLADO SANITARIO DE BANI, PROVINCIA PERAVIA</t>
  </si>
  <si>
    <t>06 - REHABILITACIÓN DE LA PLANTA DE TRATAMIENTO DE AGUAS RESIDUALES DEL MUNICIPIO DE LOS ALCARRIZOS, PROVINCIA SANTO DOMINGO.</t>
  </si>
  <si>
    <t>16 - CONSTRUCCIÓN ACUEDUCTO LA CANELA Y CIUDAD JUAN BOSCH, PROVINCIA SANTIAGO</t>
  </si>
  <si>
    <t>33 - CONSTRUCCIÓN ACUEDUCTO MULTIPLE JUANA VICENTA     PROVINCIA SAMANA</t>
  </si>
  <si>
    <t>32 - REHABILITACIÓN Y AMPLIACION ACUEDUCTO MÚLTIPLE LOS PATOS-ENRIQUILLO-OVIEDO    PROVINCIAS BARAHONA-PEDERNALES</t>
  </si>
  <si>
    <t>14 - MEJORAMIENTO DEL SERVICIO DE AGUA POTABLE EN SANTIAGO</t>
  </si>
  <si>
    <t>18 - CONSTRUCCIÓN SUBESTACIÓN 345/138 KV EN EL MUNICIPIO DE SAN ANTONIO DE GUERRA, PROVINCIA DE SANTO DOMINGO</t>
  </si>
  <si>
    <t>24 - REHABILITACIÓN SISTEMA HAINA MANOGUAYABO, MUNICIPIO SANTO DOMINGO OESTE, PROVINCIA SANTO DOMINGO</t>
  </si>
  <si>
    <t>12 - HABILITACIÓN DE DEPOSITOS REGULADORES EN LOS MUNICIPIOS SANTO DOMINGO NORTE Y OESTE, PROVINCIA SANTO DOMINGO</t>
  </si>
  <si>
    <t>11 - AMPLIACIÓN DEL SISTEMA DE AGUA POTABLE Y AGUAS RESIDUALES EN LA PROVINCIA DE SANTIAGO</t>
  </si>
  <si>
    <t>80 - CONSTRUCCIÓN ALCANTARILLADO SANITARIO DE SAN CRISTOBAL, PROVINCIA SAN CRISTOBAL</t>
  </si>
  <si>
    <t>Otros</t>
  </si>
  <si>
    <t>03 - CONSTRUCCIÓN ACUEDUCTO MULTIPLE DE PERAVIA (BANI), PROVINCIA PERAVIA</t>
  </si>
  <si>
    <t>13 - Construcción Edificaciones Municipales</t>
  </si>
  <si>
    <t>23 - Instalaciones, Colocación Eléctricas</t>
  </si>
  <si>
    <t>11 - Construcción Infraestructuras Urbanisticas y Ornamentales</t>
  </si>
  <si>
    <t xml:space="preserve">03 - Construcción de Instalaciones Deportivas </t>
  </si>
  <si>
    <t>06 - Reparación Instalaciones Recreativas</t>
  </si>
  <si>
    <t>21 - Constucción de Infraestructuras sanitarias y medio ambiente</t>
  </si>
  <si>
    <t>07 - Construcción Infraestructuras Culturales, Educativas , Religiosas y Funebre</t>
  </si>
  <si>
    <t xml:space="preserve">02 - Reparación y Acondicionamiento de Vias de Comunicación </t>
  </si>
  <si>
    <t>01 - Construcción de Vías de Comunicación y Anexos</t>
  </si>
  <si>
    <t>% 
PIB</t>
  </si>
  <si>
    <t>% 
Part.</t>
  </si>
  <si>
    <t>Presup.
2019</t>
  </si>
  <si>
    <t xml:space="preserve">Empresas Públicas No Financieras </t>
  </si>
  <si>
    <t>Inst. Seguridad Social</t>
  </si>
  <si>
    <t>Descentralizadas y Autónomas</t>
  </si>
  <si>
    <t>Consumo</t>
  </si>
  <si>
    <t xml:space="preserve">Total general </t>
  </si>
  <si>
    <t>Gobiernos centrales municipales</t>
  </si>
  <si>
    <t>2.1.5 - Contribuciones a la Seguridad Social</t>
  </si>
  <si>
    <t>2.1.4 - Gratificaciones y Bonificaciones</t>
  </si>
  <si>
    <t>2.1.3 - Dietas y Gastos de Representación</t>
  </si>
  <si>
    <t>2.1.2- Sobresueldos</t>
  </si>
  <si>
    <t>Instituciones de la Seguridad Social</t>
  </si>
  <si>
    <t>2.1.1 - Remuneraciones</t>
  </si>
  <si>
    <t xml:space="preserve">Fuente: Elaboración propia con datos del Banco Central de la República Dominicana y Sistema de Información de la Gestión Financiera </t>
  </si>
  <si>
    <t xml:space="preserve">Total General </t>
  </si>
  <si>
    <t>Salario Promedio Mensual</t>
  </si>
  <si>
    <t>Cantidad de Empleados</t>
  </si>
  <si>
    <t xml:space="preserve">Sueldos y Salarios </t>
  </si>
  <si>
    <t>Ambito Institucional</t>
  </si>
  <si>
    <t>Fuente: Elaboración propia con datos del Sistema de Información de la Gestión Financiera (SIGEF), Centralización de la Información Financiera del Estado (CIFE) y Sistema Presupuestario de las Empresas Publicas (SIPREPUBLI).</t>
  </si>
  <si>
    <t>Fuente: Elaboración propia con datos del Sistema de Información de la Gestión Financiera (SIGEF), Centralización de la Información Financiera del Estado (CIFE) y 
Sistema Presupuestario de las Empresas Publicas (SIPREPUBLI).</t>
  </si>
  <si>
    <t xml:space="preserve">Inversión </t>
  </si>
  <si>
    <t xml:space="preserve">Participación </t>
  </si>
  <si>
    <t>%</t>
  </si>
  <si>
    <t>6125 - CORPORACION DE ACUEDUCTO Y ALCANTARILLADO DE LA VEGA</t>
  </si>
  <si>
    <t>6121 - CORPORACION DE ACUEDUCTO Y ALCANTARILLADO DE BOCA CHICA</t>
  </si>
  <si>
    <t>6120 - PROYECTO LA CRUZ DE MANZANILLO</t>
  </si>
  <si>
    <t>6119 - INSTITUTO NACIONAL DE LA VIVIENDA</t>
  </si>
  <si>
    <t>6118 - LOTERIA NACIONAL</t>
  </si>
  <si>
    <t>6116 - AUTORIDAD PORTUARIA DOMINICANA</t>
  </si>
  <si>
    <t>6115 - INSTITUTO POSTAL DOMINICANO</t>
  </si>
  <si>
    <t>6114 - CORPORACIÓN DE FOMENTO HOTELERO Y DESARROLLO DEL TURISMO</t>
  </si>
  <si>
    <t>6112 - INSTITUTO NACIONAL DE AGUAS POTABLES Y ALCANTARILLADOS</t>
  </si>
  <si>
    <t>6111 - INSTITUTO DE ESTABILIZACIÓN DE PRECIOS</t>
  </si>
  <si>
    <t>6110 - CONSEJO ESTATAL DEL AZUCAR</t>
  </si>
  <si>
    <t>6109 - CORPORACIÓN DE ACUEDUCTO Y ALCANTARILLADO DE PUERTO PLATA</t>
  </si>
  <si>
    <t>6108 - CORPORACIÓN DE ACUEDUCTO Y ALCANTARILLADO DE LA ROMANA</t>
  </si>
  <si>
    <t>6107 - CORPORACIÓN DE ACUEDUCTO Y ALCANTARILLADO DE MOCA</t>
  </si>
  <si>
    <t>6105 - CORPORACION DOMINCANA DE EMPRESAS ELECTRICAS ESTATALES ( CDEEE)</t>
  </si>
  <si>
    <t>6104 - CORPORACIÓN DE ACUEDUCTO Y ALCANTARILLADO DE SANTIAGO</t>
  </si>
  <si>
    <t>6103 - CORPORACION ESTATAL DE RADIO Y TELEVISON ( CERTV)</t>
  </si>
  <si>
    <t>6102 - CORPORACIÓN DEL ACUEDUCTO Y ALCANTARILLADO DE SANTO DOMINGO</t>
  </si>
  <si>
    <t>5208 - SEGURO NACIONAL DE SALUD</t>
  </si>
  <si>
    <t>5207 - CONSEJO NACIONAL DE SEGURIDAD SOCIAL</t>
  </si>
  <si>
    <t>5206 - SUPERINTENDENCIA DE SALUD Y RIESGO LABORAL</t>
  </si>
  <si>
    <t>5205 - SUPERINTENDENCIA DE PENSIONES</t>
  </si>
  <si>
    <t>5202 - INSTITUTO DE AUXILIOS Y VIVIENDAS</t>
  </si>
  <si>
    <t>5201 - INSTITUTO DOMINICANO DE SEGUROS SOCIALES</t>
  </si>
  <si>
    <t>5183 - UNIDAD DE ANÁLISIS FINANCIERO (UAF)</t>
  </si>
  <si>
    <t>5182 - INSTITUTO NACIONAL DE TRÁNSITO Y TRANSPORTE TERRESTRE</t>
  </si>
  <si>
    <t>5181 - INSTITUTO GEOGRÁFICO NACIONAL JOSÉ JOAQUÍN HUNGRÍA MORELL</t>
  </si>
  <si>
    <t>5180 - DIRECCION CENTRAL DEL SERVICIO NACIONAL DE SALUD</t>
  </si>
  <si>
    <t>5179 - SERVICIO GEOLOGICO NACIONAL</t>
  </si>
  <si>
    <t>5178 - FONDO NACIONAL PARA EL MEDIO AMBIENTE Y RECURSOS NATURALES</t>
  </si>
  <si>
    <t>5177 - CONSEJO NAC. DE INVESTIGACIONES AGROPECUARIAS Y FORESTALES (CONIAF)</t>
  </si>
  <si>
    <t>5176 - CONSEJO NACIONAL DE DISCAPACIDAD (CONADIS)</t>
  </si>
  <si>
    <t>5175 - CONSEJO NACIONAL DE COMPETITIVIDAD</t>
  </si>
  <si>
    <t>5174 - MERCADOS DOMINICANOS DE ABASTO AGROPECUARIO</t>
  </si>
  <si>
    <t>5172 - ORGANISMO DOMINICANO DE ACREDITACION (ODAC)</t>
  </si>
  <si>
    <t>5171 - INSTITUTO DOMINICANO PARA LA CALIDAD (INDOCAL)</t>
  </si>
  <si>
    <t>5167 - OFICINA NACIONAL DE DEFENSA PUBLICA</t>
  </si>
  <si>
    <t>5166 - COMISION NACIONAL DE DEFENSA DE LA COMPETENCIA</t>
  </si>
  <si>
    <t>5165 - COMISION REGULADORA DE PRACTICAS DESLEALES</t>
  </si>
  <si>
    <t>5164 - CONSEJO NAC. PARA LAS COMUNIDADES DOMINICANAS EN EL EXTERIOR (CONDEX)</t>
  </si>
  <si>
    <t>5163 - CONSEJO DOMINICANO DE PESCA Y ACUICULTURA</t>
  </si>
  <si>
    <t>5162 - INSTITUTO DOMINICANO DE AVIACION CIVIL</t>
  </si>
  <si>
    <t>5161 - INSTITUTO DE PROTECCION DE LOS DERECHOS AL CONSUMIDOR</t>
  </si>
  <si>
    <t>5159 - DIRECCION GENERAL DE IMPUESTOS INTERNOS</t>
  </si>
  <si>
    <t>5158 - DIRECCION GENERAL DE ADUANAS</t>
  </si>
  <si>
    <t>5157 - CORPORACION DOMICANA DE EMPRESAS ESTATALES (CORDE</t>
  </si>
  <si>
    <t>5154 - INSTITUTO DE INNOVACION EN BIOTECNOLOGIA E INDUSTRIAL (IIBI)</t>
  </si>
  <si>
    <t>5152 - CONSEJO NACIONAL DE ESTANCIAS INFANTILES</t>
  </si>
  <si>
    <t>5151 - CONSEJO NACIONAL PARA LA NIÑEZ Y LA ADOLESCENCIA</t>
  </si>
  <si>
    <t>5150 - CONSEJO NACIONAL DE ZONAS FRANCAS</t>
  </si>
  <si>
    <t>5147 - INSTITUTO NACIONAL DE LA UVA</t>
  </si>
  <si>
    <t>5144 - FONDO ESPECIAL PARA EL DESARROLLO AGROPECUARIO</t>
  </si>
  <si>
    <t>5143 - INSTITUTO DE DESARROLLO Y CRÉDITO COOPERATIVO</t>
  </si>
  <si>
    <t>5142 - FONDO PATRIMONIAL DE LAS EMPRESAS REFORMADAS</t>
  </si>
  <si>
    <t>5139 - SUPERINTENDENCIA DE ELECTRICIDAD</t>
  </si>
  <si>
    <t>5138 - COMISIÓN NACIONAL DE ENERGÍA</t>
  </si>
  <si>
    <t>5137 - INSTITUTO DUARTIANO</t>
  </si>
  <si>
    <t>5135 - OFICINA NACIONAL DE PROPIEDAD INDUSTRIAL</t>
  </si>
  <si>
    <t>5134 - ACUARIO NACIONAL</t>
  </si>
  <si>
    <t>5133 - MUSEO DE HISTORIA NATURAL</t>
  </si>
  <si>
    <t>5132 - INSTITUTO DOMINICANO DE INVESTIGACIONES AGROPECUARIAS Y FORESTALES</t>
  </si>
  <si>
    <t>5131 - INSTITUTO DOMINICANO DE LAS TELECOMUNICACIONES</t>
  </si>
  <si>
    <t>5130 - PARQUE ZOOLÓGICO NACIONAL</t>
  </si>
  <si>
    <t>5128 - UNIVERSIDAD AUTÓNOMA DE SANTO DOMINGO</t>
  </si>
  <si>
    <t>5127 - SUPERINTENDENCIA DE SEGUROS</t>
  </si>
  <si>
    <t>5121 - LIGA MUNICIPAL DOMINICANA</t>
  </si>
  <si>
    <t>5120 - JARDÍN BOTÁNICO</t>
  </si>
  <si>
    <t>5119 - INSTITUTO PARA EL DESARROLLO DEL SUROESTE</t>
  </si>
  <si>
    <t>5118 - INSTITUTO NACIONAL DE RECURSOS HIDRAÚLICOS (INDRHI)</t>
  </si>
  <si>
    <t>5114 - INSTITUTO PARA EL DESARROLLO DEL NOROESTE</t>
  </si>
  <si>
    <t>5112 - INSTITUTO AZUCARERO DOMINICANO</t>
  </si>
  <si>
    <t>5111 - INSTITUTO AGRARIO DOMINICANO</t>
  </si>
  <si>
    <t>5109 - DEFENSA CIVIL</t>
  </si>
  <si>
    <t>5108 - CRUZ ROJA DOMINICANA</t>
  </si>
  <si>
    <t>5103 - CONSEJO NACIONAL DE POBLACIÓN Y FAMILIA</t>
  </si>
  <si>
    <t>5102 - CENTRO DE EXPORTACIONES E INVERSIONES DE LA REP. DOM.</t>
  </si>
  <si>
    <t>0999 - ADMINISTRACION DE OBLIGACIONES DEL TESORO NACIONAL</t>
  </si>
  <si>
    <t>0998 - ADMINISTRACION DE DEUDA PUBLICA Y ACTIVOS FINANCIEROS</t>
  </si>
  <si>
    <t>0405 - TRIBUNAL SUPERIOR  ELECTORAL ( TSE)</t>
  </si>
  <si>
    <t>0404 - DEFENSOR DEL PUEBLO</t>
  </si>
  <si>
    <t>0403 - TRIBUNAL CONSTITUCIONAL</t>
  </si>
  <si>
    <t>0402 - CÁMARA DE CUENTAS</t>
  </si>
  <si>
    <t>0401 - JUNTA CENTRAL ELECTORAL</t>
  </si>
  <si>
    <t>0301 - PODER JUDICIAL</t>
  </si>
  <si>
    <t>0222 - MINISTERIO DE ENERGIA Y MINAS</t>
  </si>
  <si>
    <t>0221 - MINISTERIO DE ADMINISTRACION PUBLICA</t>
  </si>
  <si>
    <t>0220 - MINISTERIO DE ECONOMIA, PLANIFICACION Y DESARROLLO</t>
  </si>
  <si>
    <t>0218 - MINISTERIO DE MEDIO AMBIENTE Y RECURSOS NATURALES</t>
  </si>
  <si>
    <t>0217 - MINISTERIO DE LA JUVENTUD</t>
  </si>
  <si>
    <t>0216 - MINISTERIO DE CULTURA</t>
  </si>
  <si>
    <t>0215 - MINISTERIO DE LA MUJER</t>
  </si>
  <si>
    <t>0214 - PROCURADURÍA GENERAL DE LA REPUBLICA</t>
  </si>
  <si>
    <t>0213 - MINISTERIO DE TURISMO</t>
  </si>
  <si>
    <t>0212 - MINISTERIO DE INDUSTRIA Y COMERCIO Y MIPYMES</t>
  </si>
  <si>
    <t>0211 - MINISTERIO DE OBRAS PUBLICAS Y COMUNICACIONES</t>
  </si>
  <si>
    <t>0210 - MINISTERIO DE AGRICULTURA</t>
  </si>
  <si>
    <t>0209 - MINISTERIO DE TRABAJO</t>
  </si>
  <si>
    <t>0207 - MINISTERIO DE SALUD PÚBLICA Y ASISTENCIA SOCIAL</t>
  </si>
  <si>
    <t>0206 - MINISTERIO DE EDUCACIÓN</t>
  </si>
  <si>
    <t>0205 - MINISTERIO DE HACIENDA</t>
  </si>
  <si>
    <t>0204 - MINISTERIO DE RELACIONES EXTERIORES</t>
  </si>
  <si>
    <t>0203 - MINISTERIO DE DEFENSA</t>
  </si>
  <si>
    <t>0202 - MINISTERIO DE  INTERIOR Y POLICIA</t>
  </si>
  <si>
    <t>0201 - PRESIDENCIA DE LA REPUBLICA</t>
  </si>
  <si>
    <t>0102 - CAMARA DE DIPUTADOS</t>
  </si>
  <si>
    <t>0101 - SENADO DE LA REPUBLICA</t>
  </si>
  <si>
    <t>Ambitos e Instituciones Incluidas en el Presupuesto Consolidado del SPNF</t>
  </si>
  <si>
    <t>0208 - MINISTERIO DE DEPORTES Y RECREACIÓN</t>
  </si>
  <si>
    <t>0219 - MINISTERIO DE EDUCACIÓN SUPERIOR CIENCIA Y TECNOLOGÍA</t>
  </si>
  <si>
    <t>5104 - DEPARTAMENTO AEROPORTUARIO</t>
  </si>
  <si>
    <t>5136 - INSTITUTO DOMINICANO DEL CAFÉ</t>
  </si>
  <si>
    <t>5140 - INSTITUTO DEL TABACO DE LA REPÚBLICA DOMINICANA</t>
  </si>
  <si>
    <t>5155 - INSTITUTO DE FORMACIÓN TÉCNICO PROFESIONAL (INFOTEP)</t>
  </si>
  <si>
    <t>5168 - ARCHIVO GENERAL DE LA NACIÓN</t>
  </si>
  <si>
    <t>5169 - DIRECCIÓN GENERAL DE CINE (DGCINE)</t>
  </si>
  <si>
    <t>7002 - AYUNTAMIENTO MUNICIPAL DE ALTAMIRA</t>
  </si>
  <si>
    <t>7014 - AYUNTAMIENTO MUNICIPAL DE CASTAÑUELAS</t>
  </si>
  <si>
    <t>7008 - AYUNTAMIENTO MUNICIPAL DE SANTA CRUZ DE BARAHONA</t>
  </si>
  <si>
    <t>7039 - AYUNTAMIENTO MUNICIPAL DE GUANANICO</t>
  </si>
  <si>
    <t>7050 - AYUNTAMIENTO MUNICIPAL DE JARABACOA</t>
  </si>
  <si>
    <t>7069 - AYUNTAMIENTO MUNICIPAL DE LA ROMANA</t>
  </si>
  <si>
    <t>7054 - AYUNTAMIENTO MUNICIPAL DE JUAN DE HERRERA</t>
  </si>
  <si>
    <t>7019 - AYUNTAMIENTO MUNICIPAL DE CONSTANZA</t>
  </si>
  <si>
    <t>7047 - AYUNTAMIENTO MUNICIPAL DE IMBERT</t>
  </si>
  <si>
    <t>7009 - AYUNTAMIENTO MUNICIPAL DE BAYAGUANA</t>
  </si>
  <si>
    <t>7030 - AYUNTAMIENTO MUNICIPAL DE COMENDADOR</t>
  </si>
  <si>
    <t>7018 - AYUNTAMIENTO MUNICIPAL DE CONSUELO</t>
  </si>
  <si>
    <t>7023 - AYUNTAMIENTO MUNICIPAL DE BOCA CHICA</t>
  </si>
  <si>
    <t>7012 - AYUNTAMIENTO MUNICIPAL DE CABRERA</t>
  </si>
  <si>
    <t>7092 - AYUNTAMIENTO MUNICIPAL DE PARTIDO</t>
  </si>
  <si>
    <t>7103 - AYUNTAMIENTO MUNICIPAL DE QUISQUEYA</t>
  </si>
  <si>
    <t>7387 - JUNTA DE DISTRITO MUNICIPAL DE TAVERA</t>
  </si>
  <si>
    <t>7389 - JUNTA DE DISTRITO MUNICIPAL DE DON JUAN RODRÍGUEZ</t>
  </si>
  <si>
    <t>7392 - JUNTA DE DISTRITO MUNICIPAL DE QUITA SUEÑO (BAJOS DE HAINA)</t>
  </si>
  <si>
    <t>7393 - JUNTA DE DISTRITO MUNICIPAL DE SANTA MARÍA</t>
  </si>
  <si>
    <t>7388 - JUNTA DE DISTRITO MUNICIPAL DE ZAMBRANA ABAJO</t>
  </si>
  <si>
    <t>7035 - AYUNTAMIENTO MUNICIPAL DE FANTINO</t>
  </si>
  <si>
    <t>7048 - AYUNTAMIENTO MUNICIPAL DE JAMAO AL NORTE</t>
  </si>
  <si>
    <t>7081 - AYUNTAMIENTO MUNICIPAL DE MOCA</t>
  </si>
  <si>
    <t>7090 - AYUNTAMIENTO MUNICIPAL DE PADRE LAS CASAS</t>
  </si>
  <si>
    <t>7080 - AYUNTAMIENTO MUNICIPAL DE MICHES</t>
  </si>
  <si>
    <t>Panorama Macroeconómico</t>
  </si>
  <si>
    <t>Fuente: Elaboración propia con datos del Sistema de Información de la Gestión Financiera (SIGEF), Centralización de la Información Financiera del Estado (CIFE) y Sistema Presupuestario de las Empresas Públicas (SIPREPUBLI).</t>
  </si>
  <si>
    <t>Gasto en Remuneraciones por Ámbito Institucional del SPNEF</t>
  </si>
  <si>
    <t>Remuneraciones Promedio por Ámbito Institucional del SPNEF</t>
  </si>
  <si>
    <t>Proyectos de Inversión por Ámbito Institucional del SPNEF</t>
  </si>
  <si>
    <r>
      <t xml:space="preserve">Las </t>
    </r>
    <r>
      <rPr>
        <b/>
        <sz val="8"/>
        <color theme="1"/>
        <rFont val="Arial"/>
        <family val="2"/>
      </rPr>
      <t xml:space="preserve">transferencias corrientes </t>
    </r>
    <r>
      <rPr>
        <sz val="8"/>
        <color theme="1"/>
        <rFont val="Arial"/>
        <family val="2"/>
      </rPr>
      <t xml:space="preserve">son las que se efectúan en conexión a gastos corrientes y no están vinculadas ni condicionadas a la adquisición de un activo por parte del beneficiario. Las </t>
    </r>
    <r>
      <rPr>
        <b/>
        <sz val="8"/>
        <color theme="1"/>
        <rFont val="Arial"/>
        <family val="2"/>
      </rPr>
      <t xml:space="preserve">transferencias de capital </t>
    </r>
    <r>
      <rPr>
        <sz val="8"/>
        <color theme="1"/>
        <rFont val="Arial"/>
        <family val="2"/>
      </rPr>
      <t>pueden constituir una transferencia de efectivo que el beneficiario debe utilizar o se espera que utilice para la adquisición de un activo o activos.</t>
    </r>
  </si>
  <si>
    <t>Sistema de Información de la Gestión Financiera (SIGEF), mediante Ley PGE No. 506-19</t>
  </si>
  <si>
    <t>Sistema Presupuestario de las Empresas Públicas (SIPREPUBLI)</t>
  </si>
  <si>
    <t xml:space="preserve">El Gobierno Central no le  transfiere recursos a la Refinería Dominicana de Petróleo, Autoridad Portuaria Dominicana ni a la Corporación de Fomento Hotelero y Desarrollo del Turismo   </t>
  </si>
  <si>
    <t>Año 2020</t>
  </si>
  <si>
    <t>Inst. De la Seguridad Social</t>
  </si>
  <si>
    <t>2.1.5 - Subvenciones otorgadas a empresas</t>
  </si>
  <si>
    <t>05-HUMANIZACION DEL SISTEMA PENITENCIARIO DE LA REPÚBLICA DOMINICANA</t>
  </si>
  <si>
    <t>04-CONSTRUCCIÓN DE LA 2 LINEA DEL TELEFÉRICO DE SANTO DOMINGO, SANTO DOMINGO OESTE Y LOS ALCARRIZOS</t>
  </si>
  <si>
    <t>47-CONSTRUCCIÓN DEL TRAMO III DE LA AVENIDA CIRCUNVALACIÓN SANTO DOMINGO (PROF. JUAN BOSCH)</t>
  </si>
  <si>
    <t>07-Recuperación de la Cobertura Vegetal en Cuencas Hidrográficas de la República Dominicana.</t>
  </si>
  <si>
    <t>02-AMPLIACIÓN DEL SERVICIO DE LA LINEA 1 DEL METRO DE SANTO DOMINGO</t>
  </si>
  <si>
    <t>03-MEJORAMIENTO URBANO, SOCIAL Y AMBIENTAL DEL BARRIO DOMINGO SAVIO (LA CIENEGA - LOS GUANDULES), DISTRITO NACIONAL</t>
  </si>
  <si>
    <t>02-AMPLIACIÓN DEL SISTEMA NACIONAL DE ATENCIÓN A EMERGENCIA Y SEGURIDAD 9-1-1</t>
  </si>
  <si>
    <t>01-RECUPERACIÓN DE LA COBERTURA VEGETAL EN CUENCAS HIDROGRÁFICAS DE LA REPÚBLICA DOMINICANA - MOPC.</t>
  </si>
  <si>
    <t>19-CONSTRUCCIÓN CONSTRUCCIÓN DE ESTACIONES DE PASAJEROS INTERURBANA EN EL GRAN SANTO DOMINGO Y EL DISTRITO NACIONAL</t>
  </si>
  <si>
    <t>33-REHABILITACIÓN HOSPITAL GENERAL Y ESPECIALIDADES DR. NELSON ASTACIO, SANTO DOMINGO NORTE, PROV. SANTO DOMINGO,</t>
  </si>
  <si>
    <t>59-CONSTRUCCIÓN DE PLANTELES EDUCATIVOS EN LA PROVINCIA DE SANTO DOMINGO (FASE 2)</t>
  </si>
  <si>
    <t>70-CONSTRUCCIÓN  HOSPITAL REGIONAL EN SAN FRANCISCO DE MACORIS, PROV. DUARTE</t>
  </si>
  <si>
    <t>16-CONSTRUCCIÓN DE LA CIUDAD SANITARIA DR. LUIS E. AYBAR, DISTRITO NACIONAL</t>
  </si>
  <si>
    <t>61-CONSTRUCCIÓN DE PLANTELES EDUCATIVOS EN LA PROVINCIA SANTO DOMINGO (FASE 3)</t>
  </si>
  <si>
    <t>01-MEJORAMIENTO DE LA EDUCACIÓN PARA LA FORMACIÓN TÉCNICO PROFESIONAL EN LA R. D.</t>
  </si>
  <si>
    <t>51-RECONSTRUCCIÓN AVENIDA ECOLÓGICA HASTA LA CIUDAD JUAN BOSCH, SANTO DOMINGO</t>
  </si>
  <si>
    <t>02-REHABILITACIÓN PARA EL DESARROLLO TURÍSTICO Y SOCIAL DE LA CIUDAD COLONIAL, SANTO DOMINGO, D.N.</t>
  </si>
  <si>
    <t>49-CONSTRUCCIÓN DE LA AVENIDA CIRCUNVALACIÓN DE SAN FRANCISCO DE MACORÍS, PROVINCIA DUARTE</t>
  </si>
  <si>
    <t>07-CONSTRUCCIÓN PALACIO DE JUSTICIA DE SANTO DOMINGO ESTE</t>
  </si>
  <si>
    <t>28-CONSTRUCCIÓN DE LA CIRCUNVALACION DE AZUA 1RA. ETAPA, EN LA PROVINCIA AZUA</t>
  </si>
  <si>
    <t>79-REMODELACIÓN DEL HOSPITAL DE LA PROVINCIA MONSEÑOR NOUEL</t>
  </si>
  <si>
    <t>Instituciones Públicas Descentralizadas y Autónomas No Financieras</t>
  </si>
  <si>
    <t>02-CONSTRUCCIÓN PRESA DE MONTE GRANDE, REHABILITACION Y COMPLEMENTACION DE LA PRESA DE SABANA YEGUA, PROVINCIA AZUA</t>
  </si>
  <si>
    <t>01-FORTALECIMIENTO  DE LAS CAPACIDADES PARA LA GESTIÓN INTEGRAL DE LOS RESIDUOS SÓLIDOS EN LA REP. DOM.</t>
  </si>
  <si>
    <t>58 - CONSTRUCCIÓN SISTEMA DE AGUA POTABLE DEL ACUEDUCTO DE MONCION, PROVINCIA SANTIAGO RODRIGUEZ.</t>
  </si>
  <si>
    <t>Ámbitos e Instituciones</t>
  </si>
  <si>
    <t>Gobiernos Centrales Municipales</t>
  </si>
  <si>
    <t>7001 - AYUNTAMIENTO DEL DISTRITO NACIONAL</t>
  </si>
  <si>
    <t>7004 - AYUNTAMIENTO MUNICIPAL DE AZUA DE COMPOSTELA</t>
  </si>
  <si>
    <t>7005 - AYUNTAMIENTO MUNICIPAL DE BAJOS  DE HAINA</t>
  </si>
  <si>
    <t>7006 - AYUNTAMIENTO MUNICIPAL DE BANÍ</t>
  </si>
  <si>
    <t>7007 - AYUNTAMIENTO MUNICIPAL DE BÁNICA</t>
  </si>
  <si>
    <t>7015 - AYUNTAMIENTO MUNICIPAL DE CASTILLO</t>
  </si>
  <si>
    <t>7016 - AYUNTAMIENTO MUNICIPAL DE CAYETANO GERMOSÉN</t>
  </si>
  <si>
    <t>7017 - AYUNTAMIENTO MUNICIPAL DE CEVICOS</t>
  </si>
  <si>
    <t>7020 - AYUNTAMIENTO MUNICIPAL DE COTUÍ</t>
  </si>
  <si>
    <t>7021 - AYUNTAMIENTO MUNICIPAL DE SANTO DOMINGO ESTE</t>
  </si>
  <si>
    <t>7022 - AYUNTAMIENTO MUNICIPAL DE DAJABÓN</t>
  </si>
  <si>
    <t>7024 - AYUNTAMIENTO MUNICIPAL DE DUVERGÉ</t>
  </si>
  <si>
    <t>7025 - AYUNTAMIENTO MUNICIPAL DE EL CERCADO</t>
  </si>
  <si>
    <t>7026 - AYUNTAMIENTO MUNICIPAL DE EL FACTOR</t>
  </si>
  <si>
    <t>7029 - AYUNTAMIENTO MUNICIPAL DE SANTA CRUZ DEL SEYBO</t>
  </si>
  <si>
    <t>7032 - AYUNTAMIENTO MUNICIPAL DE ENRIQUILLO</t>
  </si>
  <si>
    <t>7034 - AYUNTAMIENTO MUNICIPAL DE ESTEBANÍA</t>
  </si>
  <si>
    <t>7037 - AYUNTAMIENTO MUNICIPAL DE GALVÁN</t>
  </si>
  <si>
    <t>7038 - AYUNTAMIENTO MUNICIPAL DE GASPAR HERNÁNDEZ</t>
  </si>
  <si>
    <t>7041 - AYUNTAMIENTO MUNICIPAL DE GUAYMATE</t>
  </si>
  <si>
    <t>7043 - AYUNTAMIENTO MUNICIPAL DE HATO MAYOR DEL REY</t>
  </si>
  <si>
    <t>7044 - AYUNTAMIENTO MUNICIPAL DE SALVALEÓN DE HIGÜEY</t>
  </si>
  <si>
    <t>7045 - AYUNTAMIENTO MUNICIPAL DE HONDO VALLE</t>
  </si>
  <si>
    <t>7046 - AYUNTAMIENTO MUNICIPAL DE HOSTOS</t>
  </si>
  <si>
    <t>7049 - AYUNTAMIENTO MUNICIPAL DE JÁNICO</t>
  </si>
  <si>
    <t>7052 - AYUNTAMIENTO MUNICIPAL DE JIMANÍ</t>
  </si>
  <si>
    <t>7055 - AYUNTAMIENTO MUNICIPAL DE JUAN SANTIAGO</t>
  </si>
  <si>
    <t>7056 - AYUNTAMIENTO MUNICIPAL DE LA DESCUBIERTA</t>
  </si>
  <si>
    <t>7057 - JUNTA DE DISTRITO MUNICIPAL DE LAGUNA NISIBÓN</t>
  </si>
  <si>
    <t>7058 - AYUNTAMIENTO MUNICIPAL DE LAGUNA SALADA</t>
  </si>
  <si>
    <t>7059 - JUNTA DE DISTRITO MUNICIPAL DE LA CUEVA</t>
  </si>
  <si>
    <t>7060 - JUNTA DE DISTRITO MUNICIPAL DE LA OTRA BANDA</t>
  </si>
  <si>
    <t>7061 - AYUNTAMIENTO MUNICIPAL DE LOS CACAOS</t>
  </si>
  <si>
    <t>7062 - AYUNTAMIENTO MUNICIPAL DE LAS CHARCAS</t>
  </si>
  <si>
    <t>7063 - AYUNTAMIENTO MUNICIPAL DE LAS SALINAS</t>
  </si>
  <si>
    <t>7064 - AYUNTAMIENTO MUNICIPAL DE LAS GUÁRANAS</t>
  </si>
  <si>
    <t>7065 - AYUNTAMIENTO MUNICIPAL DE LAS MATAS DE FARFÁN</t>
  </si>
  <si>
    <t>7066 - AYUNTAMIENTO MUNICIPAL DE LAS MATAS DE SANTA CRUZ</t>
  </si>
  <si>
    <t>7067 - AYUNTAMIENTO MUNICIPAL DE LA YAYAS DE VIAJAMA</t>
  </si>
  <si>
    <t>7068 - AYUNTAMIENTO MUNICIPAL DE LAS TERRENAS</t>
  </si>
  <si>
    <t>7070 - AYUNTAMIENTO MUNICIPAL DE LA VEGA</t>
  </si>
  <si>
    <t>7071 - AYUNTAMIENTO MUNICIPAL DE LICEY AL MEDIO</t>
  </si>
  <si>
    <t>7072 - AYUNTAMIENTO MUNICIPAL DE LOMA DE CABRERA</t>
  </si>
  <si>
    <t>7074 - AYUNTAMIENTO MUNICIPAL DE LOS HIDALGOS</t>
  </si>
  <si>
    <t>7075 - AYUNTAMIENTO MUNICIPAL DE SAN JOSÉ DE LOS LLANOS</t>
  </si>
  <si>
    <t>7076 - AYUNTAMIENTO MUNICIPAL DE LOS RÍOS</t>
  </si>
  <si>
    <t>7078 - AYUNTAMIENTO MUNICIPAL DE MAIMÓN</t>
  </si>
  <si>
    <t>7079 - AYUNTAMIENTO MUNICIPAL DE MELLA</t>
  </si>
  <si>
    <t>7082 - AYUNTAMIENTO MUNICIPAL DE MONCIÓN</t>
  </si>
  <si>
    <t>7083 - AYUNTAMIENTO MUNICIPAL DE BONAO</t>
  </si>
  <si>
    <t>7085 - AYUNTAMIENTO MUNICIPAL DE MONTE PLATA</t>
  </si>
  <si>
    <t>7087 - AYUNTAMIENTO MUNICIPAL DE NEYBA</t>
  </si>
  <si>
    <t>7088 - AYUNTAMIENTO MUNICIPAL DE NIZAO</t>
  </si>
  <si>
    <t>7091 - AYUNTAMIENTO MUNICIPAL DE PARAÍSO</t>
  </si>
  <si>
    <t>7095 - AYUNTAMIENTO MUNICIPAL DE PEDRO SANTANA</t>
  </si>
  <si>
    <t>7096 - AYUNTAMIENTO MUNICIPAL DE PEPILLO SALCEDO</t>
  </si>
  <si>
    <t>7099 - AYUNTAMIENTO MUNICIPAL DE PIEDRA BLANCA</t>
  </si>
  <si>
    <t>7100 - AYUNTAMIENTO MUNICIPAL DE POLO</t>
  </si>
  <si>
    <t>7101 - AYUNTAMIENTO MUNICIPAL DE POSTRER RÍO</t>
  </si>
  <si>
    <t>7102 - AYUNTAMIENTO MUNICIPAL DE SAN FELIPE DE PUERTO PLATA</t>
  </si>
  <si>
    <t>7105 - AYUNTAMIENTO MUNICIPAL DE RESTAURACIÓN</t>
  </si>
  <si>
    <t>7107 - AYUNTAMIENTO MUNICIPAL DE SABANA DE LA MAR</t>
  </si>
  <si>
    <t>7108 - AYUNTAMIENTO MUNICIPAL DE SABANA GRANDE DE BOYÁ</t>
  </si>
  <si>
    <t>7109 - AYUNTAMIENTO MUNICIPAL DE SABANA GRANDE DE PALENQUE</t>
  </si>
  <si>
    <t>7110 - AYUNTAMIENTO MUNICIPAL DE SABANA IGLESIA</t>
  </si>
  <si>
    <t>7113 - AYUNTAMIENTO MUNICIPAL DE SALCEDO</t>
  </si>
  <si>
    <t>7114 - AYUNTAMIENTO MUNICIPAL DE SANTA BÁRBARA DE SAMANÁ</t>
  </si>
  <si>
    <t>7115 - AYUNTAMIENTO  MUNICIPAL DE SÁNCHEZ</t>
  </si>
  <si>
    <t>7116 - AYUNTAMIENTO MUNICIPAL DE SAN CRISTÓBAL</t>
  </si>
  <si>
    <t>7117 - AYUNTAMIENTO MUNICIPAL DE SAN FRANCISCO DE MACORÍS</t>
  </si>
  <si>
    <t>7118 - AYUNTAMIENTO MUNICIPAL DE SAN GREGORIO DE NIGUA</t>
  </si>
  <si>
    <t>7120 - AYUNTAMIENTO MUNICIPAL DE SAN JOSÉ DE LAS MATAS</t>
  </si>
  <si>
    <t>7122 - AYUNTAMIENTO MUNICIPAL DE SAN JUAN DE LA MAGUANA</t>
  </si>
  <si>
    <t>7123 - AYUNTAMIENTO MUNICIPAL DE SAN PEDRO DE MACORÍS</t>
  </si>
  <si>
    <t>7124 - AYUNTAMIENTO MUNICIPAL DE SANTIAGO DE LOS CABALLEROS</t>
  </si>
  <si>
    <t>7125 - AYUNTAMIENTO MUNICIPAL DE SAN RAFAEL DEL YUMA</t>
  </si>
  <si>
    <t>7126 - AYUNTAMIENTO MUNICIPAL DE SAN VICTOR</t>
  </si>
  <si>
    <t>7127 - AYUNTAMIENTO MUNICIPAL DE SOSÚA</t>
  </si>
  <si>
    <t>7130 - AYUNTAMIENTO MUNICIPAL DE TAMBORIL</t>
  </si>
  <si>
    <t>7131 - AYUNTAMIENTO MUNICIPAL DE TENARES</t>
  </si>
  <si>
    <t>7133 - AYUNTAMIENTO MUNICIPAL DE SANTA CRUZ DE MAO</t>
  </si>
  <si>
    <t>7134 - AYUNTAMIENTO MUNICIPAL DE VALLEJUELO</t>
  </si>
  <si>
    <t>7135 - AYUNTAMIENTO MUNICIPAL DE VICENTE NOBLE</t>
  </si>
  <si>
    <t>7138 - AYUNTAMIENTO MUNICIPAL DE VILLA GONZÁLEZ</t>
  </si>
  <si>
    <t>7140 - AYUNTAMIENTO MUNICIPAL DE VILLA JARAGUA</t>
  </si>
  <si>
    <t>7142 - AYUNTAMIENTO MUNICIPAL DE VILLA TAPIA</t>
  </si>
  <si>
    <t>7144 - AYUNTAMIENTO MUNICIPAL DE YAGUATE</t>
  </si>
  <si>
    <t>7145 - AYUNTAMIENTO MUNICIPAL DE YAMASÁ</t>
  </si>
  <si>
    <t>7149 - AYUNTAMIENTO MUNICIPAL DE PERALVILLO</t>
  </si>
  <si>
    <t>7150 - AYUNTAMIENTO MUNICIPAL DE MATANZAS</t>
  </si>
  <si>
    <t>7151 - JUNTA DE DISTRITO MUNICIPAL DE VILLA FUNDACIÓN</t>
  </si>
  <si>
    <t>7152 - JUNTA DE DISTRITO MUNICIPAL DE SABANA BUEY</t>
  </si>
  <si>
    <t>7153 - AYUNTAMIENTO MUNICIPAL DE BAITOA</t>
  </si>
  <si>
    <t>7154 - JUNTA DE DISTRITO MUNICIPAL DE LA CIÉNAGA (SAN JOSÉ DE OCOA)</t>
  </si>
  <si>
    <t>7159 - JUNTA DE DISTRITO MUNICIPAL DE AMINA</t>
  </si>
  <si>
    <t>7161 - JUNTA DE DISTRITO MUNICIPAL DE ARROYO BARRIL</t>
  </si>
  <si>
    <t>7166 - JUNTA DE DISTRITO MUNICIPAL DE BARRO ARRIBA</t>
  </si>
  <si>
    <t>7168 - JUNTA DE DISTRITO MUNICIPAL DE BAYAHIBE</t>
  </si>
  <si>
    <t>7169 - JUNTA DE DISTRITO MUNICIPAL DE BELLOSO</t>
  </si>
  <si>
    <t>7171 - JUNTA DE DISTRITO MUNICIPAL DE BOCA DE CACHÓN</t>
  </si>
  <si>
    <t>7172 - JUNTA DE DISTRITO MUNICIPAL DE BOCA DE YUMA</t>
  </si>
  <si>
    <t>7173 - JUNTA DE DISTRITO MUNICIPAL DE BOYÁ</t>
  </si>
  <si>
    <t>7174 - JUNTA DE DISTRITO MUNICIPAL DE BUENA VISTA</t>
  </si>
  <si>
    <t>7175 - JUNTA DE DISTRITO MUNICIPAL DE CABARETE</t>
  </si>
  <si>
    <t>7176 - JUNTA DE DISTRITO MUNICIPAL DE CANA CHAPETÓN</t>
  </si>
  <si>
    <t>7177 - JUNTA DE DISTRITO MUNICIPAL DE CANCA LA REYNA</t>
  </si>
  <si>
    <t>7178 - JUNTA DE DISTRITO MUNICIPAL DE CANOA</t>
  </si>
  <si>
    <t>7180 - JUNTA DE DISTRITO MUNICIPAL DE CAPOTILLO</t>
  </si>
  <si>
    <t>7181 - JUNTA DE DISTRITO MUNICIPAL DE CATALINA</t>
  </si>
  <si>
    <t>7182 - JUNTA DE DISTRITO MUNICIPAL DE CENOVI</t>
  </si>
  <si>
    <t>7183 - JUNTA DE DISTRITO MUNICIPAL DE CHIRINO</t>
  </si>
  <si>
    <t>7184 - JUNTA DE DISTRITO MUNICIPAL DE CRISTO REY DE GUARAGUAO</t>
  </si>
  <si>
    <t>7187 - JUNTA DE DISTRITO MUNICIPAL DE CUMAYASA</t>
  </si>
  <si>
    <t>7189 - JUNTA DE DISTRITO MUNICIPAL EL CACHÓN</t>
  </si>
  <si>
    <t>7190 - JUNTA DE DISTRITO MUNICIPAL EL CAIMITO</t>
  </si>
  <si>
    <t>7191 - JUNTA DE DISTRITO MUNICIPAL EL CARRETÓN</t>
  </si>
  <si>
    <t>7193 - JUNTA DE DISTRITO MUNICIPAL EL CEDRO (JOBERO)</t>
  </si>
  <si>
    <t>7196 - JUNTA DE DISTRITO MUNICIPAL EL LIMÓN (SAMANÁ)</t>
  </si>
  <si>
    <t>7197 - JUNTA DE DISTRITO MUNICIPAL EL LIMÓN (VILLA GONZÁLEZ)</t>
  </si>
  <si>
    <t>7198 - JUNTA DE DISTRITO MUNICIPAL EL PALMAR</t>
  </si>
  <si>
    <t>7201 - JUNTA DE DISTRITO MUNICIPAL EL POZO</t>
  </si>
  <si>
    <t>7202 - JUNTA DE DISTRITO MUNICIPAL CAMBITA EL PUEBLECITO</t>
  </si>
  <si>
    <t>7203 - JUNTA DE DISTRITO MUNICIPAL EL PUERTO</t>
  </si>
  <si>
    <t>7204 - JUNTA DE DISTRITO MUNICIPAL EL RANCHITO</t>
  </si>
  <si>
    <t>7206 - JUNTA DE DISTRITO MUNICIPAL EL ROSARIO (SAN JUAN)</t>
  </si>
  <si>
    <t>7207 - JUNTA DE DISTRITO MUNICIPAL EL RUBIO</t>
  </si>
  <si>
    <t>7208 - JUNTA DE DISTRITO MUNICIPAL EL YAQUE</t>
  </si>
  <si>
    <t>7209 - JUNTA DE DISTRITO MUNICIPAL DE ESTERO HONDO</t>
  </si>
  <si>
    <t>7210 - JUNTA DE DISTRITO MUNICIPAL DE FONDO NEGRO</t>
  </si>
  <si>
    <t>7211 - AYUNTAMIENTO MUNICIPAL DE FUNDACIÓN</t>
  </si>
  <si>
    <t>7213 - JUNTA DE DISTRITO MUNICIPAL DE GAUTIER</t>
  </si>
  <si>
    <t>7216 - JUNTA DE DISTRITO MUNICIPAL DE GUAYABAL (POSTRER RÍO)</t>
  </si>
  <si>
    <t>7217 - JUNTA DE DISTRITO MUNICIPAL DE GUAYABO DULCE</t>
  </si>
  <si>
    <t>7218 - AYUNTAMIENTO MUNICIPAL DE GUERRA</t>
  </si>
  <si>
    <t>7220 - JUNTA DE DISTRITO MUNICIPAL DE HATO DAMAS</t>
  </si>
  <si>
    <t>7221 - JUNTA DE DISTRITO MUNICIPAL DE HATO DEL PADRE</t>
  </si>
  <si>
    <t>7222 - JUNTA DE DISTRITO MUNICIPAL DE HATO DEL YAQUE</t>
  </si>
  <si>
    <t>7223 - JUNTA DE DISTRITO MUNICIPAL DE HATO VIEJO</t>
  </si>
  <si>
    <t>7225 - JUNTA DE DISTRITO MUNICIPAL DE JAIBÓN (PUEBLO NUEVO)</t>
  </si>
  <si>
    <t>7226 - JUNTA DE DISTRITO MUNICIPAL DE JAMAO AFUERA</t>
  </si>
  <si>
    <t>7228 - JUNTA DE DISTRITO MUNICIPAL DE JICOMÉ</t>
  </si>
  <si>
    <t>7229 - JUNTA DE DISTRITO MUNICIPAL DE JOBA ARRIBA</t>
  </si>
  <si>
    <t>7230 - JUNTA DE DISTRITO MUNICIPAL DE JOSÉ FRANCISCO PEÑA GÓMEZ</t>
  </si>
  <si>
    <t>7233 - JUNTA DE DISTRITO MUNICIPAL DE JUANCHO</t>
  </si>
  <si>
    <t>7234 - JUNTA DE DISTRITO MUNICIPAL DE JUMA BEJUCAL</t>
  </si>
  <si>
    <t>7237 - JUNTA DE DISTRITO MUNICIPAL DE LA CALETA</t>
  </si>
  <si>
    <t>7238 - JUNTA DE DISTRITO MUNICIPAL DE LA CANELA</t>
  </si>
  <si>
    <t>7240 - AYUNTAMIENTO MUNICIPAL DE LA CIÉNAGA (BARAHONA)</t>
  </si>
  <si>
    <t>7242 - JUNTA DE DISTRITO MUNICIPAL DE LA CUCHILLA</t>
  </si>
  <si>
    <t>7243 - JUNTA DE DISTRITO MUNICIPAL DE LA CUESTA</t>
  </si>
  <si>
    <t>7244 - JUNTA DE DISTRITO MUNICIPAL DE LA ENTRADA</t>
  </si>
  <si>
    <t>7247 - JUNTA DE DISTRITO MUNICIPAL DE LA ORTEGA</t>
  </si>
  <si>
    <t>7248 - JUNTA DE DISTRITO MUNICIPAL DE LA PEÑA</t>
  </si>
  <si>
    <t>7250 - JUNTA DE DISTRITO MUNICIPAL DE LA VICTORIA</t>
  </si>
  <si>
    <t>7252 - JUNTA DE DISTRITO MUNICIPAL DE LAS CAÑITAS (ELUPINA CORDERO)</t>
  </si>
  <si>
    <t>7253 - JUNTA DE DISTRITO MUNICIPAL DE LAS CLAVELLINAS</t>
  </si>
  <si>
    <t>7257 - JUNTA DE DISTRITO MUNICIPAL DE LAS LAGUNAS (PADRE LAS CASAS)</t>
  </si>
  <si>
    <t>7258 - JUNTA DE DISTRITO MUNICIPAL DE LAS LAGUNAS ABAJO (MOCA)</t>
  </si>
  <si>
    <t>7259 - JUNTA DE DISTRITO MUNICIPAL DE LAS PLACETAS</t>
  </si>
  <si>
    <t>7261 - AYUNTAMIENTO MUNICIPAL DE LOS ALCARRIZOS</t>
  </si>
  <si>
    <t>7262 - JUNTA DE DISTRITO MUNICIPAL DE LOS BOTADOS</t>
  </si>
  <si>
    <t>7263 - JUNTA DE DISTRITO MUNICIPAL DE LOS JOVILLOS</t>
  </si>
  <si>
    <t>7265 - JUNTA DE DISTRITO MUNICIPAL DE LOS TOROS</t>
  </si>
  <si>
    <t>7267 - JUNTA DE DISTRITO MUNICIPAL DE MAJAGUAL</t>
  </si>
  <si>
    <t>7268 - JUNTA DE DISTRITO MUNICIPAL DE MANUEL BUENO</t>
  </si>
  <si>
    <t>7269 - JUNTA DE DISTRITO MUNICIPAL DE MATA PALACIO</t>
  </si>
  <si>
    <t>7270 - JUNTA DE DISTRITO MUNICIPAL DE MATAYAYA</t>
  </si>
  <si>
    <t>7271 - JUNTA DE DISTRITO MUNICIPAL DE MEDINA</t>
  </si>
  <si>
    <t>7272 - JUNTA DE DISTRITO MUNICIPAL DE MONSERRAT</t>
  </si>
  <si>
    <t>7273 - JUNTA DE DISTRITO MUNICIPAL DE MONTE DE LA JAGUA</t>
  </si>
  <si>
    <t>7277 - JUNTA DE DISTRITO MUNICIPAL DE PALMAR ARRIBA</t>
  </si>
  <si>
    <t>7279 - JUNTA DE DISTRITO MUNICIPAL DE PALO ALTO</t>
  </si>
  <si>
    <t>7281 - JUNTA DE DISTRITO MUNICIPAL DE PAYA</t>
  </si>
  <si>
    <t>7284 - JUNTA DE DISTRITO MUNICIPAL DE PESCADERÍA</t>
  </si>
  <si>
    <t>7289 - JUNTA DE DISTRITO MUNICIPAL DE QUITA SUEÑO</t>
  </si>
  <si>
    <t>7291 - JUNTA DE DISTRITO MUNICIPAL DE RÍO VERDE ARRIBA</t>
  </si>
  <si>
    <t>7296 - JUNTA DE DISTRITO MUNICIPAL DE SABANA LARGA (ELÍAS PIÑA)</t>
  </si>
  <si>
    <t>7299 - JUNTA DE DISTRITO MUNICIPAL DE SAN FRANCISCO DE JACAGUA</t>
  </si>
  <si>
    <t>7300 - JUNTA DE DISTRITO MUNICIPAL DE SAN JOSÉ DE MATANZAS</t>
  </si>
  <si>
    <t>7302 - JUNTA DE DISTRITO MUNICIPAL DE SAN LUIS</t>
  </si>
  <si>
    <t>7307 - JUNTA DE DISTRITO MUNICIPAL DE VERAGUA</t>
  </si>
  <si>
    <t>7308 - AYUNTAMIENTO MUNICIPAL DE VILLA MONTELLANO</t>
  </si>
  <si>
    <t>7311 - AYUNTAMIENTO MUNICIPAL DE VILLA HERMOSA</t>
  </si>
  <si>
    <t>7313 - JUNTA DE DISTRITO MUNICIPAL DE VILLA SOMBRERO</t>
  </si>
  <si>
    <t>7317 - JUNTA DE DISTRITO MUNICIPAL DE YERBA BUENA</t>
  </si>
  <si>
    <t>7318 - AYUNTAMIENTO MUNICIPAL DE PUÑAL</t>
  </si>
  <si>
    <t>7319 - AYUNTAMIENTO MUNICIPAL DE GUAYACANES</t>
  </si>
  <si>
    <t>7322 - JUNTA DE DISTRITO MUNICIPAL DE LA GUÁYIGA</t>
  </si>
  <si>
    <t>7326 - JUNTA DE DISTRITO MUNICIPAL DE LAS BARIAS LA ESTANCIA (AZUA)</t>
  </si>
  <si>
    <t>7328 - JUNTA DE DISTRITO MUNICIPAL DE DOÑA EMMA BALAGUER VIUDA VALLEJO</t>
  </si>
  <si>
    <t>7331 - JUNTA DE DISTRITO MUNICIPAL DE PUERTO VIEJO</t>
  </si>
  <si>
    <t>7332 - JUNTA DE DISTRITO MUNICIPAL DE MONTE BONITO</t>
  </si>
  <si>
    <t>7333 - JUNTA DE DISTRITO MUNICIPAL DE LOS FRÍOS</t>
  </si>
  <si>
    <t>7334 - JUNTA DE DISTRITO MUNICIPAL DE HATO NUEVO CORTES</t>
  </si>
  <si>
    <t>7335 - JUNTA DE DISTRITO MUNICIPAL DE PROYECTO 2C</t>
  </si>
  <si>
    <t>7338 - JUNTA DE DISTRITO MUNICIPAL DE LAS CHARCAS DE MARÍA NOVA</t>
  </si>
  <si>
    <t>7340 - JUNTA DE DISTRITO MUNICIPAL DE CARRERA DE YEGUAS</t>
  </si>
  <si>
    <t>7341 - JUNTA DE DISTRITO MUNICIPAL DE JÍNOVA</t>
  </si>
  <si>
    <t>7345 - JUNTA DE DISTRITO MUNICIPAL DE SABANA HIGUERO</t>
  </si>
  <si>
    <t>7346 - JUNTA DE DISTRITO MUNICIPAL DE RANCHO DE LA GUARDIA</t>
  </si>
  <si>
    <t>7348 - JUNTA DE DISTRITO MUNICIPAL DE LA GUÁZARA</t>
  </si>
  <si>
    <t>7349 - JUNTA DE DISTRITO MUNICIPAL DE CABEZA DE TORO</t>
  </si>
  <si>
    <t>7354 - JUNTA DE DISTRITO MUNICIPAL DE CALETA (LA ROMANA)</t>
  </si>
  <si>
    <t>7355 - JUNTA DE DISTRITO MUNICIPAL DE SAN FRANCISCO VICENTILLO</t>
  </si>
  <si>
    <t>7357 - JUNTA DE DISTRITO MUNICIPAL DE GINA</t>
  </si>
  <si>
    <t>7358 - JUNTA DE DISTRITO MUNICIPAL DE VERÓN PUNTA CANA</t>
  </si>
  <si>
    <t>7359 - JUNTA DE DISTRITO MUNICIPAL DE JAYACO</t>
  </si>
  <si>
    <t>7364 - JUNTA DE DISTRITO MUNICIPAL DE JAYA</t>
  </si>
  <si>
    <t>7365 - JUNTA DE DISTRITO MUNICIPAL DE DON ANTONIO GUZMÁN FERNÁNDEZ</t>
  </si>
  <si>
    <t>7368 - UNTA DE DISTRITO MUNICIPAL DE COMEDERO ARRIBA</t>
  </si>
  <si>
    <t>7369 - JUNTA DE DISTRITO MUNICIPAL DE CABALLERO</t>
  </si>
  <si>
    <t>7371 - JUNTA DE DISTRITO MUNICIPAL DE ARROYO AL MEDIO</t>
  </si>
  <si>
    <t>7372 - JUNTA DE DISTRITO MUNICIPAL DE CANCA LA PIEDRA</t>
  </si>
  <si>
    <t>7375 - JUNTA DE DISTRITO MUNICIPAL DE CANABACOA</t>
  </si>
  <si>
    <t>7376 - JUNTA DE DISTRITO MUNICIPAL DE MAIMÓN (PUERTO PLATA)</t>
  </si>
  <si>
    <t>7380 - JUNTA DE DISTRITO MUNICIPAL DE PARADERO</t>
  </si>
  <si>
    <t>7381 - JUNTA DE DISTRITO MUNICIPAL DE SANTIAGO DE LA CRUZ</t>
  </si>
  <si>
    <t>7382 - JUNTA DE DISTRITO MUNICIPAL DE GUALETE</t>
  </si>
  <si>
    <t>7383 - JUNTA DE DISTRITO MUNICIPAL DE VILLA CENTRAL</t>
  </si>
  <si>
    <t>7390 - JUNTA DE DISTRITO MUNICIPAL DE DOÑA ANA</t>
  </si>
  <si>
    <t>7391 - JUNTA DE DISTRITO MUNICIPAL DE HATILLO</t>
  </si>
  <si>
    <t>6122 - CORPORACION DE ACUEDUCTO Y ALCANTARILLADO DE MONSEÑOR NOUEL</t>
  </si>
  <si>
    <t>6123 - EMPRESA DE GENERACION HIDROELECTRICA DOMINICANA (EGEHID)</t>
  </si>
  <si>
    <t>6124 - EMPRESA DE TRANSMISION ELECTRICA DOMINICANA ( ETED)</t>
  </si>
  <si>
    <t>6128 - EMPRESA ELECTRICA DEL NORTE (EDENORTE)</t>
  </si>
  <si>
    <t>6129 - EMPRESA ELECTRICA DEL SUR (EDESUR)</t>
  </si>
  <si>
    <t>6130 - EMPRESA ELECTRICA DEL ESTE (EDEESTE)</t>
  </si>
  <si>
    <t>PIB</t>
  </si>
  <si>
    <t xml:space="preserve"> Presupuesto Agregado por Ámbito Institucional del SPNF</t>
  </si>
  <si>
    <t>1.2.1 - Venta (disposición) de activos no financieros</t>
  </si>
  <si>
    <t xml:space="preserve">1.2.5 - Recuperación de inversiones financieras </t>
  </si>
  <si>
    <t xml:space="preserve">2.1.3 - Prestaciones de la seguridad social </t>
  </si>
  <si>
    <t>2.2.1-Construcciones en proceso</t>
  </si>
  <si>
    <t>2.2.2-Activos fijos (formación bruta de capital fijo)</t>
  </si>
  <si>
    <t>2.2.4-Objetos de valor</t>
  </si>
  <si>
    <t>2.2.5-Activos no producidos</t>
  </si>
  <si>
    <t>2.2.6-Transferencias de capital otorgadas</t>
  </si>
  <si>
    <t>2.2.7-Inversiones financieras realizadas con fines de política</t>
  </si>
  <si>
    <t>2.2.8-Gastos de capital, reserva presupuestaria</t>
  </si>
  <si>
    <t>3.1.1 - Disminución de activos financieros</t>
  </si>
  <si>
    <t>3.1.2 - Incremento de pasivos</t>
  </si>
  <si>
    <t>3.1.3 - Incremento de fondos de terceros</t>
  </si>
  <si>
    <t>3.2.1 - Incremento de activos financieros</t>
  </si>
  <si>
    <t>3.2.2 - Disminución de pasivos</t>
  </si>
  <si>
    <t>3.2.3 - Disminución de fondos de terceros</t>
  </si>
  <si>
    <t xml:space="preserve"> Presupuesto Consolidado por Ámbito Institucional del Sector Público No Monetario</t>
  </si>
  <si>
    <t>Impustos para la Presión Tributaria</t>
  </si>
  <si>
    <t>Clasificación de Ingresos</t>
  </si>
  <si>
    <t xml:space="preserve">Clasificador de Ingresos </t>
  </si>
  <si>
    <t>1.1 - IMPUESTOS</t>
  </si>
  <si>
    <t>1.1.1 - IMPUESTOS SOBRE LOS INGRESOS</t>
  </si>
  <si>
    <t>1.1.1.1 - IMPUESTOS SOBRE LOS INGRESOS DE PERSONAS FÍSICAS</t>
  </si>
  <si>
    <t>1.1.1.1.01 - Impuesto sobre la renta de las personas</t>
  </si>
  <si>
    <t>1.1.1.1.02 - Impuesto sobre la renta proveniente de salarios</t>
  </si>
  <si>
    <t>1.1.1.1.03 - Impuesto sobre la renta originada en la prestación de servicios en general</t>
  </si>
  <si>
    <t>1.1.1.1.04 - Impuesto sobre premios</t>
  </si>
  <si>
    <t>1.1.1.1.05 - Retención sobre premios bancas de lotería y deportivas</t>
  </si>
  <si>
    <t>1.1.1.1.06 - Impuesto sobre la renta proveniente de alquileres y arrendamientos</t>
  </si>
  <si>
    <t>1.1.1.1.07 - Impuesto sobre retribuciones complementarias</t>
  </si>
  <si>
    <t>1.1.1.1.08 - Impuesto sobre intereses pagados por entidades financieras a personas  físicas residentes</t>
  </si>
  <si>
    <t>1.1.1.1.09 - Impuesto sobre intereses pagados por entidades financieras a personas  físicas no residentes</t>
  </si>
  <si>
    <t>1.1.1.2 - IMPUESTOS SOBRE LOS INGRESOS A EMPRESAS Y OTRAS CORPORACIONES</t>
  </si>
  <si>
    <t>1.1.1.2.01 - Impuesto sobre la renta de las empresas</t>
  </si>
  <si>
    <t>1.1.1.2.02 - Impuesto casinos de juego</t>
  </si>
  <si>
    <t>1.1.1.2.03 - Impuesto por juegos telefónicos</t>
  </si>
  <si>
    <t>1.1.1.2.04 - Impuesto sobre ventas zonas francas</t>
  </si>
  <si>
    <t>1.1.1.2.05 - Impuesto sobre ventas zonas francas comerciales</t>
  </si>
  <si>
    <t>1.1.1.2.07 - Impuesto sobre utilidades netas mineras</t>
  </si>
  <si>
    <t>1.1.1.2.09 - Impuesto sobre las ganancias de capital</t>
  </si>
  <si>
    <t>1.1.1.2.11 - Impuesto sobre beneficios por explotación minera</t>
  </si>
  <si>
    <t>1.1.1.2.12 - Impuesto sobre intereses pagados por entidades financieras a personas  jurídicas  residentes</t>
  </si>
  <si>
    <t>1.1.1.3 - IMPUESTOS SOBRE  LOS INGRESOS APLICADOS SIN DISTINCIÓN DE PERSONA</t>
  </si>
  <si>
    <t>1.1.1.3.01 - Impuesto por provisión de bienes y servicios en general</t>
  </si>
  <si>
    <t>1.1.1.3.02 - Impuesto por otro tipo de rentas no especificado</t>
  </si>
  <si>
    <t>1.1.1.3.03 - Impuesto por pagos al exterior en general</t>
  </si>
  <si>
    <t>1.1.1.3.04 - Impuesto sobre ventas bancas de apuesta de lotería</t>
  </si>
  <si>
    <t>1.1.1.3.05 - Impuesto sobre ventas bancas deportivas</t>
  </si>
  <si>
    <t>1.1.1.3.06 - Impuesto sobre máquinas tragamonedas</t>
  </si>
  <si>
    <t>1.1.1.3.07 - Impuesto por dividendos pagados o acreditados en el país</t>
  </si>
  <si>
    <t>1.1.1.3.08 - Impuesto por intereses pagados o acreditados en el exterior</t>
  </si>
  <si>
    <t>1.1.1.4 - ACCESORIOS SOBRE LOS IMPUESTOS A LOS INGRESOS</t>
  </si>
  <si>
    <t>1.1.1.4.03 - Interés indemnizatorio de los impuestos sobre los ingresos de empresas y otras corporaciones</t>
  </si>
  <si>
    <t>1.1.1.4.04 - Recargos, multas y sanciones del impuesto sobre los ingresos de empresas y otras corporaciones</t>
  </si>
  <si>
    <t>1.1.1.4.05 - Recargo casinos</t>
  </si>
  <si>
    <t>1.1.1.4.06 - Recargo máquinas tragamonedas</t>
  </si>
  <si>
    <t>1.1.3 - IMPUESTOS SOBRE LA PROPIEDAD</t>
  </si>
  <si>
    <t>1.1.3.1 - IMPUESTOS SOBRE LA PROPIEDAD Y TRANSACCIONES FINANCIERAS Y DE CAPITAL</t>
  </si>
  <si>
    <t>1.1.3.1.01 - Impuesto sobre viviendas suntuarias y solares urbanos no edificados</t>
  </si>
  <si>
    <t>1.1.3.1.02 - Impuesto sobre los activos</t>
  </si>
  <si>
    <t>1.1.3.1.03 - Impuesto sobre las operaciones inmobiliarias</t>
  </si>
  <si>
    <t>1.1.3.1.04 - Impuesto sobre las sucesiones y donaciones</t>
  </si>
  <si>
    <t>1.1.3.1.05 - Impuesto sobre transferencia de bienes muebles</t>
  </si>
  <si>
    <t>1.1.3.1.07 - Impuesto sobre la constitución de compañías por acciones y en comandita</t>
  </si>
  <si>
    <t>1.1.3.1.08 - Impuesto sobre transacciones vehículo de motor</t>
  </si>
  <si>
    <t>1.1.3.1.09 - Impuesto sobre cheques</t>
  </si>
  <si>
    <t>1.1.3.1.11 - Impuesto sobre terrenos no urbanizados</t>
  </si>
  <si>
    <t>1.1.3.1.12 - Impuesto sobre solares no edificados</t>
  </si>
  <si>
    <t>1.1.3.1.13 - Contribuciones municipales</t>
  </si>
  <si>
    <t>1.1.3.2 - ACCESORIOS SOBRE LOS IMPUESTOS SOBRE LA PROPIEDAD</t>
  </si>
  <si>
    <t>1.1.3.2.01 - Intereses indemnizatorios sobre el patrimonio</t>
  </si>
  <si>
    <t>1.1.3.2.03 - Multas y sanciones traspasos vehículo de motor</t>
  </si>
  <si>
    <t>1.1.3.2.04 - Interés indemnizatorio impuesto sobre transferencia de bienes muebles</t>
  </si>
  <si>
    <t>1.1.3.2.05 - Recargo por mora impuesto sobre transferencia de bienes muebles</t>
  </si>
  <si>
    <t>1.1.3.2.06 - Interés indemnizatorio sobre operaciones inmobiliarias</t>
  </si>
  <si>
    <t>1.1.3.2.07 - Recargo por mora impuesto sobre operaciones inmobiliarias</t>
  </si>
  <si>
    <t>1.1.3.2.08 - Interés indemnizatorio sobre las sucesiones y donaciones</t>
  </si>
  <si>
    <t>1.1.3.2.09 - Recargo por mora impuesto sobre las sucesiones y donaciones</t>
  </si>
  <si>
    <t>1.1.3.2.10 - Recargos sobre cheques</t>
  </si>
  <si>
    <t>1.1.3.2.11 - Interés indemnizatorio sobre cheques</t>
  </si>
  <si>
    <t>1.1.3.2.12 - Interés indemnizatorio traspasos vehículos de motor</t>
  </si>
  <si>
    <t>1.1.3.2.13 - Recargo por mora, multas y sanciones sobre la tenencia del patrimonio</t>
  </si>
  <si>
    <t>1.1.3.2.15 - Recargo por mora, multas y sanciones terrenos no urbanizados</t>
  </si>
  <si>
    <t>1.1.3.2.17 - Recargos, multas y sanciones contribuciones municipales</t>
  </si>
  <si>
    <t>1.1.4 - IMPUESTOS INTERNOS SOBRE MERCANCÍAS Y SERVICIOS</t>
  </si>
  <si>
    <t>1.1.4.1 - IMPUESTOS SOBRE LOS BIENES Y SERVICIOS</t>
  </si>
  <si>
    <t>1.1.4.1.01 - Impuesto sobre la Transferencia de Bienes Industrializados y Servicios (ITBIS)</t>
  </si>
  <si>
    <t>1.1.4.1.03 - Impuesto sobre ventas condicionales de muebles</t>
  </si>
  <si>
    <t>1.1.4.2 - IMPUESTOS ADICIONALES Y SELECTIVOS SOBRE BIENES Y SERVICIOS</t>
  </si>
  <si>
    <t>1.1.4.2.01 - Impuesto específico sobre los hidrocarburos, Ley  112-00</t>
  </si>
  <si>
    <t>1.1.4.2.02 - Impuesto selectivo ad  valorem sobre  hidrocarburos, Ley  557-05</t>
  </si>
  <si>
    <t>1.1.4.2.03 - Impuesto adicional de RD$2.0 al consumo de gasoil y gasolina premium-regular</t>
  </si>
  <si>
    <t>1.1.4.2.05 - Impuesto selectivo alcohol etílico sin desnaturalizar (mayor o igual a 80 %)</t>
  </si>
  <si>
    <t>1.1.4.2.07 - Impuesto selectivo ron y demás aguardientes de caña</t>
  </si>
  <si>
    <t>1.1.4.2.08 - Impuesto a las demás  bebidas alcoholicas</t>
  </si>
  <si>
    <t>1.1.4.2.10 - Impuesto selectivo aguardiente de uvas</t>
  </si>
  <si>
    <t>1.1.4.2.11 - Impuesto selectivo gin y ginebra</t>
  </si>
  <si>
    <t>1.1.4.2.12 - Impuesto selectivo whisky</t>
  </si>
  <si>
    <t>1.1.4.2.13 - Impuesto selectivo licores</t>
  </si>
  <si>
    <t>1.1.4.2.14 - Impuesto selectivo vodka</t>
  </si>
  <si>
    <t>1.1.4.2.15 - Impuesto selectivo vinos de uvas</t>
  </si>
  <si>
    <t>1.1.4.2.16 - Impuesto selectivo vermut y derivados de uvas frescas</t>
  </si>
  <si>
    <t>1.1.4.2.17 - Impuesto selectivo a las cervezas</t>
  </si>
  <si>
    <t>1.1.4.2.18 - Impuesto selectivo demás bebidas fermentadas</t>
  </si>
  <si>
    <t>1.1.4.2.19 - Impuesto específico a derivados del alcohol</t>
  </si>
  <si>
    <t>1.1.4.2.22 - Impuesto sobre estampillas de los fósforos</t>
  </si>
  <si>
    <t>1.1.4.2.23 - Impuesto selectivo cigarrillos que contengan tabaco</t>
  </si>
  <si>
    <t>1.1.4.2.25 - Impuesto selectivo los demás (cigarrillos)</t>
  </si>
  <si>
    <t>1.1.4.2.27 - Impuesto específico al tabaco y el cigarrillo</t>
  </si>
  <si>
    <t>1.1.4.2.28 - Impuesto selectivo demás mercancías</t>
  </si>
  <si>
    <t>1.1.4.2.29 - Impuesto selectivo de seguros</t>
  </si>
  <si>
    <t>1.1.4.2.30 - Impuesto selectivo sobre las telecomunicaciones</t>
  </si>
  <si>
    <t>1.1.4.2.31 - Impuesto para contribuir al desarrollo de las telecomunicaciones (CDT)</t>
  </si>
  <si>
    <t>1.1.4.2.37 - Impuesto por uso de servicio de las telecomunicaciones para el sistema de emergencia 9-1-1</t>
  </si>
  <si>
    <t>1.1.4.3 - IMPUESTOS AL USO DE BIENES Y SERVICIOS</t>
  </si>
  <si>
    <t>1.1.4.3.01 - Impuesto de 17 % registro propiedad de vehículos</t>
  </si>
  <si>
    <t>1.1.4.3.02 - Derecho de circulación vehículos de motor</t>
  </si>
  <si>
    <t>1.1.4.3.03 - Impuesto específico de bancas de lotería</t>
  </si>
  <si>
    <t>1.1.4.3.04 - Impuesto específico bancas deportivas</t>
  </si>
  <si>
    <t>1.1.4.3.05 - Licencias para portar armas de fuego</t>
  </si>
  <si>
    <t>1.1.4.3.16 - Solicitud arrendamiento de edificios municipales</t>
  </si>
  <si>
    <t>1.1.4.3.17 - Expedición de tablillas vehículos de motor y de tracción animal-muscular.</t>
  </si>
  <si>
    <t>1.1.4.3.18 - Anuncios, muestras y carteles</t>
  </si>
  <si>
    <t>1.1.4.3.19 - Rodaje y transporte de materiales varios</t>
  </si>
  <si>
    <t>1.1.4.3.20 - Hoteles, moteles y apartoteles y establecimientos similares</t>
  </si>
  <si>
    <t>1.1.4.3.21 - Certificación de animales</t>
  </si>
  <si>
    <t>1.1.4.3.22 - Traspaso de solares y terrenos rurales</t>
  </si>
  <si>
    <t>1.1.4.3.23 - Mercado móvil (chimi, hot dog y otros)</t>
  </si>
  <si>
    <t>1.1.4.3.24 - Autorización para poda y corte de árboles</t>
  </si>
  <si>
    <t>1.1.4.3.25 - Registro y organización sindicato de choferes</t>
  </si>
  <si>
    <t>1.1.4.3.26 - Funcionamiento car wash</t>
  </si>
  <si>
    <t>1.1.4.3.27 - Parqueos</t>
  </si>
  <si>
    <t>1.1.4.3.28 - Impuesto sobre tramitación de documentos</t>
  </si>
  <si>
    <t>1.1.4.3.29 - Impuesto sobre registro de documentos</t>
  </si>
  <si>
    <t>1.1.4.3.30 - Impuesto sobre lidias de gallo</t>
  </si>
  <si>
    <t>1.1.4.3.31 - Impuesto sobre billares</t>
  </si>
  <si>
    <t>1.1.4.3.32 - Espectáculos públicos con o sin boleta de entrada</t>
  </si>
  <si>
    <t>1.1.4.3.33 - Licencias de construcción</t>
  </si>
  <si>
    <t>1.1.4.3.34 - Permiso construcción pozos filtrantes</t>
  </si>
  <si>
    <t>1.1.4.3.35 - Permiso para romper pavimento de la vía pública</t>
  </si>
  <si>
    <t>1.1.4.3.36 - Instalación envasadora de gas y estaciones de combustible</t>
  </si>
  <si>
    <t>1.1.4.3.37 - Ocupación vías públicas para comercio informal</t>
  </si>
  <si>
    <t>1.1.4.3.38 - Permiso a ocupar vía pública con material de construcción</t>
  </si>
  <si>
    <t>1.1.4.3.39 - Permiso para usufructo vía pública carga y descarga mercancías</t>
  </si>
  <si>
    <t>1.1.4.3.40 - Instalación car wash</t>
  </si>
  <si>
    <t>1.1.4.3.41 - Permiso para construcción y/o instalación de mercados</t>
  </si>
  <si>
    <t>1.1.4.3.42 - Construcción nichos, fosas y panteones</t>
  </si>
  <si>
    <t>1.1.4.3.43 - Construcción de rampas con exceso de metros lineales</t>
  </si>
  <si>
    <t>1.1.4.3.44 - Licencia para instalación telecomunicaciones</t>
  </si>
  <si>
    <t>1.1.4.3.45 - Permiso para demolición de construcciones</t>
  </si>
  <si>
    <t>1.1.4.3.46 - Permiso para  operación  de mercados</t>
  </si>
  <si>
    <t>1.1.4.3.47 - Parada de Autobuses y Parqueos</t>
  </si>
  <si>
    <t>1.1.4.4 - ACCESORIOS SOBRE IMPUESTOS INTERNOS A MERCANCÍAS Y SERVICIOS</t>
  </si>
  <si>
    <t>1.1.4.4.01 - Interés indemnizatorio sobre ITBIS</t>
  </si>
  <si>
    <t>1.1.4.4.02 - Recargos por mora, multas y sanciones sobre ITBIS</t>
  </si>
  <si>
    <t>1.1.4.4.03 - Interés indemnizatorio sobre las mercancías</t>
  </si>
  <si>
    <t>1.1.4.4.04 - Recargos por mora, multas y sanciones sobre mercancías</t>
  </si>
  <si>
    <t>1.1.4.4.05 - Interés indemnizatorio sobre los servicios</t>
  </si>
  <si>
    <t>1.1.4.4.06 - Recargo por mora y multa sobre los servicios</t>
  </si>
  <si>
    <t>1.1.4.4.07 - Interés indemnizatorio selectivo de seguros</t>
  </si>
  <si>
    <t>1.1.4.4.08 - Recargo y sanciones selectivo de seguros</t>
  </si>
  <si>
    <t>1.1.4.4.09 - Interés indemnizatorio sobre las telecomunicaciones</t>
  </si>
  <si>
    <t>1.1.4.4.10 - Recargo por mora, multas y sanciones sobre las telecomunicaciones</t>
  </si>
  <si>
    <t>1.1.4.4.11 - Interés indemnizatorio sobre el uso de bienes y licencias</t>
  </si>
  <si>
    <t>1.1.4.4.14 - Recargos por mora sobre las ventas condicionales muebles</t>
  </si>
  <si>
    <t>1.1.5 - IMPUESTOS SOBRE EL COMERCIO Y LAS TRANSACCIONES COMERCIO EXTERIOR</t>
  </si>
  <si>
    <t>1.1.5.1 - IMPUESTOS SOBRE LAS IMPORTACIONES</t>
  </si>
  <si>
    <t>1.1.5.1.01 - Impuestos arancelarios</t>
  </si>
  <si>
    <t>1.1.5.3 - OTROS IMPUESTOS SOBRE EL COMERCIO EXTERIOR</t>
  </si>
  <si>
    <t>1.1.5.3.01 - Impuesto a la salida de pasajeros al exterior por aeropuertos y puertos</t>
  </si>
  <si>
    <t>1.1.5.3.02 - Impuesto a la salida de pasajeros al exterior por la región fronteriza</t>
  </si>
  <si>
    <t>1.1.5.3.03 - Derechos consulares</t>
  </si>
  <si>
    <t>1.1.5.3.05 - Impuesto de estampillas bebidas alcohólicas importadas</t>
  </si>
  <si>
    <t>1.1.5.3.08 - Impuesto sobre mercancías declaradas en depósitos</t>
  </si>
  <si>
    <t>1.1.5.3.99 - Otros impuestos del comercio exterior</t>
  </si>
  <si>
    <t>1.1.5.4 - ACCESORIOS DE IMPUESTOS SOBRE EL COMERCIO EXTERIOR</t>
  </si>
  <si>
    <t>1.1.5.4.02 - Multas por contrabando</t>
  </si>
  <si>
    <t>1.1.5.4.10 - Recargos por declaración tardía</t>
  </si>
  <si>
    <t>1.1.6 - IMPUESTOS ECOLÓGICOS</t>
  </si>
  <si>
    <t>1.1.6.1 - IMPUESTOS ECOLÓGICOS</t>
  </si>
  <si>
    <t>1.1.6.1.01 - Compensación por daños al medio ambiente y vías públicas</t>
  </si>
  <si>
    <t>1.1.6.1.02 - Impuestos sobre las emisiones del Co2 por km de los vehículos de motor</t>
  </si>
  <si>
    <t>1.1.6.2 - ACCESORIOS DE IMPUESTOS ECOLÓGICOS</t>
  </si>
  <si>
    <t>1.1.6.2.01 - Accesorios de impuestos ecológicos</t>
  </si>
  <si>
    <t>1.1.6.2.02 - Intereses indemnizatorios</t>
  </si>
  <si>
    <t>1.1.9 - IMPUESTOS DIVERSOS</t>
  </si>
  <si>
    <t>1.1.9.1 - IMPUESTOS DIVERSOS</t>
  </si>
  <si>
    <t>1.1.9.1.01 - Impuesto sobre constitución de fianzas y consignación de valores</t>
  </si>
  <si>
    <t>1.1.9.1.03 - Compensación sobre el pago de facturación, energía eléctrica  3 %</t>
  </si>
  <si>
    <t>1.1.9.1.04 - Otros arbitrios diversos</t>
  </si>
  <si>
    <t>1.1.9.1.05 - Uso de aparatos reproductores de música diversos</t>
  </si>
  <si>
    <t>1.1.9.1.09 - Ingresos diversos</t>
  </si>
  <si>
    <t>1.1.9.1.99 - Otros impuestos diversos</t>
  </si>
  <si>
    <t>1.1.9.2 - ACCESORIOS DE IMPUESTOS DIVERSOS</t>
  </si>
  <si>
    <t>1.1.9.2.01 - Recargos</t>
  </si>
  <si>
    <t>Presupuesto Consolidado por Ámbito Institucional del Sector Público No Financiero</t>
  </si>
  <si>
    <t>Clasificación por Fuente de Financiamiento de las Fuentes Financieras</t>
  </si>
  <si>
    <t>Fuentes</t>
  </si>
  <si>
    <t>10 - FONDO GENERAL</t>
  </si>
  <si>
    <t>30 - FONDOS PROPIOS</t>
  </si>
  <si>
    <t>50 - CRÉDITO INTERNO</t>
  </si>
  <si>
    <t>60 - CREDITO EXTERNO</t>
  </si>
  <si>
    <t>70 - DONACION EXTERNA</t>
  </si>
  <si>
    <t>90 - FONDOS DE TERCEROS</t>
  </si>
  <si>
    <t>Clasificación por Fuentes de Financiamiento de las Aplicaciones Financieras</t>
  </si>
  <si>
    <t>3.2 - Aplicaciones financieras</t>
  </si>
  <si>
    <t>10 - Fondo General</t>
  </si>
  <si>
    <t>20 - Fondos con Destino Específico</t>
  </si>
  <si>
    <t>30 - Fondos Propios</t>
  </si>
  <si>
    <t>40 - Transferencias</t>
  </si>
  <si>
    <t>50 - Crédito Interno</t>
  </si>
  <si>
    <t>90 - Fondos de Terceros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</si>
</sst>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3" formatCode="_(* #,##0.00_);_(* \(#,##0.00\);_(* &quot;-&quot;??_);_(@_)"/>
    <numFmt numFmtId="164" formatCode="_-* #,##0.00_-;\-* #,##0.00_-;_-* &quot;-&quot;??_-;_-@_-"/>
    <numFmt numFmtId="165" formatCode="_-* #,##0.00\ _€_-;\-* #,##0.00\ _€_-;_-* &quot;-&quot;??\ _€_-;_-@_-"/>
    <numFmt numFmtId="166" formatCode="_ * #,##0.00_ ;_ * \-#,##0.00_ ;_ * &quot;-&quot;??_ ;_ @_ "/>
    <numFmt numFmtId="167" formatCode="#,##0.0,,_);\(#,##0.0,,\)"/>
    <numFmt numFmtId="168" formatCode="_(* #,##0.0,,_);_(* \(#,##0.0,,\);_(* &quot;-&quot;?_);_(@_)"/>
    <numFmt numFmtId="169" formatCode="0.0%"/>
    <numFmt numFmtId="170" formatCode="#,##0.0"/>
    <numFmt numFmtId="171" formatCode="_(* #,##0.0_);_(* \(#,##0.0\);_(* &quot;-&quot;??_);_(@_)"/>
    <numFmt numFmtId="172" formatCode="_(* #,##0_);_(* \(#,##0\);_(* &quot;-&quot;??_);_(@_)"/>
    <numFmt numFmtId="173" formatCode="_-* #,##0_-;\-* #,##0_-;_-* &quot;-&quot;??_-;_-@_-"/>
    <numFmt numFmtId="174" formatCode="_-* #,##0.0,,_-;\-* #,##0.0,,_-;_-* &quot;-&quot;??_-;_-@_-"/>
  </numFmts>
  <fonts count="3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22"/>
      <color rgb="FF000000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  <font>
      <b/>
      <sz val="10"/>
      <color theme="0"/>
      <name val="BenchNine Regular "/>
    </font>
    <font>
      <b/>
      <sz val="10"/>
      <color theme="1"/>
      <name val="BenchNine Regular "/>
    </font>
    <font>
      <sz val="10"/>
      <color theme="1"/>
      <name val="BenchNine Regular "/>
    </font>
    <font>
      <b/>
      <sz val="10"/>
      <name val="BenchNine Regular "/>
    </font>
    <font>
      <b/>
      <sz val="14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9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0"/>
      <color theme="8" tint="-0.499984740745262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8"/>
      <color rgb="FFFFFFFF"/>
      <name val="Arial"/>
      <family val="2"/>
    </font>
    <font>
      <sz val="11"/>
      <color theme="0"/>
      <name val="Calibri"/>
      <family val="2"/>
      <scheme val="minor"/>
    </font>
    <font>
      <sz val="10"/>
      <name val="BenchNine Regular 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-0.499984740745262"/>
        <bgColor theme="4" tint="0.79998168889431442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1F4E78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rgb="FFDEEAF6"/>
        <bgColor indexed="64"/>
      </patternFill>
    </fill>
    <fill>
      <patternFill patternType="solid">
        <fgColor rgb="FF1F4E79"/>
        <bgColor indexed="64"/>
      </patternFill>
    </fill>
    <fill>
      <patternFill patternType="solid">
        <fgColor theme="4" tint="0.39997558519241921"/>
        <bgColor indexed="64"/>
      </patternFill>
    </fill>
  </fills>
  <borders count="34">
    <border>
      <left/>
      <right/>
      <top/>
      <bottom/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/>
      <bottom style="thin">
        <color theme="4" tint="0.39997558519241921"/>
      </bottom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</borders>
  <cellStyleXfs count="12">
    <xf numFmtId="0" fontId="0" fillId="0" borderId="0"/>
    <xf numFmtId="9" fontId="1" fillId="0" borderId="0" applyFont="0" applyFill="0" applyBorder="0" applyAlignment="0" applyProtection="0"/>
    <xf numFmtId="0" fontId="5" fillId="0" borderId="0"/>
    <xf numFmtId="166" fontId="1" fillId="0" borderId="0" applyFont="0" applyFill="0" applyBorder="0" applyAlignment="0" applyProtection="0"/>
    <xf numFmtId="0" fontId="5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14">
    <xf numFmtId="0" fontId="0" fillId="0" borderId="0" xfId="0"/>
    <xf numFmtId="0" fontId="6" fillId="0" borderId="0" xfId="0" applyFont="1" applyFill="1" applyAlignment="1">
      <alignment horizontal="center"/>
    </xf>
    <xf numFmtId="167" fontId="8" fillId="0" borderId="2" xfId="0" applyNumberFormat="1" applyFont="1" applyBorder="1" applyAlignment="1">
      <alignment horizontal="center"/>
    </xf>
    <xf numFmtId="167" fontId="9" fillId="0" borderId="0" xfId="0" applyNumberFormat="1" applyFont="1" applyBorder="1" applyAlignment="1">
      <alignment horizontal="center"/>
    </xf>
    <xf numFmtId="164" fontId="9" fillId="0" borderId="0" xfId="5" applyFont="1" applyBorder="1" applyAlignment="1">
      <alignment horizontal="center"/>
    </xf>
    <xf numFmtId="167" fontId="8" fillId="5" borderId="0" xfId="0" applyNumberFormat="1" applyFont="1" applyFill="1" applyAlignment="1">
      <alignment horizontal="center"/>
    </xf>
    <xf numFmtId="167" fontId="9" fillId="2" borderId="0" xfId="0" applyNumberFormat="1" applyFont="1" applyFill="1" applyAlignment="1">
      <alignment horizontal="center"/>
    </xf>
    <xf numFmtId="167" fontId="8" fillId="2" borderId="0" xfId="0" applyNumberFormat="1" applyFont="1" applyFill="1" applyAlignment="1">
      <alignment horizontal="center"/>
    </xf>
    <xf numFmtId="39" fontId="9" fillId="0" borderId="0" xfId="0" applyNumberFormat="1" applyFont="1" applyAlignment="1">
      <alignment horizontal="center"/>
    </xf>
    <xf numFmtId="10" fontId="8" fillId="5" borderId="0" xfId="1" applyNumberFormat="1" applyFont="1" applyFill="1" applyAlignment="1">
      <alignment horizontal="center"/>
    </xf>
    <xf numFmtId="167" fontId="8" fillId="0" borderId="0" xfId="0" applyNumberFormat="1" applyFont="1" applyBorder="1" applyAlignment="1">
      <alignment horizontal="center"/>
    </xf>
    <xf numFmtId="167" fontId="8" fillId="0" borderId="0" xfId="0" applyNumberFormat="1" applyFont="1" applyFill="1" applyAlignment="1">
      <alignment horizontal="center"/>
    </xf>
    <xf numFmtId="0" fontId="11" fillId="0" borderId="0" xfId="0" applyFont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4" borderId="0" xfId="0" applyFont="1" applyFill="1" applyBorder="1" applyAlignment="1">
      <alignment horizontal="center" vertical="center" wrapText="1"/>
    </xf>
    <xf numFmtId="0" fontId="0" fillId="0" borderId="0" xfId="0"/>
    <xf numFmtId="165" fontId="8" fillId="0" borderId="2" xfId="6" applyNumberFormat="1" applyFont="1" applyBorder="1" applyAlignment="1">
      <alignment horizontal="left" wrapText="1"/>
    </xf>
    <xf numFmtId="0" fontId="0" fillId="0" borderId="0" xfId="0"/>
    <xf numFmtId="0" fontId="7" fillId="4" borderId="2" xfId="0" applyFont="1" applyFill="1" applyBorder="1" applyAlignment="1">
      <alignment horizontal="center" vertical="center" wrapText="1"/>
    </xf>
    <xf numFmtId="165" fontId="9" fillId="0" borderId="0" xfId="6" applyFont="1" applyAlignment="1">
      <alignment horizontal="left" wrapText="1" indent="1"/>
    </xf>
    <xf numFmtId="0" fontId="8" fillId="0" borderId="2" xfId="0" applyFont="1" applyFill="1" applyBorder="1" applyAlignment="1">
      <alignment horizontal="left" wrapText="1"/>
    </xf>
    <xf numFmtId="0" fontId="0" fillId="0" borderId="0" xfId="0"/>
    <xf numFmtId="0" fontId="7" fillId="4" borderId="2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left" wrapText="1"/>
    </xf>
    <xf numFmtId="0" fontId="9" fillId="0" borderId="0" xfId="0" applyFont="1" applyFill="1" applyAlignment="1">
      <alignment horizontal="left" vertical="center" wrapText="1"/>
    </xf>
    <xf numFmtId="0" fontId="8" fillId="5" borderId="0" xfId="0" applyFont="1" applyFill="1" applyAlignment="1">
      <alignment horizontal="left" wrapText="1"/>
    </xf>
    <xf numFmtId="0" fontId="0" fillId="0" borderId="0" xfId="0"/>
    <xf numFmtId="0" fontId="8" fillId="0" borderId="2" xfId="0" applyFont="1" applyBorder="1" applyAlignment="1">
      <alignment horizontal="left" wrapText="1"/>
    </xf>
    <xf numFmtId="0" fontId="9" fillId="2" borderId="0" xfId="0" applyFont="1" applyFill="1" applyAlignment="1">
      <alignment wrapText="1"/>
    </xf>
    <xf numFmtId="0" fontId="9" fillId="0" borderId="0" xfId="0" applyFont="1" applyBorder="1" applyAlignment="1">
      <alignment horizontal="left" wrapText="1"/>
    </xf>
    <xf numFmtId="0" fontId="8" fillId="0" borderId="0" xfId="0" applyFont="1" applyBorder="1" applyAlignment="1">
      <alignment horizontal="left" wrapText="1"/>
    </xf>
    <xf numFmtId="0" fontId="8" fillId="0" borderId="0" xfId="0" applyFont="1" applyFill="1" applyAlignment="1">
      <alignment horizontal="left" wrapText="1"/>
    </xf>
    <xf numFmtId="0" fontId="8" fillId="2" borderId="0" xfId="0" applyFont="1" applyFill="1" applyAlignment="1">
      <alignment horizontal="left" wrapText="1"/>
    </xf>
    <xf numFmtId="0" fontId="9" fillId="0" borderId="0" xfId="0" applyFont="1" applyAlignment="1">
      <alignment wrapText="1"/>
    </xf>
    <xf numFmtId="0" fontId="9" fillId="0" borderId="0" xfId="0" applyFont="1" applyAlignment="1">
      <alignment horizontal="left" wrapText="1" indent="1"/>
    </xf>
    <xf numFmtId="0" fontId="7" fillId="4" borderId="1" xfId="0" applyFont="1" applyFill="1" applyBorder="1" applyAlignment="1">
      <alignment horizontal="left"/>
    </xf>
    <xf numFmtId="0" fontId="0" fillId="0" borderId="0" xfId="0" applyFont="1"/>
    <xf numFmtId="0" fontId="4" fillId="0" borderId="0" xfId="0" applyNumberFormat="1" applyFont="1" applyFill="1" applyBorder="1" applyAlignment="1">
      <alignment vertical="center" wrapText="1" readingOrder="1"/>
    </xf>
    <xf numFmtId="0" fontId="4" fillId="0" borderId="4" xfId="0" applyNumberFormat="1" applyFont="1" applyFill="1" applyBorder="1" applyAlignment="1">
      <alignment vertical="center" wrapText="1" readingOrder="1"/>
    </xf>
    <xf numFmtId="0" fontId="3" fillId="0" borderId="0" xfId="0" applyNumberFormat="1" applyFont="1" applyFill="1" applyBorder="1" applyAlignment="1">
      <alignment vertical="top" readingOrder="1"/>
    </xf>
    <xf numFmtId="0" fontId="3" fillId="0" borderId="4" xfId="0" applyNumberFormat="1" applyFont="1" applyFill="1" applyBorder="1" applyAlignment="1">
      <alignment vertical="top" readingOrder="1"/>
    </xf>
    <xf numFmtId="0" fontId="2" fillId="0" borderId="0" xfId="0" applyNumberFormat="1" applyFont="1" applyFill="1" applyBorder="1" applyAlignment="1">
      <alignment vertical="top" wrapText="1" readingOrder="1"/>
    </xf>
    <xf numFmtId="0" fontId="2" fillId="0" borderId="4" xfId="0" applyNumberFormat="1" applyFont="1" applyFill="1" applyBorder="1" applyAlignment="1">
      <alignment vertical="top" wrapText="1" readingOrder="1"/>
    </xf>
    <xf numFmtId="0" fontId="11" fillId="0" borderId="0" xfId="0" applyFont="1" applyBorder="1" applyAlignment="1">
      <alignment vertical="center"/>
    </xf>
    <xf numFmtId="9" fontId="7" fillId="3" borderId="9" xfId="1" applyFont="1" applyFill="1" applyBorder="1" applyAlignment="1">
      <alignment vertical="center" wrapText="1"/>
    </xf>
    <xf numFmtId="0" fontId="7" fillId="3" borderId="8" xfId="0" applyFont="1" applyFill="1" applyBorder="1" applyAlignment="1">
      <alignment horizontal="center" wrapText="1"/>
    </xf>
    <xf numFmtId="0" fontId="7" fillId="3" borderId="7" xfId="0" applyFont="1" applyFill="1" applyBorder="1" applyAlignment="1">
      <alignment horizontal="center" wrapText="1"/>
    </xf>
    <xf numFmtId="10" fontId="8" fillId="0" borderId="2" xfId="1" applyNumberFormat="1" applyFont="1" applyBorder="1" applyAlignment="1">
      <alignment horizontal="center"/>
    </xf>
    <xf numFmtId="10" fontId="9" fillId="2" borderId="0" xfId="1" applyNumberFormat="1" applyFont="1" applyFill="1" applyAlignment="1">
      <alignment horizontal="center"/>
    </xf>
    <xf numFmtId="10" fontId="9" fillId="0" borderId="0" xfId="1" applyNumberFormat="1" applyFont="1" applyBorder="1" applyAlignment="1">
      <alignment horizontal="center"/>
    </xf>
    <xf numFmtId="10" fontId="8" fillId="0" borderId="0" xfId="1" applyNumberFormat="1" applyFont="1" applyBorder="1" applyAlignment="1">
      <alignment horizontal="center"/>
    </xf>
    <xf numFmtId="10" fontId="8" fillId="0" borderId="0" xfId="1" applyNumberFormat="1" applyFont="1" applyFill="1" applyAlignment="1">
      <alignment horizontal="center"/>
    </xf>
    <xf numFmtId="10" fontId="8" fillId="2" borderId="0" xfId="1" applyNumberFormat="1" applyFont="1" applyFill="1" applyAlignment="1">
      <alignment horizontal="center"/>
    </xf>
    <xf numFmtId="10" fontId="9" fillId="0" borderId="0" xfId="1" applyNumberFormat="1" applyFont="1" applyAlignment="1">
      <alignment horizontal="center"/>
    </xf>
    <xf numFmtId="167" fontId="8" fillId="5" borderId="0" xfId="0" applyNumberFormat="1" applyFont="1" applyFill="1" applyAlignment="1">
      <alignment horizontal="right"/>
    </xf>
    <xf numFmtId="10" fontId="8" fillId="5" borderId="0" xfId="1" applyNumberFormat="1" applyFont="1" applyFill="1" applyAlignment="1">
      <alignment horizontal="right"/>
    </xf>
    <xf numFmtId="167" fontId="8" fillId="0" borderId="2" xfId="0" applyNumberFormat="1" applyFont="1" applyBorder="1" applyAlignment="1">
      <alignment horizontal="right"/>
    </xf>
    <xf numFmtId="10" fontId="8" fillId="0" borderId="2" xfId="1" applyNumberFormat="1" applyFont="1" applyBorder="1" applyAlignment="1">
      <alignment horizontal="right"/>
    </xf>
    <xf numFmtId="167" fontId="9" fillId="2" borderId="0" xfId="0" applyNumberFormat="1" applyFont="1" applyFill="1" applyAlignment="1">
      <alignment horizontal="right"/>
    </xf>
    <xf numFmtId="10" fontId="9" fillId="2" borderId="0" xfId="1" applyNumberFormat="1" applyFont="1" applyFill="1" applyAlignment="1">
      <alignment horizontal="right"/>
    </xf>
    <xf numFmtId="167" fontId="9" fillId="0" borderId="0" xfId="0" applyNumberFormat="1" applyFont="1" applyBorder="1" applyAlignment="1">
      <alignment horizontal="right"/>
    </xf>
    <xf numFmtId="164" fontId="9" fillId="0" borderId="0" xfId="5" applyFont="1" applyBorder="1" applyAlignment="1">
      <alignment horizontal="right"/>
    </xf>
    <xf numFmtId="10" fontId="9" fillId="0" borderId="0" xfId="1" applyNumberFormat="1" applyFont="1" applyBorder="1" applyAlignment="1">
      <alignment horizontal="right"/>
    </xf>
    <xf numFmtId="167" fontId="8" fillId="0" borderId="0" xfId="0" applyNumberFormat="1" applyFont="1" applyBorder="1" applyAlignment="1">
      <alignment horizontal="right"/>
    </xf>
    <xf numFmtId="10" fontId="8" fillId="0" borderId="0" xfId="1" applyNumberFormat="1" applyFont="1" applyBorder="1" applyAlignment="1">
      <alignment horizontal="right"/>
    </xf>
    <xf numFmtId="167" fontId="8" fillId="0" borderId="0" xfId="0" applyNumberFormat="1" applyFont="1" applyFill="1" applyAlignment="1">
      <alignment horizontal="right"/>
    </xf>
    <xf numFmtId="10" fontId="8" fillId="0" borderId="0" xfId="1" applyNumberFormat="1" applyFont="1" applyFill="1" applyAlignment="1">
      <alignment horizontal="right"/>
    </xf>
    <xf numFmtId="167" fontId="8" fillId="2" borderId="0" xfId="0" applyNumberFormat="1" applyFont="1" applyFill="1" applyAlignment="1">
      <alignment horizontal="right"/>
    </xf>
    <xf numFmtId="10" fontId="8" fillId="2" borderId="0" xfId="1" applyNumberFormat="1" applyFont="1" applyFill="1" applyAlignment="1">
      <alignment horizontal="right"/>
    </xf>
    <xf numFmtId="164" fontId="8" fillId="0" borderId="2" xfId="5" applyFont="1" applyBorder="1" applyAlignment="1">
      <alignment horizontal="right"/>
    </xf>
    <xf numFmtId="39" fontId="9" fillId="0" borderId="0" xfId="0" applyNumberFormat="1" applyFont="1" applyAlignment="1">
      <alignment horizontal="right"/>
    </xf>
    <xf numFmtId="10" fontId="9" fillId="0" borderId="0" xfId="1" applyNumberFormat="1" applyFont="1" applyAlignment="1">
      <alignment horizontal="right"/>
    </xf>
    <xf numFmtId="0" fontId="10" fillId="2" borderId="8" xfId="0" applyFont="1" applyFill="1" applyBorder="1" applyAlignment="1">
      <alignment wrapText="1"/>
    </xf>
    <xf numFmtId="0" fontId="8" fillId="2" borderId="8" xfId="0" applyFont="1" applyFill="1" applyBorder="1" applyAlignment="1">
      <alignment wrapText="1"/>
    </xf>
    <xf numFmtId="168" fontId="9" fillId="0" borderId="0" xfId="0" applyNumberFormat="1" applyFont="1" applyAlignment="1">
      <alignment horizontal="right" vertical="center"/>
    </xf>
    <xf numFmtId="168" fontId="9" fillId="0" borderId="0" xfId="0" applyNumberFormat="1" applyFont="1" applyFill="1" applyAlignment="1">
      <alignment horizontal="right" vertical="center"/>
    </xf>
    <xf numFmtId="168" fontId="8" fillId="0" borderId="2" xfId="0" applyNumberFormat="1" applyFont="1" applyBorder="1" applyAlignment="1">
      <alignment horizontal="right" vertical="center"/>
    </xf>
    <xf numFmtId="168" fontId="8" fillId="5" borderId="0" xfId="0" applyNumberFormat="1" applyFont="1" applyFill="1" applyAlignment="1">
      <alignment horizontal="right" vertical="center"/>
    </xf>
    <xf numFmtId="168" fontId="9" fillId="0" borderId="0" xfId="0" applyNumberFormat="1" applyFont="1" applyFill="1" applyAlignment="1">
      <alignment horizontal="right" vertical="center" wrapText="1"/>
    </xf>
    <xf numFmtId="168" fontId="8" fillId="0" borderId="2" xfId="0" applyNumberFormat="1" applyFont="1" applyFill="1" applyBorder="1" applyAlignment="1">
      <alignment horizontal="right" vertical="center" wrapText="1"/>
    </xf>
    <xf numFmtId="168" fontId="8" fillId="5" borderId="0" xfId="0" applyNumberFormat="1" applyFont="1" applyFill="1" applyAlignment="1">
      <alignment horizontal="right" vertical="center" wrapText="1"/>
    </xf>
    <xf numFmtId="0" fontId="7" fillId="3" borderId="0" xfId="0" applyFont="1" applyFill="1" applyAlignment="1">
      <alignment horizontal="center" vertical="center" wrapText="1"/>
    </xf>
    <xf numFmtId="167" fontId="8" fillId="0" borderId="2" xfId="5" applyNumberFormat="1" applyFont="1" applyBorder="1" applyAlignment="1">
      <alignment horizontal="right" vertical="center"/>
    </xf>
    <xf numFmtId="167" fontId="9" fillId="0" borderId="0" xfId="5" applyNumberFormat="1" applyFont="1" applyAlignment="1">
      <alignment horizontal="right" vertical="center"/>
    </xf>
    <xf numFmtId="168" fontId="9" fillId="0" borderId="0" xfId="5" applyNumberFormat="1" applyFont="1" applyAlignment="1">
      <alignment horizontal="right" vertical="center"/>
    </xf>
    <xf numFmtId="167" fontId="7" fillId="4" borderId="1" xfId="0" applyNumberFormat="1" applyFont="1" applyFill="1" applyBorder="1" applyAlignment="1">
      <alignment horizontal="right" vertical="center"/>
    </xf>
    <xf numFmtId="0" fontId="0" fillId="0" borderId="0" xfId="0" applyAlignment="1">
      <alignment horizontal="center"/>
    </xf>
    <xf numFmtId="0" fontId="9" fillId="0" borderId="8" xfId="0" applyFont="1" applyBorder="1" applyAlignment="1">
      <alignment horizontal="center" vertical="center" wrapText="1"/>
    </xf>
    <xf numFmtId="10" fontId="9" fillId="0" borderId="8" xfId="0" applyNumberFormat="1" applyFont="1" applyBorder="1" applyAlignment="1">
      <alignment horizontal="center" vertical="center" wrapText="1"/>
    </xf>
    <xf numFmtId="10" fontId="7" fillId="3" borderId="5" xfId="0" applyNumberFormat="1" applyFont="1" applyFill="1" applyBorder="1" applyAlignment="1">
      <alignment horizontal="center" vertical="center" wrapText="1"/>
    </xf>
    <xf numFmtId="0" fontId="11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168" fontId="8" fillId="5" borderId="0" xfId="0" applyNumberFormat="1" applyFont="1" applyFill="1" applyAlignment="1">
      <alignment horizontal="left" vertical="center"/>
    </xf>
    <xf numFmtId="0" fontId="13" fillId="0" borderId="0" xfId="0" applyFont="1" applyAlignment="1">
      <alignment horizontal="center"/>
    </xf>
    <xf numFmtId="164" fontId="0" fillId="0" borderId="0" xfId="8" applyFont="1"/>
    <xf numFmtId="0" fontId="0" fillId="0" borderId="0" xfId="0" applyFill="1"/>
    <xf numFmtId="49" fontId="8" fillId="0" borderId="2" xfId="5" applyNumberFormat="1" applyFont="1" applyBorder="1" applyAlignment="1">
      <alignment horizontal="right" vertical="center"/>
    </xf>
    <xf numFmtId="43" fontId="0" fillId="0" borderId="0" xfId="0" applyNumberFormat="1"/>
    <xf numFmtId="164" fontId="0" fillId="0" borderId="0" xfId="0" applyNumberFormat="1"/>
    <xf numFmtId="169" fontId="0" fillId="0" borderId="0" xfId="1" applyNumberFormat="1" applyFont="1"/>
    <xf numFmtId="10" fontId="0" fillId="0" borderId="0" xfId="1" applyNumberFormat="1" applyFont="1"/>
    <xf numFmtId="10" fontId="8" fillId="0" borderId="0" xfId="1" applyNumberFormat="1" applyFont="1" applyFill="1" applyBorder="1" applyAlignment="1">
      <alignment horizontal="right" vertical="center"/>
    </xf>
    <xf numFmtId="167" fontId="10" fillId="0" borderId="2" xfId="0" applyNumberFormat="1" applyFont="1" applyBorder="1" applyAlignment="1">
      <alignment horizontal="center"/>
    </xf>
    <xf numFmtId="164" fontId="10" fillId="0" borderId="2" xfId="5" applyFont="1" applyBorder="1" applyAlignment="1">
      <alignment horizontal="center"/>
    </xf>
    <xf numFmtId="0" fontId="10" fillId="5" borderId="8" xfId="0" applyFont="1" applyFill="1" applyBorder="1" applyAlignment="1">
      <alignment wrapText="1"/>
    </xf>
    <xf numFmtId="168" fontId="9" fillId="6" borderId="8" xfId="5" applyNumberFormat="1" applyFont="1" applyFill="1" applyBorder="1"/>
    <xf numFmtId="168" fontId="9" fillId="0" borderId="8" xfId="5" applyNumberFormat="1" applyFont="1" applyBorder="1"/>
    <xf numFmtId="168" fontId="9" fillId="0" borderId="8" xfId="1" applyNumberFormat="1" applyFont="1" applyBorder="1"/>
    <xf numFmtId="168" fontId="9" fillId="0" borderId="8" xfId="5" applyNumberFormat="1" applyFont="1" applyFill="1" applyBorder="1"/>
    <xf numFmtId="164" fontId="8" fillId="5" borderId="8" xfId="5" applyFont="1" applyFill="1" applyBorder="1"/>
    <xf numFmtId="168" fontId="8" fillId="5" borderId="8" xfId="1" applyNumberFormat="1" applyFont="1" applyFill="1" applyBorder="1"/>
    <xf numFmtId="168" fontId="7" fillId="3" borderId="8" xfId="5" applyNumberFormat="1" applyFont="1" applyFill="1" applyBorder="1"/>
    <xf numFmtId="0" fontId="7" fillId="3" borderId="5" xfId="0" applyFont="1" applyFill="1" applyBorder="1" applyAlignment="1">
      <alignment horizontal="center" vertical="center" wrapText="1"/>
    </xf>
    <xf numFmtId="0" fontId="0" fillId="0" borderId="0" xfId="0" applyAlignment="1"/>
    <xf numFmtId="170" fontId="0" fillId="0" borderId="0" xfId="0" applyNumberFormat="1"/>
    <xf numFmtId="170" fontId="17" fillId="0" borderId="12" xfId="0" applyNumberFormat="1" applyFont="1" applyBorder="1" applyAlignment="1">
      <alignment horizontal="center"/>
    </xf>
    <xf numFmtId="170" fontId="17" fillId="0" borderId="13" xfId="0" applyNumberFormat="1" applyFont="1" applyBorder="1" applyAlignment="1">
      <alignment horizontal="center"/>
    </xf>
    <xf numFmtId="0" fontId="18" fillId="0" borderId="14" xfId="0" applyFont="1" applyBorder="1" applyAlignment="1"/>
    <xf numFmtId="0" fontId="0" fillId="0" borderId="16" xfId="0" applyBorder="1"/>
    <xf numFmtId="170" fontId="17" fillId="0" borderId="17" xfId="0" applyNumberFormat="1" applyFont="1" applyBorder="1" applyAlignment="1">
      <alignment horizontal="center"/>
    </xf>
    <xf numFmtId="170" fontId="17" fillId="0" borderId="0" xfId="0" applyNumberFormat="1" applyFont="1" applyBorder="1" applyAlignment="1">
      <alignment horizontal="center"/>
    </xf>
    <xf numFmtId="0" fontId="18" fillId="0" borderId="18" xfId="0" applyFont="1" applyBorder="1" applyAlignment="1"/>
    <xf numFmtId="0" fontId="0" fillId="0" borderId="0" xfId="0" applyBorder="1"/>
    <xf numFmtId="170" fontId="17" fillId="7" borderId="17" xfId="0" applyNumberFormat="1" applyFont="1" applyFill="1" applyBorder="1" applyAlignment="1">
      <alignment horizontal="center"/>
    </xf>
    <xf numFmtId="170" fontId="17" fillId="7" borderId="0" xfId="0" applyNumberFormat="1" applyFont="1" applyFill="1" applyBorder="1" applyAlignment="1">
      <alignment horizontal="center"/>
    </xf>
    <xf numFmtId="0" fontId="18" fillId="7" borderId="0" xfId="0" applyFont="1" applyFill="1" applyBorder="1" applyAlignment="1"/>
    <xf numFmtId="0" fontId="19" fillId="7" borderId="18" xfId="0" applyFont="1" applyFill="1" applyBorder="1" applyAlignment="1">
      <alignment horizontal="center" vertical="center"/>
    </xf>
    <xf numFmtId="4" fontId="17" fillId="0" borderId="17" xfId="0" applyNumberFormat="1" applyFont="1" applyBorder="1" applyAlignment="1">
      <alignment horizontal="center"/>
    </xf>
    <xf numFmtId="4" fontId="17" fillId="0" borderId="0" xfId="0" applyNumberFormat="1" applyFont="1" applyBorder="1" applyAlignment="1">
      <alignment horizontal="center"/>
    </xf>
    <xf numFmtId="170" fontId="17" fillId="0" borderId="20" xfId="0" applyNumberFormat="1" applyFont="1" applyBorder="1" applyAlignment="1">
      <alignment horizontal="center"/>
    </xf>
    <xf numFmtId="170" fontId="17" fillId="0" borderId="21" xfId="0" applyNumberFormat="1" applyFont="1" applyBorder="1" applyAlignment="1">
      <alignment horizontal="center"/>
    </xf>
    <xf numFmtId="0" fontId="18" fillId="0" borderId="22" xfId="0" applyFont="1" applyBorder="1" applyAlignment="1"/>
    <xf numFmtId="0" fontId="16" fillId="8" borderId="16" xfId="0" applyFont="1" applyFill="1" applyBorder="1" applyAlignment="1">
      <alignment horizontal="center" vertical="center" wrapText="1"/>
    </xf>
    <xf numFmtId="10" fontId="16" fillId="3" borderId="0" xfId="1" applyNumberFormat="1" applyFont="1" applyFill="1" applyAlignment="1">
      <alignment horizontal="right"/>
    </xf>
    <xf numFmtId="171" fontId="16" fillId="3" borderId="0" xfId="9" applyNumberFormat="1" applyFont="1" applyFill="1"/>
    <xf numFmtId="0" fontId="16" fillId="3" borderId="0" xfId="0" applyFont="1" applyFill="1" applyAlignment="1">
      <alignment horizontal="left" indent="1"/>
    </xf>
    <xf numFmtId="10" fontId="0" fillId="0" borderId="0" xfId="1" applyNumberFormat="1" applyFont="1" applyAlignment="1">
      <alignment horizontal="right"/>
    </xf>
    <xf numFmtId="171" fontId="0" fillId="0" borderId="0" xfId="9" applyNumberFormat="1" applyFont="1"/>
    <xf numFmtId="0" fontId="0" fillId="0" borderId="0" xfId="0" applyAlignment="1">
      <alignment horizontal="left" indent="1"/>
    </xf>
    <xf numFmtId="10" fontId="15" fillId="0" borderId="2" xfId="1" applyNumberFormat="1" applyFont="1" applyBorder="1" applyAlignment="1">
      <alignment horizontal="right"/>
    </xf>
    <xf numFmtId="171" fontId="15" fillId="0" borderId="2" xfId="9" applyNumberFormat="1" applyFont="1" applyBorder="1" applyAlignment="1">
      <alignment horizontal="left"/>
    </xf>
    <xf numFmtId="0" fontId="15" fillId="0" borderId="2" xfId="0" applyFont="1" applyBorder="1" applyAlignment="1">
      <alignment horizontal="left"/>
    </xf>
    <xf numFmtId="169" fontId="0" fillId="0" borderId="0" xfId="0" applyNumberFormat="1"/>
    <xf numFmtId="0" fontId="16" fillId="3" borderId="0" xfId="0" applyFont="1" applyFill="1" applyAlignment="1">
      <alignment horizontal="center" vertical="center" wrapText="1"/>
    </xf>
    <xf numFmtId="172" fontId="0" fillId="0" borderId="0" xfId="9" applyNumberFormat="1" applyFont="1"/>
    <xf numFmtId="43" fontId="0" fillId="0" borderId="0" xfId="9" applyFont="1"/>
    <xf numFmtId="167" fontId="0" fillId="0" borderId="0" xfId="0" applyNumberFormat="1" applyFont="1"/>
    <xf numFmtId="165" fontId="0" fillId="0" borderId="0" xfId="6" applyFont="1"/>
    <xf numFmtId="0" fontId="21" fillId="5" borderId="0" xfId="0" applyFont="1" applyFill="1" applyBorder="1" applyAlignment="1">
      <alignment horizontal="left"/>
    </xf>
    <xf numFmtId="0" fontId="16" fillId="10" borderId="0" xfId="0" applyFont="1" applyFill="1" applyAlignment="1">
      <alignment horizontal="center"/>
    </xf>
    <xf numFmtId="0" fontId="16" fillId="10" borderId="0" xfId="0" applyFont="1" applyFill="1"/>
    <xf numFmtId="170" fontId="16" fillId="3" borderId="0" xfId="11" applyNumberFormat="1" applyFont="1" applyFill="1" applyAlignment="1">
      <alignment horizontal="center" vertical="center"/>
    </xf>
    <xf numFmtId="0" fontId="16" fillId="3" borderId="0" xfId="0" applyFont="1" applyFill="1"/>
    <xf numFmtId="170" fontId="0" fillId="0" borderId="0" xfId="11" applyNumberFormat="1" applyFont="1" applyAlignment="1">
      <alignment horizontal="center" vertical="center"/>
    </xf>
    <xf numFmtId="0" fontId="16" fillId="3" borderId="0" xfId="0" applyFont="1" applyFill="1" applyAlignment="1">
      <alignment horizontal="center" vertical="center"/>
    </xf>
    <xf numFmtId="170" fontId="16" fillId="3" borderId="0" xfId="0" applyNumberFormat="1" applyFont="1" applyFill="1" applyAlignment="1">
      <alignment horizontal="center" vertical="center"/>
    </xf>
    <xf numFmtId="164" fontId="16" fillId="3" borderId="31" xfId="0" applyNumberFormat="1" applyFont="1" applyFill="1" applyBorder="1" applyAlignment="1">
      <alignment horizontal="center" vertical="center"/>
    </xf>
    <xf numFmtId="173" fontId="16" fillId="3" borderId="31" xfId="0" applyNumberFormat="1" applyFont="1" applyFill="1" applyBorder="1" applyAlignment="1">
      <alignment horizontal="center" vertical="center"/>
    </xf>
    <xf numFmtId="0" fontId="16" fillId="3" borderId="2" xfId="0" applyFont="1" applyFill="1" applyBorder="1" applyAlignment="1">
      <alignment horizontal="left" vertical="center" wrapText="1"/>
    </xf>
    <xf numFmtId="170" fontId="0" fillId="0" borderId="0" xfId="0" applyNumberFormat="1" applyAlignment="1">
      <alignment horizontal="center" vertical="center"/>
    </xf>
    <xf numFmtId="164" fontId="0" fillId="0" borderId="31" xfId="0" applyNumberFormat="1" applyFont="1" applyFill="1" applyBorder="1" applyAlignment="1">
      <alignment horizontal="center" vertical="center"/>
    </xf>
    <xf numFmtId="173" fontId="0" fillId="0" borderId="31" xfId="0" applyNumberFormat="1" applyFont="1" applyBorder="1" applyAlignment="1">
      <alignment horizontal="center" vertical="center"/>
    </xf>
    <xf numFmtId="173" fontId="0" fillId="0" borderId="31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43" fontId="0" fillId="0" borderId="0" xfId="11" applyFont="1"/>
    <xf numFmtId="0" fontId="12" fillId="0" borderId="0" xfId="0" applyFont="1" applyFill="1" applyBorder="1" applyAlignment="1">
      <alignment vertical="center" wrapText="1"/>
    </xf>
    <xf numFmtId="10" fontId="0" fillId="0" borderId="0" xfId="1" applyNumberFormat="1" applyFont="1" applyAlignment="1">
      <alignment horizontal="center"/>
    </xf>
    <xf numFmtId="169" fontId="0" fillId="5" borderId="0" xfId="1" applyNumberFormat="1" applyFont="1" applyFill="1" applyAlignment="1">
      <alignment horizontal="center"/>
    </xf>
    <xf numFmtId="167" fontId="0" fillId="0" borderId="0" xfId="0" applyNumberFormat="1" applyFont="1" applyFill="1" applyAlignment="1">
      <alignment horizontal="center"/>
    </xf>
    <xf numFmtId="167" fontId="0" fillId="0" borderId="0" xfId="0" applyNumberFormat="1" applyFont="1" applyAlignment="1">
      <alignment horizontal="center"/>
    </xf>
    <xf numFmtId="167" fontId="20" fillId="5" borderId="0" xfId="0" applyNumberFormat="1" applyFont="1" applyFill="1" applyAlignment="1">
      <alignment horizontal="center"/>
    </xf>
    <xf numFmtId="0" fontId="7" fillId="3" borderId="5" xfId="0" applyFont="1" applyFill="1" applyBorder="1" applyAlignment="1">
      <alignment horizontal="center" vertical="center" wrapText="1"/>
    </xf>
    <xf numFmtId="0" fontId="22" fillId="0" borderId="8" xfId="0" applyFont="1" applyBorder="1" applyAlignment="1">
      <alignment horizontal="left" vertical="center" indent="1"/>
    </xf>
    <xf numFmtId="0" fontId="23" fillId="11" borderId="8" xfId="0" applyFont="1" applyFill="1" applyBorder="1" applyAlignment="1">
      <alignment vertical="center"/>
    </xf>
    <xf numFmtId="0" fontId="24" fillId="12" borderId="8" xfId="0" applyFont="1" applyFill="1" applyBorder="1" applyAlignment="1">
      <alignment vertical="center"/>
    </xf>
    <xf numFmtId="0" fontId="6" fillId="2" borderId="0" xfId="0" applyFont="1" applyFill="1" applyAlignment="1">
      <alignment horizontal="center"/>
    </xf>
    <xf numFmtId="0" fontId="16" fillId="10" borderId="0" xfId="0" applyFont="1" applyFill="1" applyAlignment="1">
      <alignment horizontal="center" vertical="center" wrapText="1"/>
    </xf>
    <xf numFmtId="4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0" fontId="16" fillId="0" borderId="0" xfId="0" applyFont="1" applyFill="1"/>
    <xf numFmtId="0" fontId="16" fillId="0" borderId="0" xfId="0" applyFont="1" applyFill="1" applyAlignment="1">
      <alignment horizontal="center" vertical="center"/>
    </xf>
    <xf numFmtId="4" fontId="0" fillId="0" borderId="0" xfId="0" applyNumberFormat="1" applyFill="1"/>
    <xf numFmtId="170" fontId="0" fillId="0" borderId="0" xfId="11" applyNumberFormat="1" applyFont="1" applyFill="1" applyAlignment="1">
      <alignment horizontal="center" vertical="center"/>
    </xf>
    <xf numFmtId="170" fontId="0" fillId="0" borderId="0" xfId="0" applyNumberFormat="1" applyFill="1" applyAlignment="1">
      <alignment horizontal="center" vertical="center"/>
    </xf>
    <xf numFmtId="10" fontId="0" fillId="0" borderId="0" xfId="1" applyNumberFormat="1" applyFont="1" applyFill="1"/>
    <xf numFmtId="43" fontId="0" fillId="0" borderId="0" xfId="11" applyFont="1" applyFill="1"/>
    <xf numFmtId="170" fontId="16" fillId="0" borderId="0" xfId="11" applyNumberFormat="1" applyFont="1" applyFill="1" applyAlignment="1">
      <alignment horizontal="center" vertical="center"/>
    </xf>
    <xf numFmtId="170" fontId="16" fillId="0" borderId="0" xfId="0" applyNumberFormat="1" applyFont="1" applyFill="1" applyAlignment="1">
      <alignment horizontal="center" vertical="center"/>
    </xf>
    <xf numFmtId="10" fontId="0" fillId="0" borderId="0" xfId="0" applyNumberFormat="1" applyFill="1"/>
    <xf numFmtId="0" fontId="11" fillId="0" borderId="0" xfId="0" applyFont="1" applyAlignment="1"/>
    <xf numFmtId="0" fontId="0" fillId="0" borderId="0" xfId="0" applyFont="1" applyAlignment="1"/>
    <xf numFmtId="0" fontId="16" fillId="0" borderId="0" xfId="0" applyFont="1" applyFill="1" applyBorder="1"/>
    <xf numFmtId="0" fontId="27" fillId="0" borderId="28" xfId="0" applyFont="1" applyBorder="1" applyAlignment="1">
      <alignment vertical="center" wrapText="1"/>
    </xf>
    <xf numFmtId="0" fontId="27" fillId="0" borderId="29" xfId="0" applyFont="1" applyBorder="1" applyAlignment="1">
      <alignment vertical="center" wrapText="1"/>
    </xf>
    <xf numFmtId="0" fontId="29" fillId="0" borderId="26" xfId="0" applyFont="1" applyBorder="1" applyAlignment="1">
      <alignment vertical="center" wrapText="1"/>
    </xf>
    <xf numFmtId="0" fontId="28" fillId="0" borderId="27" xfId="0" applyFont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19" fillId="2" borderId="19" xfId="0" applyFont="1" applyFill="1" applyBorder="1" applyAlignment="1">
      <alignment horizontal="center" vertical="center" wrapText="1"/>
    </xf>
    <xf numFmtId="0" fontId="19" fillId="2" borderId="15" xfId="0" applyFont="1" applyFill="1" applyBorder="1" applyAlignment="1">
      <alignment horizontal="center" vertical="center" wrapText="1"/>
    </xf>
    <xf numFmtId="0" fontId="16" fillId="8" borderId="24" xfId="0" applyFont="1" applyFill="1" applyBorder="1" applyAlignment="1">
      <alignment horizontal="center" vertical="center" wrapText="1"/>
    </xf>
    <xf numFmtId="0" fontId="16" fillId="8" borderId="23" xfId="0" applyFont="1" applyFill="1" applyBorder="1" applyAlignment="1">
      <alignment horizontal="center" vertical="center" wrapText="1"/>
    </xf>
    <xf numFmtId="0" fontId="19" fillId="2" borderId="22" xfId="0" applyFont="1" applyFill="1" applyBorder="1" applyAlignment="1">
      <alignment horizontal="center" vertical="center"/>
    </xf>
    <xf numFmtId="0" fontId="19" fillId="2" borderId="18" xfId="0" applyFont="1" applyFill="1" applyBorder="1" applyAlignment="1">
      <alignment horizontal="center" vertical="center"/>
    </xf>
    <xf numFmtId="0" fontId="19" fillId="2" borderId="19" xfId="0" applyFont="1" applyFill="1" applyBorder="1" applyAlignment="1">
      <alignment horizontal="center" vertical="center"/>
    </xf>
    <xf numFmtId="0" fontId="26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4" fillId="0" borderId="0" xfId="0" applyNumberFormat="1" applyFont="1" applyFill="1" applyBorder="1" applyAlignment="1">
      <alignment horizontal="center" vertical="center" wrapText="1" readingOrder="1"/>
    </xf>
    <xf numFmtId="0" fontId="3" fillId="0" borderId="0" xfId="0" applyNumberFormat="1" applyFont="1" applyFill="1" applyBorder="1" applyAlignment="1">
      <alignment horizontal="center" vertical="top" wrapText="1" readingOrder="1"/>
    </xf>
    <xf numFmtId="0" fontId="2" fillId="0" borderId="0" xfId="0" applyNumberFormat="1" applyFont="1" applyFill="1" applyBorder="1" applyAlignment="1">
      <alignment horizontal="center" vertical="top" wrapText="1" readingOrder="1"/>
    </xf>
    <xf numFmtId="0" fontId="25" fillId="0" borderId="0" xfId="0" applyFont="1" applyAlignment="1">
      <alignment horizontal="center" vertical="center"/>
    </xf>
    <xf numFmtId="0" fontId="11" fillId="2" borderId="0" xfId="0" applyFont="1" applyFill="1" applyAlignment="1">
      <alignment horizontal="center" wrapText="1"/>
    </xf>
    <xf numFmtId="0" fontId="4" fillId="0" borderId="3" xfId="0" applyNumberFormat="1" applyFont="1" applyFill="1" applyBorder="1" applyAlignment="1">
      <alignment horizontal="center" vertical="center" wrapText="1" readingOrder="1"/>
    </xf>
    <xf numFmtId="0" fontId="4" fillId="0" borderId="4" xfId="0" applyNumberFormat="1" applyFont="1" applyFill="1" applyBorder="1" applyAlignment="1">
      <alignment horizontal="center" vertical="center" wrapText="1" readingOrder="1"/>
    </xf>
    <xf numFmtId="0" fontId="3" fillId="0" borderId="3" xfId="0" applyNumberFormat="1" applyFont="1" applyFill="1" applyBorder="1" applyAlignment="1">
      <alignment horizontal="center" vertical="top" readingOrder="1"/>
    </xf>
    <xf numFmtId="0" fontId="3" fillId="0" borderId="0" xfId="0" applyNumberFormat="1" applyFont="1" applyFill="1" applyBorder="1" applyAlignment="1">
      <alignment horizontal="center" vertical="top" readingOrder="1"/>
    </xf>
    <xf numFmtId="0" fontId="3" fillId="0" borderId="4" xfId="0" applyNumberFormat="1" applyFont="1" applyFill="1" applyBorder="1" applyAlignment="1">
      <alignment horizontal="center" vertical="top" readingOrder="1"/>
    </xf>
    <xf numFmtId="0" fontId="2" fillId="0" borderId="3" xfId="0" applyNumberFormat="1" applyFont="1" applyFill="1" applyBorder="1" applyAlignment="1">
      <alignment horizontal="center" vertical="top" wrapText="1" readingOrder="1"/>
    </xf>
    <xf numFmtId="0" fontId="2" fillId="0" borderId="4" xfId="0" applyNumberFormat="1" applyFont="1" applyFill="1" applyBorder="1" applyAlignment="1">
      <alignment horizontal="center" vertical="top" wrapText="1" readingOrder="1"/>
    </xf>
    <xf numFmtId="0" fontId="14" fillId="0" borderId="0" xfId="0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wrapText="1"/>
    </xf>
    <xf numFmtId="0" fontId="7" fillId="3" borderId="11" xfId="0" applyFont="1" applyFill="1" applyBorder="1" applyAlignment="1">
      <alignment horizontal="center" wrapText="1"/>
    </xf>
    <xf numFmtId="0" fontId="11" fillId="0" borderId="0" xfId="0" applyFont="1" applyBorder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12" fillId="0" borderId="0" xfId="0" applyFont="1" applyFill="1" applyBorder="1" applyAlignment="1">
      <alignment horizontal="left" vertical="center" wrapText="1"/>
    </xf>
    <xf numFmtId="0" fontId="6" fillId="0" borderId="0" xfId="0" applyFont="1" applyFill="1" applyAlignment="1">
      <alignment horizontal="center"/>
    </xf>
    <xf numFmtId="0" fontId="11" fillId="0" borderId="0" xfId="0" applyFont="1" applyFill="1" applyAlignment="1">
      <alignment horizontal="center"/>
    </xf>
    <xf numFmtId="0" fontId="7" fillId="4" borderId="0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/>
    </xf>
    <xf numFmtId="0" fontId="8" fillId="2" borderId="8" xfId="0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left"/>
    </xf>
    <xf numFmtId="0" fontId="10" fillId="2" borderId="5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/>
    </xf>
    <xf numFmtId="0" fontId="11" fillId="0" borderId="0" xfId="0" applyFont="1" applyFill="1" applyAlignment="1">
      <alignment horizontal="center" wrapText="1"/>
    </xf>
    <xf numFmtId="0" fontId="0" fillId="0" borderId="0" xfId="0" applyFont="1" applyFill="1" applyAlignment="1">
      <alignment horizontal="center"/>
    </xf>
    <xf numFmtId="0" fontId="11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17" fillId="0" borderId="0" xfId="0" applyFont="1" applyAlignment="1">
      <alignment horizontal="left" vertical="center" wrapText="1"/>
    </xf>
    <xf numFmtId="0" fontId="16" fillId="3" borderId="0" xfId="0" applyFont="1" applyFill="1" applyAlignment="1">
      <alignment horizontal="center" vertical="center" wrapText="1"/>
    </xf>
    <xf numFmtId="0" fontId="16" fillId="0" borderId="0" xfId="0" applyFont="1" applyFill="1" applyAlignment="1">
      <alignment horizontal="center" vertical="center" wrapText="1"/>
    </xf>
    <xf numFmtId="0" fontId="16" fillId="3" borderId="32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 wrapText="1"/>
    </xf>
    <xf numFmtId="0" fontId="16" fillId="3" borderId="33" xfId="0" applyFont="1" applyFill="1" applyBorder="1" applyAlignment="1">
      <alignment horizontal="center" vertical="center" wrapText="1"/>
    </xf>
    <xf numFmtId="0" fontId="16" fillId="3" borderId="30" xfId="0" applyFont="1" applyFill="1" applyBorder="1" applyAlignment="1">
      <alignment horizontal="center" vertical="center" wrapText="1"/>
    </xf>
    <xf numFmtId="0" fontId="30" fillId="9" borderId="25" xfId="0" applyFont="1" applyFill="1" applyBorder="1" applyAlignment="1">
      <alignment horizontal="center" vertical="center" wrapText="1"/>
    </xf>
    <xf numFmtId="0" fontId="30" fillId="9" borderId="26" xfId="0" applyFont="1" applyFill="1" applyBorder="1" applyAlignment="1">
      <alignment horizontal="center" vertical="center" wrapText="1"/>
    </xf>
    <xf numFmtId="0" fontId="28" fillId="0" borderId="25" xfId="0" applyFont="1" applyBorder="1" applyAlignment="1">
      <alignment vertical="center" wrapText="1"/>
    </xf>
    <xf numFmtId="0" fontId="28" fillId="0" borderId="26" xfId="0" applyFont="1" applyBorder="1" applyAlignment="1">
      <alignment vertical="center" wrapText="1"/>
    </xf>
    <xf numFmtId="0" fontId="28" fillId="0" borderId="28" xfId="0" applyFont="1" applyBorder="1" applyAlignment="1">
      <alignment vertical="center" wrapText="1"/>
    </xf>
    <xf numFmtId="0" fontId="27" fillId="0" borderId="25" xfId="0" applyFont="1" applyBorder="1" applyAlignment="1">
      <alignment vertical="center" wrapText="1"/>
    </xf>
    <xf numFmtId="0" fontId="27" fillId="0" borderId="28" xfId="0" applyFont="1" applyBorder="1" applyAlignment="1">
      <alignment vertical="center" wrapText="1"/>
    </xf>
    <xf numFmtId="0" fontId="27" fillId="0" borderId="26" xfId="0" applyFont="1" applyBorder="1" applyAlignment="1">
      <alignment vertical="center" wrapText="1"/>
    </xf>
    <xf numFmtId="0" fontId="28" fillId="0" borderId="25" xfId="0" applyFont="1" applyBorder="1" applyAlignment="1">
      <alignment horizontal="justify" vertical="center" wrapText="1"/>
    </xf>
    <xf numFmtId="0" fontId="28" fillId="0" borderId="26" xfId="0" applyFont="1" applyBorder="1" applyAlignment="1">
      <alignment horizontal="justify" vertical="center" wrapText="1"/>
    </xf>
    <xf numFmtId="0" fontId="4" fillId="0" borderId="0" xfId="0" applyNumberFormat="1" applyFont="1" applyFill="1" applyBorder="1" applyAlignment="1">
      <alignment horizontal="center" vertical="center" readingOrder="1"/>
    </xf>
    <xf numFmtId="0" fontId="4" fillId="0" borderId="4" xfId="0" applyNumberFormat="1" applyFont="1" applyFill="1" applyBorder="1" applyAlignment="1">
      <alignment horizontal="center" vertical="center" readingOrder="1"/>
    </xf>
    <xf numFmtId="0" fontId="2" fillId="0" borderId="0" xfId="0" applyNumberFormat="1" applyFont="1" applyFill="1" applyBorder="1" applyAlignment="1">
      <alignment horizontal="center" vertical="top" readingOrder="1"/>
    </xf>
    <xf numFmtId="0" fontId="11" fillId="0" borderId="0" xfId="0" applyFont="1" applyBorder="1" applyAlignment="1">
      <alignment horizontal="center" vertical="center" wrapText="1"/>
    </xf>
    <xf numFmtId="171" fontId="0" fillId="0" borderId="0" xfId="0" applyNumberFormat="1"/>
    <xf numFmtId="0" fontId="31" fillId="0" borderId="0" xfId="0" applyFont="1"/>
    <xf numFmtId="164" fontId="31" fillId="0" borderId="0" xfId="8" applyFont="1"/>
    <xf numFmtId="0" fontId="25" fillId="0" borderId="0" xfId="0" applyFont="1" applyFill="1" applyAlignment="1">
      <alignment vertical="center"/>
    </xf>
    <xf numFmtId="0" fontId="6" fillId="0" borderId="0" xfId="0" applyFont="1"/>
    <xf numFmtId="0" fontId="6" fillId="0" borderId="0" xfId="0" applyFont="1" applyFill="1" applyAlignment="1">
      <alignment horizontal="left" vertical="top" wrapText="1"/>
    </xf>
    <xf numFmtId="0" fontId="6" fillId="0" borderId="0" xfId="0" applyFont="1" applyFill="1" applyAlignment="1">
      <alignment vertical="top" wrapText="1"/>
    </xf>
    <xf numFmtId="167" fontId="9" fillId="0" borderId="0" xfId="0" applyNumberFormat="1" applyFont="1" applyBorder="1" applyAlignment="1">
      <alignment horizontal="right" vertical="center"/>
    </xf>
    <xf numFmtId="0" fontId="9" fillId="0" borderId="0" xfId="0" applyFont="1" applyBorder="1" applyAlignment="1">
      <alignment horizontal="left" vertical="center" wrapText="1"/>
    </xf>
    <xf numFmtId="10" fontId="9" fillId="0" borderId="0" xfId="1" applyNumberFormat="1" applyFont="1" applyAlignment="1">
      <alignment wrapText="1"/>
    </xf>
    <xf numFmtId="174" fontId="8" fillId="5" borderId="0" xfId="8" applyNumberFormat="1" applyFont="1" applyFill="1" applyAlignment="1">
      <alignment horizontal="right"/>
    </xf>
    <xf numFmtId="174" fontId="10" fillId="0" borderId="2" xfId="8" applyNumberFormat="1" applyFont="1" applyBorder="1" applyAlignment="1">
      <alignment horizontal="right"/>
    </xf>
    <xf numFmtId="174" fontId="8" fillId="0" borderId="2" xfId="8" applyNumberFormat="1" applyFont="1" applyBorder="1" applyAlignment="1">
      <alignment horizontal="right"/>
    </xf>
    <xf numFmtId="0" fontId="0" fillId="0" borderId="0" xfId="0" applyAlignment="1">
      <alignment horizontal="left" indent="2"/>
    </xf>
    <xf numFmtId="174" fontId="32" fillId="0" borderId="0" xfId="8" applyNumberFormat="1" applyFont="1" applyFill="1" applyBorder="1" applyAlignment="1">
      <alignment horizontal="right"/>
    </xf>
    <xf numFmtId="174" fontId="9" fillId="0" borderId="0" xfId="8" applyNumberFormat="1" applyFont="1" applyFill="1" applyBorder="1" applyAlignment="1">
      <alignment horizontal="right"/>
    </xf>
    <xf numFmtId="0" fontId="0" fillId="0" borderId="0" xfId="0" applyAlignment="1">
      <alignment horizontal="left" vertical="center" wrapText="1" indent="2"/>
    </xf>
    <xf numFmtId="174" fontId="32" fillId="0" borderId="0" xfId="8" applyNumberFormat="1" applyFont="1" applyFill="1" applyBorder="1" applyAlignment="1">
      <alignment horizontal="right" vertical="center"/>
    </xf>
    <xf numFmtId="174" fontId="9" fillId="0" borderId="0" xfId="8" applyNumberFormat="1" applyFont="1" applyFill="1" applyBorder="1" applyAlignment="1">
      <alignment horizontal="right" vertical="center"/>
    </xf>
    <xf numFmtId="10" fontId="9" fillId="0" borderId="0" xfId="1" applyNumberFormat="1" applyFont="1" applyBorder="1" applyAlignment="1">
      <alignment horizontal="center" vertical="center"/>
    </xf>
    <xf numFmtId="174" fontId="32" fillId="0" borderId="0" xfId="8" applyNumberFormat="1" applyFont="1" applyBorder="1" applyAlignment="1">
      <alignment horizontal="right" vertical="center" wrapText="1"/>
    </xf>
    <xf numFmtId="174" fontId="9" fillId="0" borderId="0" xfId="8" applyNumberFormat="1" applyFont="1" applyBorder="1" applyAlignment="1">
      <alignment horizontal="right" vertical="center" wrapText="1"/>
    </xf>
    <xf numFmtId="10" fontId="9" fillId="0" borderId="0" xfId="1" applyNumberFormat="1" applyFont="1" applyBorder="1" applyAlignment="1">
      <alignment vertical="center" wrapText="1"/>
    </xf>
    <xf numFmtId="174" fontId="32" fillId="0" borderId="0" xfId="8" applyNumberFormat="1" applyFont="1" applyBorder="1" applyAlignment="1">
      <alignment horizontal="right"/>
    </xf>
    <xf numFmtId="174" fontId="9" fillId="0" borderId="0" xfId="8" applyNumberFormat="1" applyFont="1" applyBorder="1" applyAlignment="1">
      <alignment horizontal="right"/>
    </xf>
    <xf numFmtId="10" fontId="9" fillId="0" borderId="0" xfId="1" applyNumberFormat="1" applyFont="1" applyBorder="1" applyAlignment="1"/>
    <xf numFmtId="174" fontId="9" fillId="2" borderId="0" xfId="8" applyNumberFormat="1" applyFont="1" applyFill="1" applyAlignment="1">
      <alignment horizontal="right"/>
    </xf>
    <xf numFmtId="174" fontId="0" fillId="0" borderId="0" xfId="8" applyNumberFormat="1" applyFont="1" applyAlignment="1">
      <alignment horizontal="right"/>
    </xf>
    <xf numFmtId="174" fontId="9" fillId="0" borderId="0" xfId="8" applyNumberFormat="1" applyFont="1" applyBorder="1" applyAlignment="1">
      <alignment horizontal="right" vertical="center"/>
    </xf>
    <xf numFmtId="174" fontId="0" fillId="0" borderId="0" xfId="8" applyNumberFormat="1" applyFont="1" applyAlignment="1">
      <alignment horizontal="right" vertical="center"/>
    </xf>
    <xf numFmtId="0" fontId="0" fillId="0" borderId="0" xfId="0" applyAlignment="1">
      <alignment horizontal="left" wrapText="1" indent="2"/>
    </xf>
    <xf numFmtId="174" fontId="8" fillId="0" borderId="0" xfId="8" applyNumberFormat="1" applyFont="1" applyBorder="1" applyAlignment="1">
      <alignment horizontal="right"/>
    </xf>
    <xf numFmtId="168" fontId="8" fillId="0" borderId="0" xfId="8" applyNumberFormat="1" applyFont="1" applyFill="1" applyAlignment="1">
      <alignment horizontal="right"/>
    </xf>
    <xf numFmtId="174" fontId="8" fillId="2" borderId="0" xfId="8" applyNumberFormat="1" applyFont="1" applyFill="1" applyAlignment="1">
      <alignment horizontal="right"/>
    </xf>
    <xf numFmtId="168" fontId="8" fillId="5" borderId="0" xfId="8" applyNumberFormat="1" applyFont="1" applyFill="1" applyAlignment="1">
      <alignment horizontal="right"/>
    </xf>
    <xf numFmtId="0" fontId="7" fillId="3" borderId="0" xfId="0" applyFont="1" applyFill="1" applyAlignment="1">
      <alignment horizontal="left" vertical="center" wrapText="1"/>
    </xf>
    <xf numFmtId="0" fontId="15" fillId="13" borderId="0" xfId="0" applyFont="1" applyFill="1" applyAlignment="1">
      <alignment horizontal="left" indent="1"/>
    </xf>
    <xf numFmtId="168" fontId="15" fillId="13" borderId="0" xfId="0" applyNumberFormat="1" applyFont="1" applyFill="1"/>
    <xf numFmtId="168" fontId="0" fillId="0" borderId="0" xfId="0" applyNumberFormat="1"/>
    <xf numFmtId="0" fontId="15" fillId="0" borderId="0" xfId="0" applyFont="1" applyAlignment="1">
      <alignment horizontal="left" indent="3"/>
    </xf>
    <xf numFmtId="168" fontId="15" fillId="0" borderId="0" xfId="0" applyNumberFormat="1" applyFont="1"/>
    <xf numFmtId="0" fontId="0" fillId="0" borderId="0" xfId="0" applyAlignment="1">
      <alignment horizontal="left" indent="4"/>
    </xf>
    <xf numFmtId="0" fontId="16" fillId="4" borderId="1" xfId="0" applyFont="1" applyFill="1" applyBorder="1" applyAlignment="1">
      <alignment horizontal="left"/>
    </xf>
    <xf numFmtId="168" fontId="16" fillId="4" borderId="1" xfId="0" applyNumberFormat="1" applyFont="1" applyFill="1" applyBorder="1"/>
    <xf numFmtId="10" fontId="8" fillId="0" borderId="0" xfId="1" applyNumberFormat="1" applyFont="1" applyFill="1" applyBorder="1" applyAlignment="1">
      <alignment horizontal="right" vertical="center" wrapText="1"/>
    </xf>
    <xf numFmtId="10" fontId="9" fillId="0" borderId="0" xfId="1" applyNumberFormat="1" applyFont="1" applyFill="1" applyBorder="1" applyAlignment="1">
      <alignment horizontal="right" vertical="center" wrapText="1"/>
    </xf>
    <xf numFmtId="0" fontId="0" fillId="0" borderId="0" xfId="0" applyAlignment="1">
      <alignment horizontal="right"/>
    </xf>
    <xf numFmtId="10" fontId="15" fillId="0" borderId="0" xfId="1" applyNumberFormat="1" applyFont="1"/>
  </cellXfs>
  <cellStyles count="12">
    <cellStyle name="Comma" xfId="8" builtinId="3"/>
    <cellStyle name="Comma 2" xfId="9"/>
    <cellStyle name="Millares 2" xfId="3"/>
    <cellStyle name="Millares 2 2" xfId="6"/>
    <cellStyle name="Millares 2 3" xfId="11"/>
    <cellStyle name="Millares 3" xfId="5"/>
    <cellStyle name="Millares 4" xfId="10"/>
    <cellStyle name="Millares 5" xfId="7"/>
    <cellStyle name="Normal" xfId="0" builtinId="0"/>
    <cellStyle name="Normal 2" xfId="2"/>
    <cellStyle name="Normal 2 2" xfId="4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image" Target="../media/image3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image" Target="../media/image3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image" Target="../media/image3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image" Target="../media/image3.pn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34</xdr:row>
      <xdr:rowOff>28575</xdr:rowOff>
    </xdr:from>
    <xdr:to>
      <xdr:col>7</xdr:col>
      <xdr:colOff>988219</xdr:colOff>
      <xdr:row>36</xdr:row>
      <xdr:rowOff>47625</xdr:rowOff>
    </xdr:to>
    <xdr:sp macro="" textlink="">
      <xdr:nvSpPr>
        <xdr:cNvPr id="2" name="CuadroTexto 1"/>
        <xdr:cNvSpPr txBox="1"/>
      </xdr:nvSpPr>
      <xdr:spPr>
        <a:xfrm>
          <a:off x="0" y="4981575"/>
          <a:ext cx="6855619" cy="4000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800"/>
            <a:t>Fuente: MEPYD,Septiembre </a:t>
          </a:r>
          <a:r>
            <a:rPr lang="es-DO" sz="800" baseline="0"/>
            <a:t>2019, Panorama Macroeconómico 2019-2022, Ministerio de Economía, Planificación y Desarrollo.</a:t>
          </a:r>
          <a:endParaRPr lang="es-DO" sz="800"/>
        </a:p>
      </xdr:txBody>
    </xdr:sp>
    <xdr:clientData/>
  </xdr:twoCellAnchor>
  <xdr:twoCellAnchor editAs="oneCell">
    <xdr:from>
      <xdr:col>1</xdr:col>
      <xdr:colOff>400050</xdr:colOff>
      <xdr:row>0</xdr:row>
      <xdr:rowOff>238126</xdr:rowOff>
    </xdr:from>
    <xdr:to>
      <xdr:col>2</xdr:col>
      <xdr:colOff>292650</xdr:colOff>
      <xdr:row>3</xdr:row>
      <xdr:rowOff>140804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2050" y="238126"/>
          <a:ext cx="729143" cy="730939"/>
        </a:xfrm>
        <a:prstGeom prst="rect">
          <a:avLst/>
        </a:prstGeom>
      </xdr:spPr>
    </xdr:pic>
    <xdr:clientData/>
  </xdr:twoCellAnchor>
  <xdr:twoCellAnchor editAs="oneCell">
    <xdr:from>
      <xdr:col>8</xdr:col>
      <xdr:colOff>38094</xdr:colOff>
      <xdr:row>0</xdr:row>
      <xdr:rowOff>66676</xdr:rowOff>
    </xdr:from>
    <xdr:to>
      <xdr:col>9</xdr:col>
      <xdr:colOff>716094</xdr:colOff>
      <xdr:row>2</xdr:row>
      <xdr:rowOff>190500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765768" y="66676"/>
          <a:ext cx="1440000" cy="75330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314325</xdr:colOff>
      <xdr:row>9</xdr:row>
      <xdr:rowOff>62910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314325" cy="179646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309563</xdr:colOff>
      <xdr:row>9</xdr:row>
      <xdr:rowOff>76200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09563" cy="2266950"/>
        </a:xfrm>
        <a:prstGeom prst="rect">
          <a:avLst/>
        </a:prstGeom>
      </xdr:spPr>
    </xdr:pic>
    <xdr:clientData/>
  </xdr:twoCellAnchor>
  <xdr:twoCellAnchor editAs="oneCell">
    <xdr:from>
      <xdr:col>0</xdr:col>
      <xdr:colOff>758825</xdr:colOff>
      <xdr:row>0</xdr:row>
      <xdr:rowOff>117475</xdr:rowOff>
    </xdr:from>
    <xdr:to>
      <xdr:col>1</xdr:col>
      <xdr:colOff>613325</xdr:colOff>
      <xdr:row>3</xdr:row>
      <xdr:rowOff>28576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58825" y="117475"/>
          <a:ext cx="730800" cy="739776"/>
        </a:xfrm>
        <a:prstGeom prst="rect">
          <a:avLst/>
        </a:prstGeom>
      </xdr:spPr>
    </xdr:pic>
    <xdr:clientData/>
  </xdr:twoCellAnchor>
  <xdr:twoCellAnchor editAs="oneCell">
    <xdr:from>
      <xdr:col>12</xdr:col>
      <xdr:colOff>631825</xdr:colOff>
      <xdr:row>0</xdr:row>
      <xdr:rowOff>225426</xdr:rowOff>
    </xdr:from>
    <xdr:to>
      <xdr:col>14</xdr:col>
      <xdr:colOff>543591</xdr:colOff>
      <xdr:row>4</xdr:row>
      <xdr:rowOff>28575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347450" y="225426"/>
          <a:ext cx="1435766" cy="822324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309563</xdr:colOff>
      <xdr:row>8</xdr:row>
      <xdr:rowOff>342900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09563" cy="2266950"/>
        </a:xfrm>
        <a:prstGeom prst="rect">
          <a:avLst/>
        </a:prstGeom>
      </xdr:spPr>
    </xdr:pic>
    <xdr:clientData/>
  </xdr:twoCellAnchor>
  <xdr:twoCellAnchor editAs="oneCell">
    <xdr:from>
      <xdr:col>0</xdr:col>
      <xdr:colOff>758825</xdr:colOff>
      <xdr:row>0</xdr:row>
      <xdr:rowOff>336549</xdr:rowOff>
    </xdr:from>
    <xdr:to>
      <xdr:col>1</xdr:col>
      <xdr:colOff>727625</xdr:colOff>
      <xdr:row>4</xdr:row>
      <xdr:rowOff>19049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58825" y="336549"/>
          <a:ext cx="730800" cy="701675"/>
        </a:xfrm>
        <a:prstGeom prst="rect">
          <a:avLst/>
        </a:prstGeom>
      </xdr:spPr>
    </xdr:pic>
    <xdr:clientData/>
  </xdr:twoCellAnchor>
  <xdr:twoCellAnchor editAs="oneCell">
    <xdr:from>
      <xdr:col>4</xdr:col>
      <xdr:colOff>288925</xdr:colOff>
      <xdr:row>0</xdr:row>
      <xdr:rowOff>301626</xdr:rowOff>
    </xdr:from>
    <xdr:to>
      <xdr:col>5</xdr:col>
      <xdr:colOff>524541</xdr:colOff>
      <xdr:row>4</xdr:row>
      <xdr:rowOff>152400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632950" y="301626"/>
          <a:ext cx="1435766" cy="869949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309563</xdr:colOff>
      <xdr:row>9</xdr:row>
      <xdr:rowOff>323850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09563" cy="2266950"/>
        </a:xfrm>
        <a:prstGeom prst="rect">
          <a:avLst/>
        </a:prstGeom>
      </xdr:spPr>
    </xdr:pic>
    <xdr:clientData/>
  </xdr:twoCellAnchor>
  <xdr:twoCellAnchor editAs="oneCell">
    <xdr:from>
      <xdr:col>0</xdr:col>
      <xdr:colOff>758825</xdr:colOff>
      <xdr:row>0</xdr:row>
      <xdr:rowOff>336549</xdr:rowOff>
    </xdr:from>
    <xdr:to>
      <xdr:col>2</xdr:col>
      <xdr:colOff>118025</xdr:colOff>
      <xdr:row>4</xdr:row>
      <xdr:rowOff>95249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58825" y="336549"/>
          <a:ext cx="730800" cy="701675"/>
        </a:xfrm>
        <a:prstGeom prst="rect">
          <a:avLst/>
        </a:prstGeom>
      </xdr:spPr>
    </xdr:pic>
    <xdr:clientData/>
  </xdr:twoCellAnchor>
  <xdr:twoCellAnchor editAs="oneCell">
    <xdr:from>
      <xdr:col>4</xdr:col>
      <xdr:colOff>288925</xdr:colOff>
      <xdr:row>0</xdr:row>
      <xdr:rowOff>301626</xdr:rowOff>
    </xdr:from>
    <xdr:to>
      <xdr:col>6</xdr:col>
      <xdr:colOff>372141</xdr:colOff>
      <xdr:row>4</xdr:row>
      <xdr:rowOff>190500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480800" y="301626"/>
          <a:ext cx="1435766" cy="908049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742950</xdr:colOff>
      <xdr:row>0</xdr:row>
      <xdr:rowOff>0</xdr:rowOff>
    </xdr:from>
    <xdr:to>
      <xdr:col>1</xdr:col>
      <xdr:colOff>711750</xdr:colOff>
      <xdr:row>2</xdr:row>
      <xdr:rowOff>95250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2950" y="0"/>
          <a:ext cx="730800" cy="72390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</xdr:colOff>
      <xdr:row>0</xdr:row>
      <xdr:rowOff>1</xdr:rowOff>
    </xdr:from>
    <xdr:to>
      <xdr:col>0</xdr:col>
      <xdr:colOff>455925</xdr:colOff>
      <xdr:row>5</xdr:row>
      <xdr:rowOff>200026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25" y="1"/>
          <a:ext cx="446400" cy="1466850"/>
        </a:xfrm>
        <a:prstGeom prst="rect">
          <a:avLst/>
        </a:prstGeom>
      </xdr:spPr>
    </xdr:pic>
    <xdr:clientData/>
  </xdr:twoCellAnchor>
  <xdr:twoCellAnchor editAs="oneCell">
    <xdr:from>
      <xdr:col>8</xdr:col>
      <xdr:colOff>752477</xdr:colOff>
      <xdr:row>0</xdr:row>
      <xdr:rowOff>28575</xdr:rowOff>
    </xdr:from>
    <xdr:to>
      <xdr:col>10</xdr:col>
      <xdr:colOff>668477</xdr:colOff>
      <xdr:row>2</xdr:row>
      <xdr:rowOff>144331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296777" y="28575"/>
          <a:ext cx="1440000" cy="744406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590550</xdr:colOff>
      <xdr:row>0</xdr:row>
      <xdr:rowOff>304798</xdr:rowOff>
    </xdr:from>
    <xdr:ext cx="730800" cy="723902"/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0550" y="304798"/>
          <a:ext cx="730800" cy="723902"/>
        </a:xfrm>
        <a:prstGeom prst="rect">
          <a:avLst/>
        </a:prstGeom>
      </xdr:spPr>
    </xdr:pic>
    <xdr:clientData/>
  </xdr:oneCellAnchor>
  <xdr:oneCellAnchor>
    <xdr:from>
      <xdr:col>1</xdr:col>
      <xdr:colOff>5772150</xdr:colOff>
      <xdr:row>0</xdr:row>
      <xdr:rowOff>133350</xdr:rowOff>
    </xdr:from>
    <xdr:ext cx="1440000" cy="742858"/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496175" y="133350"/>
          <a:ext cx="1440000" cy="742858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285750" cy="1468800"/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285750" cy="1468800"/>
        </a:xfrm>
        <a:prstGeom prst="rect">
          <a:avLst/>
        </a:prstGeom>
      </xdr:spPr>
    </xdr:pic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74446</xdr:colOff>
      <xdr:row>0</xdr:row>
      <xdr:rowOff>19051</xdr:rowOff>
    </xdr:from>
    <xdr:to>
      <xdr:col>2</xdr:col>
      <xdr:colOff>43246</xdr:colOff>
      <xdr:row>2</xdr:row>
      <xdr:rowOff>114300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6446" y="19051"/>
          <a:ext cx="730800" cy="723899"/>
        </a:xfrm>
        <a:prstGeom prst="rect">
          <a:avLst/>
        </a:prstGeom>
      </xdr:spPr>
    </xdr:pic>
    <xdr:clientData/>
  </xdr:twoCellAnchor>
  <xdr:twoCellAnchor editAs="oneCell">
    <xdr:from>
      <xdr:col>0</xdr:col>
      <xdr:colOff>57149</xdr:colOff>
      <xdr:row>0</xdr:row>
      <xdr:rowOff>0</xdr:rowOff>
    </xdr:from>
    <xdr:to>
      <xdr:col>0</xdr:col>
      <xdr:colOff>504825</xdr:colOff>
      <xdr:row>5</xdr:row>
      <xdr:rowOff>211500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7149" y="0"/>
          <a:ext cx="447676" cy="1468800"/>
        </a:xfrm>
        <a:prstGeom prst="rect">
          <a:avLst/>
        </a:prstGeom>
      </xdr:spPr>
    </xdr:pic>
    <xdr:clientData/>
  </xdr:twoCellAnchor>
  <xdr:twoCellAnchor editAs="oneCell">
    <xdr:from>
      <xdr:col>12</xdr:col>
      <xdr:colOff>47625</xdr:colOff>
      <xdr:row>0</xdr:row>
      <xdr:rowOff>38100</xdr:rowOff>
    </xdr:from>
    <xdr:to>
      <xdr:col>13</xdr:col>
      <xdr:colOff>724406</xdr:colOff>
      <xdr:row>2</xdr:row>
      <xdr:rowOff>152399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410950" y="38100"/>
          <a:ext cx="1438781" cy="742949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9526</xdr:rowOff>
    </xdr:from>
    <xdr:ext cx="447675" cy="1466850"/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9526"/>
          <a:ext cx="447675" cy="1466850"/>
        </a:xfrm>
        <a:prstGeom prst="rect">
          <a:avLst/>
        </a:prstGeom>
      </xdr:spPr>
    </xdr:pic>
    <xdr:clientData/>
  </xdr:oneCellAnchor>
  <xdr:oneCellAnchor>
    <xdr:from>
      <xdr:col>1</xdr:col>
      <xdr:colOff>28575</xdr:colOff>
      <xdr:row>0</xdr:row>
      <xdr:rowOff>47625</xdr:rowOff>
    </xdr:from>
    <xdr:ext cx="730800" cy="723900"/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90575" y="47625"/>
          <a:ext cx="730800" cy="723900"/>
        </a:xfrm>
        <a:prstGeom prst="rect">
          <a:avLst/>
        </a:prstGeom>
      </xdr:spPr>
    </xdr:pic>
    <xdr:clientData/>
  </xdr:oneCellAnchor>
  <xdr:oneCellAnchor>
    <xdr:from>
      <xdr:col>11</xdr:col>
      <xdr:colOff>742950</xdr:colOff>
      <xdr:row>0</xdr:row>
      <xdr:rowOff>28575</xdr:rowOff>
    </xdr:from>
    <xdr:ext cx="1440000" cy="742950"/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134850" y="28575"/>
          <a:ext cx="1440000" cy="742950"/>
        </a:xfrm>
        <a:prstGeom prst="rect">
          <a:avLst/>
        </a:prstGeom>
      </xdr:spPr>
    </xdr:pic>
    <xdr:clientData/>
  </xdr:one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274087</xdr:colOff>
      <xdr:row>4</xdr:row>
      <xdr:rowOff>219075</xdr:rowOff>
    </xdr:to>
    <xdr:pic>
      <xdr:nvPicPr>
        <xdr:cNvPr id="2" name="Imagen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74087" cy="1143000"/>
        </a:xfrm>
        <a:prstGeom prst="rect">
          <a:avLst/>
        </a:prstGeom>
      </xdr:spPr>
    </xdr:pic>
    <xdr:clientData/>
  </xdr:twoCellAnchor>
  <xdr:twoCellAnchor editAs="oneCell">
    <xdr:from>
      <xdr:col>3</xdr:col>
      <xdr:colOff>714375</xdr:colOff>
      <xdr:row>1</xdr:row>
      <xdr:rowOff>47625</xdr:rowOff>
    </xdr:from>
    <xdr:to>
      <xdr:col>4</xdr:col>
      <xdr:colOff>809625</xdr:colOff>
      <xdr:row>4</xdr:row>
      <xdr:rowOff>213620</xdr:rowOff>
    </xdr:to>
    <xdr:pic>
      <xdr:nvPicPr>
        <xdr:cNvPr id="3" name="Imagen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077450" y="409575"/>
          <a:ext cx="1171575" cy="727970"/>
        </a:xfrm>
        <a:prstGeom prst="rect">
          <a:avLst/>
        </a:prstGeom>
      </xdr:spPr>
    </xdr:pic>
    <xdr:clientData/>
  </xdr:twoCellAnchor>
  <xdr:twoCellAnchor editAs="oneCell">
    <xdr:from>
      <xdr:col>0</xdr:col>
      <xdr:colOff>704850</xdr:colOff>
      <xdr:row>0</xdr:row>
      <xdr:rowOff>171450</xdr:rowOff>
    </xdr:from>
    <xdr:to>
      <xdr:col>0</xdr:col>
      <xdr:colOff>1428750</xdr:colOff>
      <xdr:row>3</xdr:row>
      <xdr:rowOff>87831</xdr:rowOff>
    </xdr:to>
    <xdr:pic>
      <xdr:nvPicPr>
        <xdr:cNvPr id="4" name="Imagen 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04850" y="171450"/>
          <a:ext cx="723900" cy="745056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447675</xdr:colOff>
      <xdr:row>5</xdr:row>
      <xdr:rowOff>209550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47675" cy="1466850"/>
        </a:xfrm>
        <a:prstGeom prst="rect">
          <a:avLst/>
        </a:prstGeom>
      </xdr:spPr>
    </xdr:pic>
    <xdr:clientData/>
  </xdr:twoCellAnchor>
  <xdr:twoCellAnchor editAs="oneCell">
    <xdr:from>
      <xdr:col>11</xdr:col>
      <xdr:colOff>19050</xdr:colOff>
      <xdr:row>0</xdr:row>
      <xdr:rowOff>66675</xdr:rowOff>
    </xdr:from>
    <xdr:to>
      <xdr:col>12</xdr:col>
      <xdr:colOff>697050</xdr:colOff>
      <xdr:row>2</xdr:row>
      <xdr:rowOff>180975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829925" y="66675"/>
          <a:ext cx="1440000" cy="742950"/>
        </a:xfrm>
        <a:prstGeom prst="rect">
          <a:avLst/>
        </a:prstGeom>
      </xdr:spPr>
    </xdr:pic>
    <xdr:clientData/>
  </xdr:twoCellAnchor>
  <xdr:twoCellAnchor editAs="oneCell">
    <xdr:from>
      <xdr:col>1</xdr:col>
      <xdr:colOff>76200</xdr:colOff>
      <xdr:row>0</xdr:row>
      <xdr:rowOff>19050</xdr:rowOff>
    </xdr:from>
    <xdr:to>
      <xdr:col>2</xdr:col>
      <xdr:colOff>45000</xdr:colOff>
      <xdr:row>2</xdr:row>
      <xdr:rowOff>114300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38200" y="19050"/>
          <a:ext cx="730800" cy="72390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447675</xdr:colOff>
      <xdr:row>5</xdr:row>
      <xdr:rowOff>209550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47675" cy="1466850"/>
        </a:xfrm>
        <a:prstGeom prst="rect">
          <a:avLst/>
        </a:prstGeom>
      </xdr:spPr>
    </xdr:pic>
    <xdr:clientData/>
  </xdr:twoCellAnchor>
  <xdr:twoCellAnchor editAs="oneCell">
    <xdr:from>
      <xdr:col>11</xdr:col>
      <xdr:colOff>19050</xdr:colOff>
      <xdr:row>0</xdr:row>
      <xdr:rowOff>66675</xdr:rowOff>
    </xdr:from>
    <xdr:to>
      <xdr:col>12</xdr:col>
      <xdr:colOff>697050</xdr:colOff>
      <xdr:row>2</xdr:row>
      <xdr:rowOff>180975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077575" y="66675"/>
          <a:ext cx="1440000" cy="742950"/>
        </a:xfrm>
        <a:prstGeom prst="rect">
          <a:avLst/>
        </a:prstGeom>
      </xdr:spPr>
    </xdr:pic>
    <xdr:clientData/>
  </xdr:twoCellAnchor>
  <xdr:twoCellAnchor editAs="oneCell">
    <xdr:from>
      <xdr:col>1</xdr:col>
      <xdr:colOff>76200</xdr:colOff>
      <xdr:row>0</xdr:row>
      <xdr:rowOff>19050</xdr:rowOff>
    </xdr:from>
    <xdr:to>
      <xdr:col>2</xdr:col>
      <xdr:colOff>45000</xdr:colOff>
      <xdr:row>2</xdr:row>
      <xdr:rowOff>114300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38200" y="19050"/>
          <a:ext cx="730800" cy="7239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47625</xdr:colOff>
      <xdr:row>0</xdr:row>
      <xdr:rowOff>28573</xdr:rowOff>
    </xdr:from>
    <xdr:ext cx="730800" cy="723902"/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9625" y="28573"/>
          <a:ext cx="730800" cy="723902"/>
        </a:xfrm>
        <a:prstGeom prst="rect">
          <a:avLst/>
        </a:prstGeom>
      </xdr:spPr>
    </xdr:pic>
    <xdr:clientData/>
  </xdr:oneCellAnchor>
  <xdr:oneCellAnchor>
    <xdr:from>
      <xdr:col>11</xdr:col>
      <xdr:colOff>85719</xdr:colOff>
      <xdr:row>0</xdr:row>
      <xdr:rowOff>9521</xdr:rowOff>
    </xdr:from>
    <xdr:ext cx="1440000" cy="742858"/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467719" y="9521"/>
          <a:ext cx="1440000" cy="742858"/>
        </a:xfrm>
        <a:prstGeom prst="rect">
          <a:avLst/>
        </a:prstGeom>
      </xdr:spPr>
    </xdr:pic>
    <xdr:clientData/>
  </xdr:oneCellAnchor>
  <xdr:oneCellAnchor>
    <xdr:from>
      <xdr:col>0</xdr:col>
      <xdr:colOff>2</xdr:colOff>
      <xdr:row>0</xdr:row>
      <xdr:rowOff>0</xdr:rowOff>
    </xdr:from>
    <xdr:ext cx="447674" cy="1468800"/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" y="0"/>
          <a:ext cx="447674" cy="1468800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74446</xdr:colOff>
      <xdr:row>0</xdr:row>
      <xdr:rowOff>19051</xdr:rowOff>
    </xdr:from>
    <xdr:to>
      <xdr:col>2</xdr:col>
      <xdr:colOff>43246</xdr:colOff>
      <xdr:row>2</xdr:row>
      <xdr:rowOff>114300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6446" y="19051"/>
          <a:ext cx="730800" cy="723899"/>
        </a:xfrm>
        <a:prstGeom prst="rect">
          <a:avLst/>
        </a:prstGeom>
      </xdr:spPr>
    </xdr:pic>
    <xdr:clientData/>
  </xdr:twoCellAnchor>
  <xdr:twoCellAnchor editAs="oneCell">
    <xdr:from>
      <xdr:col>0</xdr:col>
      <xdr:colOff>57149</xdr:colOff>
      <xdr:row>0</xdr:row>
      <xdr:rowOff>0</xdr:rowOff>
    </xdr:from>
    <xdr:to>
      <xdr:col>0</xdr:col>
      <xdr:colOff>504825</xdr:colOff>
      <xdr:row>5</xdr:row>
      <xdr:rowOff>211500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7149" y="0"/>
          <a:ext cx="447676" cy="1468800"/>
        </a:xfrm>
        <a:prstGeom prst="rect">
          <a:avLst/>
        </a:prstGeom>
      </xdr:spPr>
    </xdr:pic>
    <xdr:clientData/>
  </xdr:twoCellAnchor>
  <xdr:twoCellAnchor editAs="oneCell">
    <xdr:from>
      <xdr:col>12</xdr:col>
      <xdr:colOff>47625</xdr:colOff>
      <xdr:row>0</xdr:row>
      <xdr:rowOff>38100</xdr:rowOff>
    </xdr:from>
    <xdr:to>
      <xdr:col>13</xdr:col>
      <xdr:colOff>724406</xdr:colOff>
      <xdr:row>2</xdr:row>
      <xdr:rowOff>152399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268075" y="38100"/>
          <a:ext cx="1438781" cy="74294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723899</xdr:colOff>
      <xdr:row>0</xdr:row>
      <xdr:rowOff>38100</xdr:rowOff>
    </xdr:from>
    <xdr:to>
      <xdr:col>1</xdr:col>
      <xdr:colOff>692699</xdr:colOff>
      <xdr:row>2</xdr:row>
      <xdr:rowOff>133350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3899" y="38100"/>
          <a:ext cx="730800" cy="723900"/>
        </a:xfrm>
        <a:prstGeom prst="rect">
          <a:avLst/>
        </a:prstGeom>
      </xdr:spPr>
    </xdr:pic>
    <xdr:clientData/>
  </xdr:twoCellAnchor>
  <xdr:twoCellAnchor editAs="oneCell">
    <xdr:from>
      <xdr:col>11</xdr:col>
      <xdr:colOff>752475</xdr:colOff>
      <xdr:row>0</xdr:row>
      <xdr:rowOff>0</xdr:rowOff>
    </xdr:from>
    <xdr:to>
      <xdr:col>13</xdr:col>
      <xdr:colOff>678184</xdr:colOff>
      <xdr:row>2</xdr:row>
      <xdr:rowOff>114302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582525" y="0"/>
          <a:ext cx="1440184" cy="742952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</xdr:colOff>
      <xdr:row>0</xdr:row>
      <xdr:rowOff>1</xdr:rowOff>
    </xdr:from>
    <xdr:to>
      <xdr:col>0</xdr:col>
      <xdr:colOff>474975</xdr:colOff>
      <xdr:row>5</xdr:row>
      <xdr:rowOff>200025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8575" y="1"/>
          <a:ext cx="446400" cy="146684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19042</xdr:colOff>
      <xdr:row>0</xdr:row>
      <xdr:rowOff>1</xdr:rowOff>
    </xdr:from>
    <xdr:to>
      <xdr:col>1</xdr:col>
      <xdr:colOff>749842</xdr:colOff>
      <xdr:row>2</xdr:row>
      <xdr:rowOff>95251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1042" y="1"/>
          <a:ext cx="730800" cy="723900"/>
        </a:xfrm>
        <a:prstGeom prst="rect">
          <a:avLst/>
        </a:prstGeom>
      </xdr:spPr>
    </xdr:pic>
    <xdr:clientData/>
  </xdr:twoCellAnchor>
  <xdr:twoCellAnchor editAs="oneCell">
    <xdr:from>
      <xdr:col>10</xdr:col>
      <xdr:colOff>209550</xdr:colOff>
      <xdr:row>0</xdr:row>
      <xdr:rowOff>57150</xdr:rowOff>
    </xdr:from>
    <xdr:to>
      <xdr:col>12</xdr:col>
      <xdr:colOff>125550</xdr:colOff>
      <xdr:row>2</xdr:row>
      <xdr:rowOff>171450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001250" y="57150"/>
          <a:ext cx="1440000" cy="7429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447675</xdr:colOff>
      <xdr:row>5</xdr:row>
      <xdr:rowOff>211500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447675" cy="14688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447675</xdr:colOff>
      <xdr:row>5</xdr:row>
      <xdr:rowOff>209550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47675" cy="1466850"/>
        </a:xfrm>
        <a:prstGeom prst="rect">
          <a:avLst/>
        </a:prstGeom>
      </xdr:spPr>
    </xdr:pic>
    <xdr:clientData/>
  </xdr:twoCellAnchor>
  <xdr:twoCellAnchor editAs="oneCell">
    <xdr:from>
      <xdr:col>9</xdr:col>
      <xdr:colOff>19050</xdr:colOff>
      <xdr:row>0</xdr:row>
      <xdr:rowOff>66675</xdr:rowOff>
    </xdr:from>
    <xdr:to>
      <xdr:col>10</xdr:col>
      <xdr:colOff>697050</xdr:colOff>
      <xdr:row>2</xdr:row>
      <xdr:rowOff>180975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801225" y="66675"/>
          <a:ext cx="1440000" cy="742950"/>
        </a:xfrm>
        <a:prstGeom prst="rect">
          <a:avLst/>
        </a:prstGeom>
      </xdr:spPr>
    </xdr:pic>
    <xdr:clientData/>
  </xdr:twoCellAnchor>
  <xdr:twoCellAnchor editAs="oneCell">
    <xdr:from>
      <xdr:col>1</xdr:col>
      <xdr:colOff>76200</xdr:colOff>
      <xdr:row>0</xdr:row>
      <xdr:rowOff>19050</xdr:rowOff>
    </xdr:from>
    <xdr:to>
      <xdr:col>2</xdr:col>
      <xdr:colOff>45000</xdr:colOff>
      <xdr:row>2</xdr:row>
      <xdr:rowOff>114300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38200" y="19050"/>
          <a:ext cx="730800" cy="7239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9526</xdr:rowOff>
    </xdr:from>
    <xdr:ext cx="447675" cy="1466850"/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9526"/>
          <a:ext cx="447675" cy="1466850"/>
        </a:xfrm>
        <a:prstGeom prst="rect">
          <a:avLst/>
        </a:prstGeom>
      </xdr:spPr>
    </xdr:pic>
    <xdr:clientData/>
  </xdr:oneCellAnchor>
  <xdr:oneCellAnchor>
    <xdr:from>
      <xdr:col>1</xdr:col>
      <xdr:colOff>28575</xdr:colOff>
      <xdr:row>0</xdr:row>
      <xdr:rowOff>47625</xdr:rowOff>
    </xdr:from>
    <xdr:ext cx="730800" cy="723900"/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90575" y="47625"/>
          <a:ext cx="730800" cy="723900"/>
        </a:xfrm>
        <a:prstGeom prst="rect">
          <a:avLst/>
        </a:prstGeom>
      </xdr:spPr>
    </xdr:pic>
    <xdr:clientData/>
  </xdr:oneCellAnchor>
  <xdr:oneCellAnchor>
    <xdr:from>
      <xdr:col>10</xdr:col>
      <xdr:colOff>742950</xdr:colOff>
      <xdr:row>0</xdr:row>
      <xdr:rowOff>28575</xdr:rowOff>
    </xdr:from>
    <xdr:ext cx="1440000" cy="742950"/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124950" y="28575"/>
          <a:ext cx="1440000" cy="742950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447675</xdr:colOff>
      <xdr:row>5</xdr:row>
      <xdr:rowOff>209550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47675" cy="1466850"/>
        </a:xfrm>
        <a:prstGeom prst="rect">
          <a:avLst/>
        </a:prstGeom>
      </xdr:spPr>
    </xdr:pic>
    <xdr:clientData/>
  </xdr:twoCellAnchor>
  <xdr:twoCellAnchor editAs="oneCell">
    <xdr:from>
      <xdr:col>1</xdr:col>
      <xdr:colOff>28575</xdr:colOff>
      <xdr:row>0</xdr:row>
      <xdr:rowOff>38099</xdr:rowOff>
    </xdr:from>
    <xdr:to>
      <xdr:col>1</xdr:col>
      <xdr:colOff>759375</xdr:colOff>
      <xdr:row>2</xdr:row>
      <xdr:rowOff>133349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90575" y="38099"/>
          <a:ext cx="730800" cy="723900"/>
        </a:xfrm>
        <a:prstGeom prst="rect">
          <a:avLst/>
        </a:prstGeom>
      </xdr:spPr>
    </xdr:pic>
    <xdr:clientData/>
  </xdr:twoCellAnchor>
  <xdr:twoCellAnchor editAs="oneCell">
    <xdr:from>
      <xdr:col>11</xdr:col>
      <xdr:colOff>152400</xdr:colOff>
      <xdr:row>0</xdr:row>
      <xdr:rowOff>0</xdr:rowOff>
    </xdr:from>
    <xdr:to>
      <xdr:col>13</xdr:col>
      <xdr:colOff>565817</xdr:colOff>
      <xdr:row>2</xdr:row>
      <xdr:rowOff>114300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382375" y="0"/>
          <a:ext cx="1440000" cy="74295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309563</xdr:colOff>
      <xdr:row>7</xdr:row>
      <xdr:rowOff>133350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09563" cy="1871663"/>
        </a:xfrm>
        <a:prstGeom prst="rect">
          <a:avLst/>
        </a:prstGeom>
      </xdr:spPr>
    </xdr:pic>
    <xdr:clientData/>
  </xdr:twoCellAnchor>
  <xdr:twoCellAnchor editAs="oneCell">
    <xdr:from>
      <xdr:col>0</xdr:col>
      <xdr:colOff>758825</xdr:colOff>
      <xdr:row>0</xdr:row>
      <xdr:rowOff>117474</xdr:rowOff>
    </xdr:from>
    <xdr:to>
      <xdr:col>1</xdr:col>
      <xdr:colOff>727625</xdr:colOff>
      <xdr:row>3</xdr:row>
      <xdr:rowOff>23812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58825" y="117474"/>
          <a:ext cx="730800" cy="739776"/>
        </a:xfrm>
        <a:prstGeom prst="rect">
          <a:avLst/>
        </a:prstGeom>
      </xdr:spPr>
    </xdr:pic>
    <xdr:clientData/>
  </xdr:twoCellAnchor>
  <xdr:twoCellAnchor editAs="oneCell">
    <xdr:from>
      <xdr:col>6</xdr:col>
      <xdr:colOff>803275</xdr:colOff>
      <xdr:row>0</xdr:row>
      <xdr:rowOff>158750</xdr:rowOff>
    </xdr:from>
    <xdr:to>
      <xdr:col>8</xdr:col>
      <xdr:colOff>134017</xdr:colOff>
      <xdr:row>3</xdr:row>
      <xdr:rowOff>127000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828213" y="158750"/>
          <a:ext cx="1434179" cy="8016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showGridLines="0" tabSelected="1" zoomScaleNormal="100" workbookViewId="0">
      <selection activeCell="I9" sqref="I9"/>
    </sheetView>
  </sheetViews>
  <sheetFormatPr defaultColWidth="11.42578125" defaultRowHeight="15"/>
  <cols>
    <col min="1" max="1" width="11.42578125" style="26"/>
    <col min="2" max="2" width="12.5703125" style="113" customWidth="1"/>
    <col min="3" max="3" width="27" style="113" customWidth="1"/>
    <col min="4" max="4" width="11.85546875" style="113" customWidth="1"/>
    <col min="5" max="5" width="12.42578125" style="113" customWidth="1"/>
    <col min="6" max="7" width="13.7109375" style="113" customWidth="1"/>
    <col min="8" max="8" width="12.28515625" style="113" customWidth="1"/>
    <col min="9" max="16384" width="11.42578125" style="26"/>
  </cols>
  <sheetData>
    <row r="1" spans="1:10" ht="28.5">
      <c r="A1" s="207" t="s">
        <v>0</v>
      </c>
      <c r="B1" s="207"/>
      <c r="C1" s="207"/>
      <c r="D1" s="207"/>
      <c r="E1" s="207"/>
      <c r="F1" s="207"/>
      <c r="G1" s="207"/>
      <c r="H1" s="207"/>
      <c r="I1" s="207"/>
      <c r="J1" s="207"/>
    </row>
    <row r="2" spans="1:10" ht="21">
      <c r="A2" s="208" t="s">
        <v>1</v>
      </c>
      <c r="B2" s="208"/>
      <c r="C2" s="208"/>
      <c r="D2" s="208"/>
      <c r="E2" s="208"/>
      <c r="F2" s="208"/>
      <c r="G2" s="208"/>
      <c r="H2" s="208"/>
      <c r="I2" s="208"/>
      <c r="J2" s="208"/>
    </row>
    <row r="3" spans="1:10" ht="15.75">
      <c r="A3" s="209" t="s">
        <v>22</v>
      </c>
      <c r="B3" s="209"/>
      <c r="C3" s="209"/>
      <c r="D3" s="209"/>
      <c r="E3" s="209"/>
      <c r="F3" s="209"/>
      <c r="G3" s="209"/>
      <c r="H3" s="209"/>
      <c r="I3" s="209"/>
      <c r="J3" s="209"/>
    </row>
    <row r="4" spans="1:10" ht="15.75">
      <c r="B4" s="26"/>
      <c r="C4" s="210"/>
      <c r="D4" s="210"/>
      <c r="E4" s="210"/>
      <c r="F4" s="210"/>
      <c r="G4" s="210"/>
      <c r="H4" s="26"/>
    </row>
    <row r="5" spans="1:10" ht="18.75">
      <c r="A5" s="211" t="s">
        <v>420</v>
      </c>
      <c r="B5" s="211"/>
      <c r="C5" s="211"/>
      <c r="D5" s="211"/>
      <c r="E5" s="211"/>
      <c r="F5" s="211"/>
      <c r="G5" s="211"/>
      <c r="H5" s="211"/>
      <c r="I5" s="211"/>
      <c r="J5" s="211"/>
    </row>
    <row r="6" spans="1:10" ht="18.75">
      <c r="A6" s="205"/>
      <c r="B6" s="205"/>
      <c r="C6" s="205"/>
      <c r="D6" s="205"/>
      <c r="E6" s="205"/>
      <c r="F6" s="205"/>
      <c r="G6" s="205"/>
      <c r="H6" s="205"/>
      <c r="I6" s="205"/>
      <c r="J6" s="205"/>
    </row>
    <row r="7" spans="1:10" ht="15.75">
      <c r="A7" s="206"/>
      <c r="B7" s="206"/>
      <c r="C7" s="206"/>
      <c r="D7" s="206"/>
      <c r="E7" s="206"/>
      <c r="F7" s="206"/>
      <c r="G7" s="206"/>
      <c r="H7" s="206"/>
      <c r="I7" s="206"/>
      <c r="J7" s="206"/>
    </row>
    <row r="8" spans="1:10" ht="16.5" thickBot="1">
      <c r="B8" s="26"/>
      <c r="C8" s="176"/>
      <c r="D8" s="176"/>
      <c r="E8" s="176"/>
      <c r="F8" s="176"/>
      <c r="G8" s="176"/>
      <c r="H8" s="176"/>
      <c r="I8" s="176"/>
    </row>
    <row r="9" spans="1:10" ht="15.75" thickBot="1">
      <c r="B9" s="200" t="s">
        <v>161</v>
      </c>
      <c r="C9" s="201"/>
      <c r="D9" s="132">
        <v>2019</v>
      </c>
      <c r="E9" s="132">
        <v>2020</v>
      </c>
      <c r="F9" s="132">
        <v>2021</v>
      </c>
      <c r="G9" s="132">
        <v>2022</v>
      </c>
      <c r="H9" s="132">
        <v>2022</v>
      </c>
    </row>
    <row r="10" spans="1:10">
      <c r="B10" s="202" t="s">
        <v>160</v>
      </c>
      <c r="C10" s="131" t="s">
        <v>159</v>
      </c>
      <c r="D10" s="130">
        <v>180.01060148768536</v>
      </c>
      <c r="E10" s="130">
        <v>189.01113156206964</v>
      </c>
      <c r="F10" s="130">
        <v>198.46168814017312</v>
      </c>
      <c r="G10" s="130">
        <v>208.3847725471818</v>
      </c>
      <c r="H10" s="129">
        <v>218.8040111745409</v>
      </c>
      <c r="I10" s="114"/>
    </row>
    <row r="11" spans="1:10">
      <c r="B11" s="203"/>
      <c r="C11" s="121" t="s">
        <v>158</v>
      </c>
      <c r="D11" s="120">
        <v>5</v>
      </c>
      <c r="E11" s="120">
        <v>5</v>
      </c>
      <c r="F11" s="120">
        <v>5</v>
      </c>
      <c r="G11" s="120">
        <v>5</v>
      </c>
      <c r="H11" s="119">
        <v>5</v>
      </c>
      <c r="I11" s="114"/>
    </row>
    <row r="12" spans="1:10" ht="6" customHeight="1">
      <c r="B12" s="126"/>
      <c r="C12" s="125"/>
      <c r="D12" s="124"/>
      <c r="E12" s="124"/>
      <c r="F12" s="124"/>
      <c r="G12" s="124"/>
      <c r="H12" s="123"/>
      <c r="I12" s="114"/>
    </row>
    <row r="13" spans="1:10">
      <c r="B13" s="204" t="s">
        <v>157</v>
      </c>
      <c r="C13" s="121" t="s">
        <v>156</v>
      </c>
      <c r="D13" s="120">
        <v>4558830.082928353</v>
      </c>
      <c r="E13" s="120">
        <v>4918407.8057193272</v>
      </c>
      <c r="F13" s="120">
        <v>5370901.3238455057</v>
      </c>
      <c r="G13" s="120">
        <v>5865024.2456392935</v>
      </c>
      <c r="H13" s="119">
        <v>6404606.4762381092</v>
      </c>
      <c r="I13" s="114"/>
    </row>
    <row r="14" spans="1:10">
      <c r="B14" s="204"/>
      <c r="C14" s="121" t="s">
        <v>155</v>
      </c>
      <c r="D14" s="128">
        <v>7.6249999999999929</v>
      </c>
      <c r="E14" s="128">
        <v>7.8875000000000028</v>
      </c>
      <c r="F14" s="128">
        <v>9.2000000000000082</v>
      </c>
      <c r="G14" s="128">
        <v>9.2000000000000313</v>
      </c>
      <c r="H14" s="127">
        <v>9.2000000000000082</v>
      </c>
      <c r="I14" s="114"/>
    </row>
    <row r="15" spans="1:10">
      <c r="B15" s="204"/>
      <c r="C15" s="121" t="s">
        <v>154</v>
      </c>
      <c r="D15" s="120">
        <v>88952.782105919076</v>
      </c>
      <c r="E15" s="120">
        <v>91836.299324902837</v>
      </c>
      <c r="F15" s="120">
        <v>96428.114291147969</v>
      </c>
      <c r="G15" s="120">
        <v>101249.52000570539</v>
      </c>
      <c r="H15" s="119">
        <v>106311.99600599066</v>
      </c>
      <c r="I15" s="114"/>
    </row>
    <row r="16" spans="1:10">
      <c r="B16" s="204"/>
      <c r="C16" s="121" t="s">
        <v>153</v>
      </c>
      <c r="D16" s="120">
        <v>3.9934670054003973</v>
      </c>
      <c r="E16" s="120">
        <v>3.2416267942583898</v>
      </c>
      <c r="F16" s="120">
        <v>4.9999999999999822</v>
      </c>
      <c r="G16" s="120">
        <v>5.0000000000000266</v>
      </c>
      <c r="H16" s="119">
        <v>5.0000000000000044</v>
      </c>
      <c r="I16" s="114"/>
    </row>
    <row r="17" spans="2:11" ht="6.75" customHeight="1">
      <c r="B17" s="126"/>
      <c r="C17" s="125"/>
      <c r="D17" s="124"/>
      <c r="E17" s="124"/>
      <c r="F17" s="124"/>
      <c r="G17" s="124"/>
      <c r="H17" s="123"/>
      <c r="I17" s="114"/>
    </row>
    <row r="18" spans="2:11">
      <c r="B18" s="204" t="s">
        <v>152</v>
      </c>
      <c r="C18" s="121" t="s">
        <v>2</v>
      </c>
      <c r="D18" s="128">
        <v>4</v>
      </c>
      <c r="E18" s="128">
        <v>4</v>
      </c>
      <c r="F18" s="128">
        <v>4</v>
      </c>
      <c r="G18" s="128">
        <v>4</v>
      </c>
      <c r="H18" s="127">
        <v>4</v>
      </c>
      <c r="I18" s="114"/>
    </row>
    <row r="19" spans="2:11">
      <c r="B19" s="204"/>
      <c r="C19" s="121" t="s">
        <v>3</v>
      </c>
      <c r="D19" s="128">
        <v>2</v>
      </c>
      <c r="E19" s="128">
        <v>4</v>
      </c>
      <c r="F19" s="128">
        <v>4</v>
      </c>
      <c r="G19" s="128">
        <v>4</v>
      </c>
      <c r="H19" s="127">
        <v>4</v>
      </c>
      <c r="I19" s="114"/>
    </row>
    <row r="20" spans="2:11">
      <c r="B20" s="204"/>
      <c r="C20" s="121" t="s">
        <v>4</v>
      </c>
      <c r="D20" s="128">
        <v>3.5</v>
      </c>
      <c r="E20" s="128">
        <v>4</v>
      </c>
      <c r="F20" s="128">
        <v>4</v>
      </c>
      <c r="G20" s="128">
        <v>4</v>
      </c>
      <c r="H20" s="127">
        <v>4</v>
      </c>
      <c r="I20" s="114"/>
    </row>
    <row r="21" spans="2:11">
      <c r="B21" s="204"/>
      <c r="C21" s="121" t="s">
        <v>5</v>
      </c>
      <c r="D21" s="128">
        <v>2.5</v>
      </c>
      <c r="E21" s="128">
        <v>2.75</v>
      </c>
      <c r="F21" s="128">
        <v>4</v>
      </c>
      <c r="G21" s="128">
        <v>4</v>
      </c>
      <c r="H21" s="127">
        <v>4</v>
      </c>
      <c r="I21" s="114"/>
    </row>
    <row r="22" spans="2:11" ht="6.75" customHeight="1">
      <c r="B22" s="126"/>
      <c r="C22" s="125"/>
      <c r="D22" s="124"/>
      <c r="E22" s="124"/>
      <c r="F22" s="124"/>
      <c r="G22" s="124"/>
      <c r="H22" s="123"/>
      <c r="I22" s="114"/>
    </row>
    <row r="23" spans="2:11">
      <c r="B23" s="204" t="s">
        <v>151</v>
      </c>
      <c r="C23" s="121" t="s">
        <v>6</v>
      </c>
      <c r="D23" s="128">
        <v>51.25</v>
      </c>
      <c r="E23" s="128">
        <v>53.556249999999999</v>
      </c>
      <c r="F23" s="128">
        <v>55.698500000000003</v>
      </c>
      <c r="G23" s="128">
        <v>57.926440000000007</v>
      </c>
      <c r="H23" s="127">
        <v>60.243497600000012</v>
      </c>
      <c r="I23" s="114"/>
    </row>
    <row r="24" spans="2:11">
      <c r="B24" s="204"/>
      <c r="C24" s="121" t="s">
        <v>7</v>
      </c>
      <c r="D24" s="128">
        <v>3.4415247583505115</v>
      </c>
      <c r="E24" s="128">
        <v>4.5000000000000036</v>
      </c>
      <c r="F24" s="128">
        <v>4.0000000000000036</v>
      </c>
      <c r="G24" s="128">
        <v>4.0000000000000036</v>
      </c>
      <c r="H24" s="127">
        <v>4.0000000000000036</v>
      </c>
      <c r="I24" s="114"/>
    </row>
    <row r="25" spans="2:11">
      <c r="B25" s="204"/>
      <c r="C25" s="121" t="s">
        <v>8</v>
      </c>
      <c r="D25" s="128">
        <v>53.095744000000003</v>
      </c>
      <c r="E25" s="128">
        <v>55.48505248</v>
      </c>
      <c r="F25" s="128">
        <v>57.704454579200004</v>
      </c>
      <c r="G25" s="128">
        <v>60.012632762368007</v>
      </c>
      <c r="H25" s="127">
        <v>62.413138072862729</v>
      </c>
      <c r="I25" s="114"/>
    </row>
    <row r="26" spans="2:11">
      <c r="B26" s="204"/>
      <c r="C26" s="121" t="s">
        <v>7</v>
      </c>
      <c r="D26" s="128">
        <v>5.3664685512437638</v>
      </c>
      <c r="E26" s="128">
        <v>4.4999999999999929</v>
      </c>
      <c r="F26" s="128">
        <v>4.0000000000000036</v>
      </c>
      <c r="G26" s="128">
        <v>4.0000000000000036</v>
      </c>
      <c r="H26" s="127">
        <v>4.0000000000000036</v>
      </c>
      <c r="I26" s="114"/>
    </row>
    <row r="27" spans="2:11" ht="6" customHeight="1">
      <c r="B27" s="126"/>
      <c r="C27" s="125"/>
      <c r="D27" s="124"/>
      <c r="E27" s="124"/>
      <c r="F27" s="124"/>
      <c r="G27" s="124"/>
      <c r="H27" s="123"/>
      <c r="I27" s="114"/>
    </row>
    <row r="28" spans="2:11">
      <c r="B28" s="198" t="s">
        <v>150</v>
      </c>
      <c r="C28" s="121" t="s">
        <v>149</v>
      </c>
      <c r="D28" s="120">
        <v>57.809750000000001</v>
      </c>
      <c r="E28" s="120">
        <v>59.095749999999995</v>
      </c>
      <c r="F28" s="120">
        <v>58.757666666666672</v>
      </c>
      <c r="G28" s="120">
        <v>59.306999999999995</v>
      </c>
      <c r="H28" s="119">
        <v>58.953666666666663</v>
      </c>
      <c r="I28" s="114"/>
    </row>
    <row r="29" spans="2:11">
      <c r="B29" s="198"/>
      <c r="C29" s="121" t="s">
        <v>148</v>
      </c>
      <c r="D29" s="120">
        <v>1343.13</v>
      </c>
      <c r="E29" s="120">
        <v>1390.77</v>
      </c>
      <c r="F29" s="120">
        <v>1373</v>
      </c>
      <c r="G29" s="120">
        <v>1338.2233333333334</v>
      </c>
      <c r="H29" s="119">
        <v>1336.2233333333334</v>
      </c>
      <c r="I29" s="114"/>
    </row>
    <row r="30" spans="2:11">
      <c r="B30" s="198"/>
      <c r="C30" s="121" t="s">
        <v>147</v>
      </c>
      <c r="D30" s="120">
        <v>12610.31</v>
      </c>
      <c r="E30" s="120">
        <v>13188.560000000001</v>
      </c>
      <c r="F30" s="120">
        <v>13436.415000000001</v>
      </c>
      <c r="G30" s="120">
        <v>15000</v>
      </c>
      <c r="H30" s="119">
        <v>15916.665000000001</v>
      </c>
      <c r="I30" s="114"/>
    </row>
    <row r="31" spans="2:11">
      <c r="B31" s="198"/>
      <c r="C31" s="121" t="s">
        <v>146</v>
      </c>
      <c r="D31" s="120">
        <v>65.150000000000006</v>
      </c>
      <c r="E31" s="120">
        <v>65.7</v>
      </c>
      <c r="F31" s="120">
        <v>62.08</v>
      </c>
      <c r="G31" s="120">
        <v>68.41</v>
      </c>
      <c r="H31" s="119">
        <v>70.03</v>
      </c>
      <c r="I31" s="114"/>
    </row>
    <row r="32" spans="2:11" ht="15.75" thickBot="1">
      <c r="B32" s="198"/>
      <c r="C32" s="121" t="s">
        <v>9</v>
      </c>
      <c r="D32" s="120">
        <v>2.2999999999999998</v>
      </c>
      <c r="E32" s="120">
        <v>1.9</v>
      </c>
      <c r="F32" s="120">
        <v>1.9</v>
      </c>
      <c r="G32" s="120">
        <v>1.9</v>
      </c>
      <c r="H32" s="119">
        <v>1.9</v>
      </c>
      <c r="I32" s="114"/>
      <c r="K32" s="122"/>
    </row>
    <row r="33" spans="2:12" ht="15.75" thickBot="1">
      <c r="B33" s="198"/>
      <c r="C33" s="121" t="s">
        <v>145</v>
      </c>
      <c r="D33" s="120">
        <v>1.8</v>
      </c>
      <c r="E33" s="120">
        <v>2.1</v>
      </c>
      <c r="F33" s="120">
        <v>2.0608439646712551</v>
      </c>
      <c r="G33" s="120">
        <v>2.2250000000000001</v>
      </c>
      <c r="H33" s="119">
        <v>2.2320000000000002</v>
      </c>
      <c r="I33" s="114"/>
      <c r="L33" s="118"/>
    </row>
    <row r="34" spans="2:12" ht="15.75" thickBot="1">
      <c r="B34" s="199"/>
      <c r="C34" s="117" t="s">
        <v>144</v>
      </c>
      <c r="D34" s="116">
        <v>2</v>
      </c>
      <c r="E34" s="116">
        <v>2.1</v>
      </c>
      <c r="F34" s="116">
        <v>2</v>
      </c>
      <c r="G34" s="116">
        <v>2.0999999999999996</v>
      </c>
      <c r="H34" s="115">
        <v>2.0999999999999996</v>
      </c>
      <c r="I34" s="114"/>
    </row>
  </sheetData>
  <mergeCells count="13">
    <mergeCell ref="A6:J6"/>
    <mergeCell ref="A7:J7"/>
    <mergeCell ref="A1:J1"/>
    <mergeCell ref="A2:J2"/>
    <mergeCell ref="A3:J3"/>
    <mergeCell ref="C4:G4"/>
    <mergeCell ref="A5:J5"/>
    <mergeCell ref="B28:B34"/>
    <mergeCell ref="B9:C9"/>
    <mergeCell ref="B10:B11"/>
    <mergeCell ref="B13:B16"/>
    <mergeCell ref="B18:B21"/>
    <mergeCell ref="B23:B26"/>
  </mergeCells>
  <pageMargins left="0.7" right="0.7" top="0.75" bottom="0.75" header="0.3" footer="0.3"/>
  <pageSetup orientation="portrait" horizontalDpi="4294967295" verticalDpi="4294967295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8"/>
  <sheetViews>
    <sheetView showGridLines="0" workbookViewId="0">
      <selection activeCell="B21" sqref="B21"/>
    </sheetView>
  </sheetViews>
  <sheetFormatPr defaultColWidth="11.42578125" defaultRowHeight="15"/>
  <cols>
    <col min="1" max="1" width="13.140625" style="26" customWidth="1"/>
    <col min="2" max="2" width="38" style="26" customWidth="1"/>
    <col min="3" max="3" width="10.85546875" style="26" customWidth="1"/>
    <col min="4" max="4" width="10.5703125" style="26" customWidth="1"/>
    <col min="5" max="5" width="9.7109375" style="26" customWidth="1"/>
    <col min="6" max="6" width="13" style="26" customWidth="1"/>
    <col min="7" max="7" width="9" style="26" customWidth="1"/>
    <col min="8" max="8" width="10.85546875" style="26" customWidth="1"/>
    <col min="9" max="9" width="9.140625" style="26" customWidth="1"/>
    <col min="10" max="10" width="9.42578125" style="26" customWidth="1"/>
    <col min="11" max="11" width="11.28515625" style="26" customWidth="1"/>
    <col min="12" max="12" width="10.85546875" style="26" customWidth="1"/>
    <col min="13" max="14" width="11.42578125" style="26" customWidth="1"/>
    <col min="15" max="16" width="11.42578125" style="26"/>
    <col min="17" max="17" width="15.140625" style="26" bestFit="1" customWidth="1"/>
    <col min="18" max="16384" width="11.42578125" style="26"/>
  </cols>
  <sheetData>
    <row r="1" spans="1:17" ht="28.5" customHeight="1">
      <c r="A1" s="212" t="s">
        <v>0</v>
      </c>
      <c r="B1" s="207"/>
      <c r="C1" s="207"/>
      <c r="D1" s="207"/>
      <c r="E1" s="207"/>
      <c r="F1" s="207"/>
      <c r="G1" s="207"/>
      <c r="H1" s="207"/>
      <c r="I1" s="207"/>
      <c r="J1" s="207"/>
      <c r="K1" s="207"/>
      <c r="L1" s="207"/>
      <c r="M1" s="207"/>
      <c r="N1" s="207"/>
      <c r="O1" s="207"/>
    </row>
    <row r="2" spans="1:17" ht="21">
      <c r="A2" s="214" t="s">
        <v>1</v>
      </c>
      <c r="B2" s="215"/>
      <c r="C2" s="215"/>
      <c r="D2" s="215"/>
      <c r="E2" s="215"/>
      <c r="F2" s="215"/>
      <c r="G2" s="215"/>
      <c r="H2" s="215"/>
      <c r="I2" s="215"/>
      <c r="J2" s="215"/>
      <c r="K2" s="215"/>
      <c r="L2" s="215"/>
      <c r="M2" s="215"/>
      <c r="N2" s="215"/>
      <c r="O2" s="215"/>
      <c r="P2" s="215"/>
    </row>
    <row r="3" spans="1:17" ht="15.75" customHeight="1">
      <c r="A3" s="217" t="s">
        <v>22</v>
      </c>
      <c r="B3" s="209"/>
      <c r="C3" s="209"/>
      <c r="D3" s="209"/>
      <c r="E3" s="209"/>
      <c r="F3" s="209"/>
      <c r="G3" s="209"/>
      <c r="H3" s="209"/>
      <c r="I3" s="209"/>
      <c r="J3" s="209"/>
      <c r="K3" s="209"/>
      <c r="L3" s="209"/>
      <c r="M3" s="209"/>
      <c r="N3" s="209"/>
      <c r="O3" s="209"/>
    </row>
    <row r="5" spans="1:17" ht="18.75">
      <c r="A5" s="243" t="s">
        <v>136</v>
      </c>
      <c r="B5" s="243"/>
      <c r="C5" s="243"/>
      <c r="D5" s="243"/>
      <c r="E5" s="243"/>
      <c r="F5" s="243"/>
      <c r="G5" s="243"/>
      <c r="H5" s="243"/>
      <c r="I5" s="243"/>
      <c r="J5" s="243"/>
      <c r="K5" s="243"/>
      <c r="L5" s="243"/>
      <c r="M5" s="243"/>
      <c r="N5" s="243"/>
      <c r="O5" s="243"/>
    </row>
    <row r="6" spans="1:17" ht="18.75">
      <c r="A6" s="243" t="s">
        <v>422</v>
      </c>
      <c r="B6" s="243"/>
      <c r="C6" s="243"/>
      <c r="D6" s="243"/>
      <c r="E6" s="243"/>
      <c r="F6" s="243"/>
      <c r="G6" s="243"/>
      <c r="H6" s="243"/>
      <c r="I6" s="243"/>
      <c r="J6" s="243"/>
      <c r="K6" s="243"/>
      <c r="L6" s="243"/>
      <c r="M6" s="243"/>
      <c r="N6" s="243"/>
      <c r="O6" s="243"/>
    </row>
    <row r="7" spans="1:17" ht="18.75">
      <c r="A7" s="243" t="s">
        <v>429</v>
      </c>
      <c r="B7" s="243"/>
      <c r="C7" s="243"/>
      <c r="D7" s="243"/>
      <c r="E7" s="243"/>
      <c r="F7" s="243"/>
      <c r="G7" s="243"/>
      <c r="H7" s="243"/>
      <c r="I7" s="243"/>
      <c r="J7" s="243"/>
      <c r="K7" s="243"/>
      <c r="L7" s="243"/>
      <c r="M7" s="243"/>
      <c r="N7" s="243"/>
      <c r="O7" s="243"/>
    </row>
    <row r="8" spans="1:17">
      <c r="A8" s="244" t="s">
        <v>24</v>
      </c>
      <c r="B8" s="244"/>
      <c r="C8" s="244"/>
      <c r="D8" s="244"/>
      <c r="E8" s="244"/>
      <c r="F8" s="244"/>
      <c r="G8" s="244"/>
      <c r="H8" s="244"/>
      <c r="I8" s="244"/>
      <c r="J8" s="244"/>
      <c r="K8" s="244"/>
      <c r="L8" s="244"/>
      <c r="M8" s="244"/>
      <c r="N8" s="244"/>
      <c r="O8" s="244"/>
    </row>
    <row r="9" spans="1:17" ht="21" customHeight="1"/>
    <row r="10" spans="1:17" ht="43.5" customHeight="1">
      <c r="B10" s="152"/>
      <c r="C10" s="246" t="s">
        <v>25</v>
      </c>
      <c r="D10" s="246"/>
      <c r="E10" s="246" t="s">
        <v>26</v>
      </c>
      <c r="F10" s="246"/>
      <c r="G10" s="246" t="s">
        <v>266</v>
      </c>
      <c r="H10" s="246"/>
      <c r="I10" s="246" t="s">
        <v>261</v>
      </c>
      <c r="J10" s="246"/>
      <c r="K10" s="246" t="s">
        <v>29</v>
      </c>
      <c r="L10" s="246"/>
      <c r="M10" s="246" t="s">
        <v>269</v>
      </c>
      <c r="N10" s="246"/>
    </row>
    <row r="11" spans="1:17" ht="21.75" customHeight="1">
      <c r="B11" s="152"/>
      <c r="C11" s="154">
        <v>2019</v>
      </c>
      <c r="D11" s="154">
        <v>2020</v>
      </c>
      <c r="E11" s="154">
        <v>2019</v>
      </c>
      <c r="F11" s="154">
        <v>2020</v>
      </c>
      <c r="G11" s="154">
        <v>2019</v>
      </c>
      <c r="H11" s="154">
        <v>2020</v>
      </c>
      <c r="I11" s="154">
        <v>2019</v>
      </c>
      <c r="J11" s="154">
        <v>2020</v>
      </c>
      <c r="K11" s="154">
        <v>2019</v>
      </c>
      <c r="L11" s="154">
        <v>2020</v>
      </c>
      <c r="M11" s="154">
        <v>2019</v>
      </c>
      <c r="N11" s="154">
        <v>2020</v>
      </c>
    </row>
    <row r="12" spans="1:17" ht="21" customHeight="1">
      <c r="B12" s="26" t="s">
        <v>267</v>
      </c>
      <c r="C12" s="178">
        <v>155336.06473700001</v>
      </c>
      <c r="D12" s="153">
        <v>173903.911104</v>
      </c>
      <c r="E12" s="178">
        <v>50190.424991</v>
      </c>
      <c r="F12" s="159">
        <v>57352.102270000003</v>
      </c>
      <c r="G12" s="178">
        <v>2832.0715719999998</v>
      </c>
      <c r="H12" s="153">
        <v>2987.8755369999999</v>
      </c>
      <c r="I12" s="178">
        <v>6205.8038591599998</v>
      </c>
      <c r="J12" s="159">
        <v>6178.6494561699983</v>
      </c>
      <c r="K12" s="178">
        <v>15229.152344</v>
      </c>
      <c r="L12" s="153">
        <v>18447.722835</v>
      </c>
      <c r="M12" s="159">
        <v>229793.51750315999</v>
      </c>
      <c r="N12" s="159">
        <v>258870.26120216999</v>
      </c>
      <c r="O12" s="100"/>
    </row>
    <row r="13" spans="1:17" ht="23.25" customHeight="1">
      <c r="B13" s="26" t="s">
        <v>265</v>
      </c>
      <c r="C13" s="178">
        <v>9552.8186540000006</v>
      </c>
      <c r="D13" s="153">
        <v>11633.383233</v>
      </c>
      <c r="E13" s="178">
        <v>4803.1288299999997</v>
      </c>
      <c r="F13" s="159">
        <v>6395.2651830000004</v>
      </c>
      <c r="G13" s="179">
        <v>546.35776199999998</v>
      </c>
      <c r="H13" s="153">
        <v>548.935971</v>
      </c>
      <c r="I13" s="179">
        <v>124.87762804</v>
      </c>
      <c r="J13" s="159">
        <v>107.59277123000001</v>
      </c>
      <c r="K13" s="178">
        <v>2740.1487910000001</v>
      </c>
      <c r="L13" s="153">
        <v>2243.4577979999999</v>
      </c>
      <c r="M13" s="159">
        <v>17767.331665040001</v>
      </c>
      <c r="N13" s="159">
        <v>20928.634956229998</v>
      </c>
      <c r="O13" s="100"/>
    </row>
    <row r="14" spans="1:17" ht="22.5" customHeight="1">
      <c r="B14" s="26" t="s">
        <v>264</v>
      </c>
      <c r="C14" s="178">
        <v>1560.4106059999999</v>
      </c>
      <c r="D14" s="153">
        <v>1735.5153620000001</v>
      </c>
      <c r="E14" s="179">
        <v>98.261646999999996</v>
      </c>
      <c r="F14" s="159">
        <v>171.24285599999999</v>
      </c>
      <c r="G14" s="179">
        <v>38.968898000000003</v>
      </c>
      <c r="H14" s="153">
        <v>58.261786000000001</v>
      </c>
      <c r="I14" s="179">
        <v>172.27883672999999</v>
      </c>
      <c r="J14" s="159">
        <v>160.80149337</v>
      </c>
      <c r="K14" s="179">
        <v>209.160898</v>
      </c>
      <c r="L14" s="153">
        <v>148.94859400000001</v>
      </c>
      <c r="M14" s="159">
        <v>2079.0808857299999</v>
      </c>
      <c r="N14" s="159">
        <v>2274.77009137</v>
      </c>
      <c r="O14" s="100"/>
      <c r="Q14" s="165"/>
    </row>
    <row r="15" spans="1:17" ht="22.5" customHeight="1">
      <c r="B15" s="26" t="s">
        <v>263</v>
      </c>
      <c r="C15" s="179">
        <v>690.777649</v>
      </c>
      <c r="D15" s="153">
        <v>500.62941499999999</v>
      </c>
      <c r="E15" s="178">
        <v>1108.7512810000001</v>
      </c>
      <c r="F15" s="159">
        <v>1632.6367660000001</v>
      </c>
      <c r="G15" s="179">
        <v>327.64716499999997</v>
      </c>
      <c r="H15" s="153">
        <v>292.96998500000001</v>
      </c>
      <c r="I15" s="179">
        <v>6.1382599999999998</v>
      </c>
      <c r="J15" s="159">
        <v>4.7945702699999995</v>
      </c>
      <c r="K15" s="179">
        <v>404.13317499999999</v>
      </c>
      <c r="L15" s="153">
        <v>528.78491599999995</v>
      </c>
      <c r="M15" s="159">
        <v>2537.4475299999999</v>
      </c>
      <c r="N15" s="159">
        <v>2959.8156522700001</v>
      </c>
      <c r="O15" s="100"/>
    </row>
    <row r="16" spans="1:17" ht="22.5" customHeight="1">
      <c r="B16" s="26" t="s">
        <v>262</v>
      </c>
      <c r="C16" s="178">
        <v>20666.407329000001</v>
      </c>
      <c r="D16" s="153">
        <v>22606.744827999999</v>
      </c>
      <c r="E16" s="178">
        <v>6661.2767919999997</v>
      </c>
      <c r="F16" s="159">
        <v>6814.9905580000004</v>
      </c>
      <c r="G16" s="179">
        <v>345.75387000000001</v>
      </c>
      <c r="H16" s="153">
        <v>370.68374999999997</v>
      </c>
      <c r="I16" s="179">
        <v>641.62337316999981</v>
      </c>
      <c r="J16" s="159">
        <v>640.25886926999942</v>
      </c>
      <c r="K16" s="178">
        <v>1459.3573879999999</v>
      </c>
      <c r="L16" s="153">
        <v>2126.5893679999999</v>
      </c>
      <c r="M16" s="159">
        <v>29774.418752170004</v>
      </c>
      <c r="N16" s="159">
        <v>32559.267373270002</v>
      </c>
      <c r="O16" s="100"/>
    </row>
    <row r="17" spans="2:15" ht="21.75" customHeight="1">
      <c r="B17" s="152" t="s">
        <v>30</v>
      </c>
      <c r="C17" s="151">
        <v>187806.47897500001</v>
      </c>
      <c r="D17" s="151">
        <v>210380.183942</v>
      </c>
      <c r="E17" s="151">
        <v>62861.843540999995</v>
      </c>
      <c r="F17" s="155">
        <v>72366.237633000012</v>
      </c>
      <c r="G17" s="155">
        <v>4090.7992669999999</v>
      </c>
      <c r="H17" s="151">
        <v>4258.7270289999997</v>
      </c>
      <c r="I17" s="155">
        <v>7150.7219570999987</v>
      </c>
      <c r="J17" s="155">
        <v>7092.097160309997</v>
      </c>
      <c r="K17" s="155">
        <v>20041.952595999999</v>
      </c>
      <c r="L17" s="155">
        <v>23495.503511000003</v>
      </c>
      <c r="M17" s="155">
        <v>281951.79633609997</v>
      </c>
      <c r="N17" s="155">
        <v>317592.74927530997</v>
      </c>
      <c r="O17" s="100"/>
    </row>
    <row r="18" spans="2:15" ht="31.5" customHeight="1">
      <c r="B18" s="245" t="s">
        <v>421</v>
      </c>
      <c r="C18" s="245"/>
      <c r="D18" s="245"/>
      <c r="E18" s="245"/>
      <c r="F18" s="245"/>
      <c r="G18" s="245"/>
      <c r="H18" s="245"/>
      <c r="I18" s="245"/>
      <c r="J18" s="245"/>
      <c r="K18" s="245"/>
      <c r="L18" s="245"/>
      <c r="M18" s="245"/>
      <c r="N18" s="245"/>
    </row>
  </sheetData>
  <mergeCells count="14">
    <mergeCell ref="A8:O8"/>
    <mergeCell ref="B18:N18"/>
    <mergeCell ref="A1:O1"/>
    <mergeCell ref="A2:P2"/>
    <mergeCell ref="A3:O3"/>
    <mergeCell ref="A5:O5"/>
    <mergeCell ref="A6:O6"/>
    <mergeCell ref="A7:O7"/>
    <mergeCell ref="M10:N10"/>
    <mergeCell ref="C10:D10"/>
    <mergeCell ref="E10:F10"/>
    <mergeCell ref="G10:H10"/>
    <mergeCell ref="I10:J10"/>
    <mergeCell ref="K10:L10"/>
  </mergeCells>
  <pageMargins left="0.7" right="0.7" top="0.75" bottom="0.75" header="0.3" footer="0.3"/>
  <pageSetup orientation="portrait" horizontalDpi="4294967295" verticalDpi="4294967295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0"/>
  <sheetViews>
    <sheetView showGridLines="0" workbookViewId="0">
      <selection activeCell="B19" sqref="B19"/>
    </sheetView>
  </sheetViews>
  <sheetFormatPr defaultColWidth="11.42578125" defaultRowHeight="15"/>
  <cols>
    <col min="1" max="1" width="11.42578125" style="26"/>
    <col min="2" max="2" width="57.7109375" style="26" customWidth="1"/>
    <col min="3" max="3" width="18.5703125" style="26" customWidth="1"/>
    <col min="4" max="4" width="19.140625" style="26" customWidth="1"/>
    <col min="5" max="5" width="18" style="26" customWidth="1"/>
    <col min="6" max="6" width="13.140625" style="26" customWidth="1"/>
    <col min="7" max="7" width="38" style="26" customWidth="1"/>
    <col min="8" max="8" width="11.140625" style="26" customWidth="1"/>
    <col min="9" max="9" width="10.5703125" style="26" customWidth="1"/>
    <col min="10" max="10" width="12.28515625" style="26" customWidth="1"/>
    <col min="11" max="11" width="18.7109375" style="26" customWidth="1"/>
    <col min="12" max="13" width="12.5703125" style="26" customWidth="1"/>
    <col min="14" max="14" width="11.140625" style="26" customWidth="1"/>
    <col min="15" max="15" width="11.42578125" style="26" customWidth="1"/>
    <col min="16" max="16" width="11.5703125" style="26" customWidth="1"/>
    <col min="17" max="17" width="15.28515625" style="26" customWidth="1"/>
    <col min="18" max="19" width="11.42578125" style="26" customWidth="1"/>
    <col min="20" max="21" width="11.42578125" style="26"/>
    <col min="22" max="22" width="15.140625" style="26" bestFit="1" customWidth="1"/>
    <col min="23" max="16384" width="11.42578125" style="26"/>
  </cols>
  <sheetData>
    <row r="1" spans="1:25" ht="28.5" customHeight="1">
      <c r="A1" s="212" t="s">
        <v>0</v>
      </c>
      <c r="B1" s="207"/>
      <c r="C1" s="207"/>
      <c r="D1" s="207"/>
      <c r="E1" s="207"/>
      <c r="F1" s="207"/>
      <c r="G1" s="37"/>
      <c r="H1" s="37"/>
      <c r="I1" s="38"/>
    </row>
    <row r="2" spans="1:25" ht="21">
      <c r="A2" s="214" t="s">
        <v>1</v>
      </c>
      <c r="B2" s="215"/>
      <c r="C2" s="215"/>
      <c r="D2" s="215"/>
      <c r="E2" s="215"/>
      <c r="F2" s="215"/>
      <c r="G2" s="39"/>
      <c r="H2" s="39"/>
      <c r="I2" s="40"/>
    </row>
    <row r="3" spans="1:25" ht="15.75" customHeight="1">
      <c r="A3" s="217" t="s">
        <v>22</v>
      </c>
      <c r="B3" s="209"/>
      <c r="C3" s="209"/>
      <c r="D3" s="209"/>
      <c r="E3" s="209"/>
      <c r="F3" s="209"/>
      <c r="G3" s="41"/>
      <c r="H3" s="41"/>
      <c r="I3" s="42"/>
    </row>
    <row r="5" spans="1:25" ht="18.75">
      <c r="A5" s="243" t="s">
        <v>136</v>
      </c>
      <c r="B5" s="243"/>
      <c r="C5" s="243"/>
      <c r="D5" s="243"/>
      <c r="E5" s="243"/>
      <c r="F5" s="243"/>
      <c r="G5" s="190"/>
      <c r="H5" s="190"/>
      <c r="I5" s="190"/>
    </row>
    <row r="6" spans="1:25" ht="18.75">
      <c r="A6" s="243" t="s">
        <v>423</v>
      </c>
      <c r="B6" s="243"/>
      <c r="C6" s="243"/>
      <c r="D6" s="243"/>
      <c r="E6" s="243"/>
      <c r="F6" s="243"/>
      <c r="G6" s="243"/>
      <c r="H6" s="243"/>
      <c r="I6" s="243"/>
      <c r="J6" s="243"/>
      <c r="K6" s="243"/>
      <c r="L6" s="243"/>
    </row>
    <row r="7" spans="1:25" ht="18.75">
      <c r="A7" s="243" t="s">
        <v>429</v>
      </c>
      <c r="B7" s="243"/>
      <c r="C7" s="243"/>
      <c r="D7" s="243"/>
      <c r="E7" s="243"/>
      <c r="F7" s="243"/>
      <c r="G7" s="190"/>
      <c r="H7" s="190"/>
      <c r="I7" s="190"/>
    </row>
    <row r="8" spans="1:25">
      <c r="A8" s="244"/>
      <c r="B8" s="244"/>
      <c r="C8" s="244"/>
      <c r="D8" s="244"/>
      <c r="E8" s="244"/>
      <c r="F8" s="244"/>
      <c r="G8" s="191"/>
      <c r="H8" s="191"/>
      <c r="I8" s="191"/>
    </row>
    <row r="9" spans="1:25" ht="43.5" customHeight="1">
      <c r="B9" s="248" t="s">
        <v>273</v>
      </c>
      <c r="C9" s="250" t="s">
        <v>272</v>
      </c>
      <c r="D9" s="250" t="s">
        <v>271</v>
      </c>
      <c r="E9" s="251" t="s">
        <v>270</v>
      </c>
      <c r="G9" s="192"/>
      <c r="H9" s="247"/>
      <c r="I9" s="247"/>
      <c r="J9" s="247"/>
      <c r="K9" s="247"/>
      <c r="L9" s="247"/>
      <c r="M9" s="247"/>
      <c r="N9" s="247"/>
      <c r="O9" s="247"/>
      <c r="P9" s="247"/>
      <c r="Q9" s="247"/>
      <c r="R9" s="247"/>
      <c r="S9" s="247"/>
      <c r="T9" s="95"/>
      <c r="U9" s="95"/>
      <c r="V9" s="95"/>
      <c r="W9" s="95"/>
      <c r="X9" s="95"/>
      <c r="Y9" s="95"/>
    </row>
    <row r="10" spans="1:25" ht="21.75" customHeight="1">
      <c r="B10" s="248"/>
      <c r="C10" s="250"/>
      <c r="D10" s="250"/>
      <c r="E10" s="251"/>
      <c r="G10" s="180"/>
      <c r="H10" s="181"/>
      <c r="I10" s="181"/>
      <c r="J10" s="181"/>
      <c r="K10" s="181"/>
      <c r="L10" s="181"/>
      <c r="M10" s="181"/>
      <c r="N10" s="181"/>
      <c r="O10" s="181"/>
      <c r="P10" s="181"/>
      <c r="Q10" s="181"/>
      <c r="R10" s="181"/>
      <c r="S10" s="181"/>
      <c r="T10" s="95"/>
      <c r="U10" s="95"/>
      <c r="V10" s="95"/>
      <c r="W10" s="95"/>
      <c r="X10" s="95"/>
      <c r="Y10" s="95"/>
    </row>
    <row r="11" spans="1:25" ht="21" customHeight="1">
      <c r="B11" s="164" t="s">
        <v>25</v>
      </c>
      <c r="C11" s="162">
        <v>210380183942</v>
      </c>
      <c r="D11" s="161">
        <v>563598</v>
      </c>
      <c r="E11" s="160">
        <v>31106.714351659637</v>
      </c>
      <c r="G11" s="95"/>
      <c r="H11" s="182"/>
      <c r="I11" s="183"/>
      <c r="J11" s="182"/>
      <c r="K11" s="184"/>
      <c r="L11" s="182"/>
      <c r="M11" s="183"/>
      <c r="N11" s="182"/>
      <c r="O11" s="184"/>
      <c r="P11" s="182"/>
      <c r="Q11" s="183"/>
      <c r="R11" s="184"/>
      <c r="S11" s="184"/>
      <c r="T11" s="185"/>
      <c r="U11" s="95"/>
      <c r="V11" s="95"/>
      <c r="W11" s="95"/>
      <c r="X11" s="95"/>
      <c r="Y11" s="95"/>
    </row>
    <row r="12" spans="1:25" ht="22.5" customHeight="1">
      <c r="B12" s="164" t="s">
        <v>55</v>
      </c>
      <c r="C12" s="162">
        <v>34309731015</v>
      </c>
      <c r="D12" s="161">
        <v>47189</v>
      </c>
      <c r="E12" s="160">
        <v>60589.21043569476</v>
      </c>
      <c r="G12" s="95"/>
      <c r="H12" s="182"/>
      <c r="I12" s="183"/>
      <c r="J12" s="182"/>
      <c r="K12" s="184"/>
      <c r="L12" s="95"/>
      <c r="M12" s="183"/>
      <c r="N12" s="95"/>
      <c r="O12" s="184"/>
      <c r="P12" s="182"/>
      <c r="Q12" s="183"/>
      <c r="R12" s="184"/>
      <c r="S12" s="184"/>
      <c r="T12" s="185"/>
      <c r="U12" s="95"/>
      <c r="V12" s="95"/>
      <c r="W12" s="95"/>
      <c r="X12" s="95"/>
      <c r="Y12" s="95"/>
    </row>
    <row r="13" spans="1:25" ht="22.5" customHeight="1">
      <c r="B13" s="164" t="s">
        <v>266</v>
      </c>
      <c r="C13" s="162">
        <v>4258727029</v>
      </c>
      <c r="D13" s="162">
        <v>12671.910971027544</v>
      </c>
      <c r="E13" s="160">
        <v>28006.34568020135</v>
      </c>
      <c r="G13" s="95"/>
      <c r="H13" s="182"/>
      <c r="I13" s="183"/>
      <c r="J13" s="95"/>
      <c r="K13" s="184"/>
      <c r="L13" s="95"/>
      <c r="M13" s="183"/>
      <c r="N13" s="95"/>
      <c r="O13" s="184"/>
      <c r="P13" s="95"/>
      <c r="Q13" s="183"/>
      <c r="R13" s="184"/>
      <c r="S13" s="184"/>
      <c r="T13" s="185"/>
      <c r="U13" s="95"/>
      <c r="V13" s="186"/>
      <c r="W13" s="95"/>
      <c r="X13" s="95"/>
      <c r="Y13" s="95"/>
    </row>
    <row r="14" spans="1:25" ht="22.5" customHeight="1">
      <c r="B14" s="164" t="s">
        <v>58</v>
      </c>
      <c r="C14" s="162">
        <v>7092097160.3100004</v>
      </c>
      <c r="D14" s="162">
        <v>50721</v>
      </c>
      <c r="E14" s="160">
        <v>11652.138102413201</v>
      </c>
      <c r="G14" s="95"/>
      <c r="H14" s="95"/>
      <c r="I14" s="183"/>
      <c r="J14" s="182"/>
      <c r="K14" s="184"/>
      <c r="L14" s="95"/>
      <c r="M14" s="183"/>
      <c r="N14" s="95"/>
      <c r="O14" s="184"/>
      <c r="P14" s="95"/>
      <c r="Q14" s="183"/>
      <c r="R14" s="184"/>
      <c r="S14" s="184"/>
      <c r="T14" s="185"/>
      <c r="U14" s="95"/>
      <c r="V14" s="95"/>
      <c r="W14" s="95"/>
      <c r="X14" s="95"/>
      <c r="Y14" s="95"/>
    </row>
    <row r="15" spans="1:25" ht="22.5" customHeight="1">
      <c r="B15" s="163" t="s">
        <v>29</v>
      </c>
      <c r="C15" s="162">
        <v>23495503511</v>
      </c>
      <c r="D15" s="162">
        <v>40841.322</v>
      </c>
      <c r="E15" s="160">
        <v>47940.628021704753</v>
      </c>
      <c r="G15" s="95"/>
      <c r="H15" s="182"/>
      <c r="I15" s="183"/>
      <c r="J15" s="182"/>
      <c r="K15" s="184"/>
      <c r="L15" s="95"/>
      <c r="M15" s="183"/>
      <c r="N15" s="95"/>
      <c r="O15" s="184"/>
      <c r="P15" s="182"/>
      <c r="Q15" s="183"/>
      <c r="R15" s="184"/>
      <c r="S15" s="184"/>
      <c r="T15" s="185"/>
      <c r="U15" s="95"/>
      <c r="V15" s="95"/>
      <c r="W15" s="95"/>
      <c r="X15" s="95"/>
      <c r="Y15" s="95"/>
    </row>
    <row r="16" spans="1:25" ht="21.75" customHeight="1">
      <c r="B16" s="158" t="s">
        <v>143</v>
      </c>
      <c r="C16" s="157">
        <f>SUM(C11:C15)</f>
        <v>279536242657.31</v>
      </c>
      <c r="D16" s="157">
        <f>SUM(D11:D15)</f>
        <v>715021.23297102761</v>
      </c>
      <c r="E16" s="156">
        <f t="shared" ref="E11:E16" si="0">(C16/D16)/12</f>
        <v>32579.014180202754</v>
      </c>
      <c r="G16" s="180"/>
      <c r="H16" s="187"/>
      <c r="I16" s="187"/>
      <c r="J16" s="187"/>
      <c r="K16" s="188"/>
      <c r="L16" s="188"/>
      <c r="M16" s="187"/>
      <c r="N16" s="188"/>
      <c r="O16" s="188"/>
      <c r="P16" s="188"/>
      <c r="Q16" s="188"/>
      <c r="R16" s="188"/>
      <c r="S16" s="188"/>
      <c r="T16" s="185"/>
      <c r="U16" s="95"/>
      <c r="V16" s="95"/>
      <c r="W16" s="95"/>
      <c r="X16" s="95"/>
      <c r="Y16" s="95"/>
    </row>
    <row r="17" spans="2:25">
      <c r="B17" s="249" t="s">
        <v>268</v>
      </c>
      <c r="C17" s="249"/>
      <c r="D17" s="249"/>
      <c r="E17" s="249"/>
      <c r="G17" s="95"/>
      <c r="H17" s="95"/>
      <c r="I17" s="185"/>
      <c r="J17" s="189"/>
      <c r="K17" s="185"/>
      <c r="L17" s="189"/>
      <c r="M17" s="185"/>
      <c r="N17" s="189"/>
      <c r="O17" s="185"/>
      <c r="P17" s="189"/>
      <c r="Q17" s="185"/>
      <c r="R17" s="189"/>
      <c r="S17" s="95"/>
      <c r="T17" s="95"/>
      <c r="U17" s="95"/>
      <c r="V17" s="95"/>
      <c r="W17" s="95"/>
      <c r="X17" s="95"/>
      <c r="Y17" s="95"/>
    </row>
    <row r="18" spans="2:25">
      <c r="G18" s="95"/>
      <c r="H18" s="95"/>
      <c r="I18" s="95"/>
      <c r="J18" s="95"/>
      <c r="K18" s="95"/>
      <c r="L18" s="95"/>
      <c r="M18" s="95"/>
      <c r="N18" s="95"/>
      <c r="O18" s="95"/>
      <c r="P18" s="95"/>
      <c r="Q18" s="95"/>
      <c r="R18" s="95"/>
      <c r="S18" s="95"/>
      <c r="T18" s="95"/>
      <c r="U18" s="95"/>
      <c r="V18" s="95"/>
      <c r="W18" s="95"/>
      <c r="X18" s="95"/>
      <c r="Y18" s="95"/>
    </row>
    <row r="19" spans="2:25">
      <c r="G19" s="95"/>
      <c r="H19" s="95"/>
      <c r="I19" s="95"/>
      <c r="J19" s="95"/>
      <c r="K19" s="95"/>
      <c r="L19" s="95"/>
      <c r="M19" s="95"/>
      <c r="N19" s="95"/>
      <c r="O19" s="95"/>
      <c r="P19" s="95"/>
      <c r="Q19" s="95"/>
      <c r="R19" s="95"/>
      <c r="S19" s="95"/>
      <c r="T19" s="95"/>
      <c r="U19" s="95"/>
      <c r="V19" s="95"/>
      <c r="W19" s="95"/>
      <c r="X19" s="95"/>
      <c r="Y19" s="95"/>
    </row>
    <row r="20" spans="2:25">
      <c r="G20" s="95"/>
      <c r="H20" s="95"/>
      <c r="I20" s="95"/>
      <c r="J20" s="95"/>
      <c r="K20" s="95"/>
      <c r="L20" s="95"/>
      <c r="M20" s="95"/>
      <c r="N20" s="95"/>
      <c r="O20" s="95"/>
      <c r="P20" s="95"/>
      <c r="Q20" s="95"/>
      <c r="R20" s="95"/>
      <c r="S20" s="95"/>
      <c r="T20" s="95"/>
      <c r="U20" s="95"/>
      <c r="V20" s="95"/>
      <c r="W20" s="95"/>
      <c r="X20" s="95"/>
      <c r="Y20" s="95"/>
    </row>
  </sheetData>
  <mergeCells count="19">
    <mergeCell ref="B17:E17"/>
    <mergeCell ref="C9:C10"/>
    <mergeCell ref="D9:D10"/>
    <mergeCell ref="E9:E10"/>
    <mergeCell ref="J9:K9"/>
    <mergeCell ref="L9:M9"/>
    <mergeCell ref="N9:O9"/>
    <mergeCell ref="P9:Q9"/>
    <mergeCell ref="R9:S9"/>
    <mergeCell ref="A1:F1"/>
    <mergeCell ref="A2:F2"/>
    <mergeCell ref="A3:F3"/>
    <mergeCell ref="A5:F5"/>
    <mergeCell ref="B9:B10"/>
    <mergeCell ref="H9:I9"/>
    <mergeCell ref="A8:F8"/>
    <mergeCell ref="A6:F6"/>
    <mergeCell ref="A7:F7"/>
    <mergeCell ref="G6:L6"/>
  </mergeCells>
  <pageMargins left="0.7" right="0.7" top="0.75" bottom="0.75" header="0.3" footer="0.3"/>
  <pageSetup orientation="portrait" horizontalDpi="4294967295" verticalDpi="4294967295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3"/>
  <sheetViews>
    <sheetView showGridLines="0" zoomScaleNormal="100" workbookViewId="0">
      <selection activeCell="G10" sqref="G10"/>
    </sheetView>
  </sheetViews>
  <sheetFormatPr defaultColWidth="9.140625" defaultRowHeight="15"/>
  <cols>
    <col min="1" max="2" width="9.140625" style="26"/>
    <col min="3" max="3" width="139" style="26" customWidth="1"/>
    <col min="4" max="4" width="10.5703125" style="26" bestFit="1" customWidth="1"/>
    <col min="5" max="6" width="10.140625" style="26" bestFit="1" customWidth="1"/>
    <col min="7" max="7" width="16.85546875" style="26" bestFit="1" customWidth="1"/>
    <col min="8" max="16384" width="9.140625" style="26"/>
  </cols>
  <sheetData>
    <row r="1" spans="1:8" ht="28.5" customHeight="1">
      <c r="A1" s="212" t="s">
        <v>0</v>
      </c>
      <c r="B1" s="207"/>
      <c r="C1" s="207"/>
      <c r="D1" s="207"/>
      <c r="E1" s="207"/>
      <c r="F1" s="207"/>
    </row>
    <row r="2" spans="1:8" ht="21">
      <c r="A2" s="214" t="s">
        <v>1</v>
      </c>
      <c r="B2" s="215"/>
      <c r="C2" s="215"/>
      <c r="D2" s="215"/>
      <c r="E2" s="215"/>
      <c r="F2" s="215"/>
    </row>
    <row r="3" spans="1:8" ht="15.75" customHeight="1">
      <c r="A3" s="217" t="s">
        <v>22</v>
      </c>
      <c r="B3" s="209"/>
      <c r="C3" s="209"/>
      <c r="D3" s="209"/>
      <c r="E3" s="209"/>
      <c r="F3" s="209"/>
    </row>
    <row r="5" spans="1:8" ht="18.75">
      <c r="A5" s="243" t="s">
        <v>136</v>
      </c>
      <c r="B5" s="243"/>
      <c r="C5" s="243"/>
      <c r="D5" s="243"/>
      <c r="E5" s="243"/>
      <c r="F5" s="243"/>
    </row>
    <row r="6" spans="1:8" ht="18.75">
      <c r="A6" s="243" t="s">
        <v>424</v>
      </c>
      <c r="B6" s="243"/>
      <c r="C6" s="243"/>
      <c r="D6" s="243"/>
      <c r="E6" s="243"/>
      <c r="F6" s="243"/>
    </row>
    <row r="7" spans="1:8" ht="18.75">
      <c r="A7" s="243" t="s">
        <v>429</v>
      </c>
      <c r="B7" s="243"/>
      <c r="C7" s="243"/>
      <c r="D7" s="243"/>
      <c r="E7" s="243"/>
      <c r="F7" s="243"/>
    </row>
    <row r="8" spans="1:8" ht="18.75">
      <c r="A8" s="243" t="s">
        <v>24</v>
      </c>
      <c r="B8" s="243"/>
      <c r="C8" s="243"/>
      <c r="D8" s="243"/>
      <c r="E8" s="243"/>
      <c r="F8" s="243"/>
    </row>
    <row r="9" spans="1:8">
      <c r="D9" s="145"/>
      <c r="G9" s="144"/>
    </row>
    <row r="10" spans="1:8" ht="30">
      <c r="C10" s="143" t="s">
        <v>140</v>
      </c>
      <c r="D10" s="143" t="s">
        <v>255</v>
      </c>
      <c r="E10" s="143" t="s">
        <v>254</v>
      </c>
      <c r="F10" s="143" t="s">
        <v>253</v>
      </c>
    </row>
    <row r="11" spans="1:8">
      <c r="C11" s="141" t="s">
        <v>25</v>
      </c>
      <c r="D11" s="140">
        <v>64773.68041500001</v>
      </c>
      <c r="E11" s="139">
        <v>0.68523822196202488</v>
      </c>
      <c r="F11" s="139">
        <v>1.316964411525179E-2</v>
      </c>
      <c r="G11" s="97"/>
      <c r="H11" s="99"/>
    </row>
    <row r="12" spans="1:8">
      <c r="C12" s="138" t="s">
        <v>432</v>
      </c>
      <c r="D12" s="97">
        <v>4200</v>
      </c>
      <c r="E12" s="136">
        <v>4.4431635099339353E-2</v>
      </c>
      <c r="F12" s="136">
        <v>8.5393488419485404E-4</v>
      </c>
    </row>
    <row r="13" spans="1:8">
      <c r="C13" s="138" t="s">
        <v>433</v>
      </c>
      <c r="D13" s="97">
        <v>4000</v>
      </c>
      <c r="E13" s="136">
        <v>4.2315842951751767E-2</v>
      </c>
      <c r="F13" s="136">
        <v>8.1327131828081345E-4</v>
      </c>
    </row>
    <row r="14" spans="1:8">
      <c r="C14" s="138" t="s">
        <v>434</v>
      </c>
      <c r="D14" s="97">
        <v>3500</v>
      </c>
      <c r="E14" s="136">
        <v>3.7026362582782794E-2</v>
      </c>
      <c r="F14" s="136">
        <v>7.116124034957117E-4</v>
      </c>
    </row>
    <row r="15" spans="1:8">
      <c r="C15" s="138" t="s">
        <v>435</v>
      </c>
      <c r="D15" s="97">
        <v>2453</v>
      </c>
      <c r="E15" s="136">
        <v>2.5950190690161773E-2</v>
      </c>
      <c r="F15" s="136">
        <v>4.987386359357088E-4</v>
      </c>
      <c r="H15" s="142"/>
    </row>
    <row r="16" spans="1:8">
      <c r="C16" s="138" t="s">
        <v>436</v>
      </c>
      <c r="D16" s="97">
        <v>2441.7199999999998</v>
      </c>
      <c r="E16" s="136">
        <v>2.5830860013037828E-2</v>
      </c>
      <c r="F16" s="136">
        <v>4.9644521081815686E-4</v>
      </c>
    </row>
    <row r="17" spans="3:6">
      <c r="C17" s="138" t="s">
        <v>437</v>
      </c>
      <c r="D17" s="97">
        <v>2400</v>
      </c>
      <c r="E17" s="136">
        <v>2.538950577105106E-2</v>
      </c>
      <c r="F17" s="136">
        <v>4.8796279096848807E-4</v>
      </c>
    </row>
    <row r="18" spans="3:6">
      <c r="C18" s="138" t="s">
        <v>438</v>
      </c>
      <c r="D18" s="97">
        <v>2144</v>
      </c>
      <c r="E18" s="136">
        <v>2.2681291822138946E-2</v>
      </c>
      <c r="F18" s="136">
        <v>4.3591342659851596E-4</v>
      </c>
    </row>
    <row r="19" spans="3:6">
      <c r="C19" s="138" t="s">
        <v>439</v>
      </c>
      <c r="D19" s="97">
        <v>1837.406817</v>
      </c>
      <c r="E19" s="136">
        <v>1.9437854576662524E-2</v>
      </c>
      <c r="F19" s="136">
        <v>3.7357756606993582E-4</v>
      </c>
    </row>
    <row r="20" spans="3:6">
      <c r="C20" s="138" t="s">
        <v>440</v>
      </c>
      <c r="D20" s="97">
        <v>1500</v>
      </c>
      <c r="E20" s="136">
        <v>1.5868441106906914E-2</v>
      </c>
      <c r="F20" s="136">
        <v>3.0497674435530503E-4</v>
      </c>
    </row>
    <row r="21" spans="3:6">
      <c r="C21" s="138" t="s">
        <v>441</v>
      </c>
      <c r="D21" s="97">
        <v>1439.8164730000001</v>
      </c>
      <c r="E21" s="136">
        <v>1.5231761937703286E-2</v>
      </c>
      <c r="F21" s="136">
        <v>2.927403602697853E-4</v>
      </c>
    </row>
    <row r="22" spans="3:6">
      <c r="C22" s="138" t="s">
        <v>442</v>
      </c>
      <c r="D22" s="97">
        <v>987.83816899999999</v>
      </c>
      <c r="E22" s="136">
        <v>1.0450301205287506E-2</v>
      </c>
      <c r="F22" s="136">
        <v>2.0084511248768372E-4</v>
      </c>
    </row>
    <row r="23" spans="3:6">
      <c r="C23" s="138" t="s">
        <v>443</v>
      </c>
      <c r="D23" s="97">
        <v>906.160707</v>
      </c>
      <c r="E23" s="136">
        <v>9.5862385416150865E-3</v>
      </c>
      <c r="F23" s="136">
        <v>1.8423862818904097E-4</v>
      </c>
    </row>
    <row r="24" spans="3:6">
      <c r="C24" s="138" t="s">
        <v>444</v>
      </c>
      <c r="D24" s="97">
        <v>884.16628000000003</v>
      </c>
      <c r="E24" s="136">
        <v>9.3535603619286454E-3</v>
      </c>
      <c r="F24" s="136">
        <v>1.7976676902876069E-4</v>
      </c>
    </row>
    <row r="25" spans="3:6">
      <c r="C25" s="138" t="s">
        <v>445</v>
      </c>
      <c r="D25" s="97">
        <v>817.35081600000001</v>
      </c>
      <c r="E25" s="136">
        <v>8.6467221915855399E-3</v>
      </c>
      <c r="F25" s="136">
        <v>1.6618199390655463E-4</v>
      </c>
    </row>
    <row r="26" spans="3:6">
      <c r="C26" s="138" t="s">
        <v>446</v>
      </c>
      <c r="D26" s="97">
        <v>732.24</v>
      </c>
      <c r="E26" s="136">
        <v>7.746338210747679E-3</v>
      </c>
      <c r="F26" s="136">
        <v>1.4887744752448571E-4</v>
      </c>
    </row>
    <row r="27" spans="3:6">
      <c r="C27" s="138" t="s">
        <v>447</v>
      </c>
      <c r="D27" s="97">
        <v>600</v>
      </c>
      <c r="E27" s="136">
        <v>6.3473764427627649E-3</v>
      </c>
      <c r="F27" s="136">
        <v>1.2199069774212202E-4</v>
      </c>
    </row>
    <row r="28" spans="3:6">
      <c r="C28" s="138" t="s">
        <v>448</v>
      </c>
      <c r="D28" s="97">
        <v>523.28120000000001</v>
      </c>
      <c r="E28" s="136">
        <v>5.5357712697010515E-3</v>
      </c>
      <c r="F28" s="136">
        <v>1.0639239783889149E-4</v>
      </c>
    </row>
    <row r="29" spans="3:6">
      <c r="C29" s="138" t="s">
        <v>449</v>
      </c>
      <c r="D29" s="97">
        <v>500</v>
      </c>
      <c r="E29" s="136">
        <v>5.2894803689689709E-3</v>
      </c>
      <c r="F29" s="136">
        <v>1.0165891478510168E-4</v>
      </c>
    </row>
    <row r="30" spans="3:6">
      <c r="C30" s="138" t="s">
        <v>450</v>
      </c>
      <c r="D30" s="97">
        <v>500</v>
      </c>
      <c r="E30" s="136">
        <v>5.2894803689689709E-3</v>
      </c>
      <c r="F30" s="136">
        <v>1.0165891478510168E-4</v>
      </c>
    </row>
    <row r="31" spans="3:6">
      <c r="C31" s="138" t="s">
        <v>451</v>
      </c>
      <c r="D31" s="97">
        <v>500</v>
      </c>
      <c r="E31" s="136">
        <v>5.2894803689689709E-3</v>
      </c>
      <c r="F31" s="136">
        <v>1.0165891478510168E-4</v>
      </c>
    </row>
    <row r="32" spans="3:6">
      <c r="C32" s="138" t="s">
        <v>452</v>
      </c>
      <c r="D32" s="97">
        <v>474.23383200000001</v>
      </c>
      <c r="E32" s="136">
        <v>5.0169010893298584E-3</v>
      </c>
      <c r="F32" s="136">
        <v>9.6420193431000453E-5</v>
      </c>
    </row>
    <row r="33" spans="3:8">
      <c r="C33" s="138" t="s">
        <v>242</v>
      </c>
      <c r="D33" s="97">
        <v>31432.466121000012</v>
      </c>
      <c r="E33" s="136">
        <v>0.33252282499062363</v>
      </c>
      <c r="F33" s="136">
        <v>6.3907807897606713E-3</v>
      </c>
    </row>
    <row r="34" spans="3:8">
      <c r="C34" s="141" t="s">
        <v>453</v>
      </c>
      <c r="D34" s="140">
        <v>7464.1627259999996</v>
      </c>
      <c r="E34" s="139">
        <v>7.8963084419933841E-2</v>
      </c>
      <c r="F34" s="139">
        <v>1.5175973650091324E-3</v>
      </c>
      <c r="H34" s="99"/>
    </row>
    <row r="35" spans="3:8">
      <c r="C35" s="138" t="s">
        <v>454</v>
      </c>
      <c r="D35" s="266">
        <v>6044.9812830000001</v>
      </c>
      <c r="E35" s="136">
        <v>6.3949619654426734E-2</v>
      </c>
      <c r="F35" s="136">
        <v>1.2290524742520632E-3</v>
      </c>
    </row>
    <row r="36" spans="3:8">
      <c r="C36" s="138" t="s">
        <v>455</v>
      </c>
      <c r="D36" s="266">
        <v>500</v>
      </c>
      <c r="E36" s="136">
        <v>5.2894803689689709E-3</v>
      </c>
      <c r="F36" s="136">
        <v>1.0165891478510168E-4</v>
      </c>
    </row>
    <row r="37" spans="3:8">
      <c r="C37" s="138" t="s">
        <v>242</v>
      </c>
      <c r="D37" s="266">
        <v>919.18144299999949</v>
      </c>
      <c r="E37" s="136">
        <v>9.7239843965381371E-3</v>
      </c>
      <c r="F37" s="136">
        <v>1.8688597597196749E-4</v>
      </c>
      <c r="H37" s="99"/>
    </row>
    <row r="38" spans="3:8">
      <c r="C38" s="141" t="s">
        <v>58</v>
      </c>
      <c r="D38" s="140">
        <v>7246.4661669500047</v>
      </c>
      <c r="E38" s="139">
        <v>7.6660081068959746E-2</v>
      </c>
      <c r="F38" s="139">
        <v>1.4733357731181859E-3</v>
      </c>
    </row>
    <row r="39" spans="3:8">
      <c r="C39" s="138" t="s">
        <v>252</v>
      </c>
      <c r="D39" s="137">
        <v>1754.6699999</v>
      </c>
      <c r="E39" s="136">
        <v>1.8562585036979672E-2</v>
      </c>
      <c r="F39" s="136">
        <v>3.5675569599161693E-4</v>
      </c>
    </row>
    <row r="40" spans="3:8">
      <c r="C40" s="138" t="s">
        <v>251</v>
      </c>
      <c r="D40" s="137">
        <v>523.54387845999997</v>
      </c>
      <c r="E40" s="136">
        <v>5.5385501348160938E-3</v>
      </c>
      <c r="F40" s="136">
        <v>1.0644580505325353E-4</v>
      </c>
    </row>
    <row r="41" spans="3:8">
      <c r="C41" s="138" t="s">
        <v>249</v>
      </c>
      <c r="D41" s="137">
        <v>267.30169070999995</v>
      </c>
      <c r="E41" s="136">
        <v>2.8277740912055205E-3</v>
      </c>
      <c r="F41" s="136">
        <v>5.4347199595602978E-5</v>
      </c>
    </row>
    <row r="42" spans="3:8">
      <c r="C42" s="138" t="s">
        <v>141</v>
      </c>
      <c r="D42" s="137">
        <v>264.09891326000002</v>
      </c>
      <c r="E42" s="136">
        <v>2.7938920343096182E-3</v>
      </c>
      <c r="F42" s="136">
        <v>5.3696017835872599E-5</v>
      </c>
    </row>
    <row r="43" spans="3:8">
      <c r="C43" s="138" t="s">
        <v>250</v>
      </c>
      <c r="D43" s="137">
        <v>225.38340943999995</v>
      </c>
      <c r="E43" s="136">
        <v>2.3843222394483513E-3</v>
      </c>
      <c r="F43" s="136">
        <v>4.5824465628473272E-5</v>
      </c>
    </row>
    <row r="44" spans="3:8">
      <c r="C44" s="138" t="s">
        <v>248</v>
      </c>
      <c r="D44" s="137">
        <v>179.51402200000001</v>
      </c>
      <c r="E44" s="136">
        <v>1.899071790647328E-3</v>
      </c>
      <c r="F44" s="136">
        <v>3.649840133045774E-5</v>
      </c>
    </row>
    <row r="45" spans="3:8">
      <c r="C45" s="138" t="s">
        <v>246</v>
      </c>
      <c r="D45" s="137">
        <v>178.06649099000001</v>
      </c>
      <c r="E45" s="136">
        <v>1.8837584169255903E-3</v>
      </c>
      <c r="F45" s="136">
        <v>3.620409246726897E-5</v>
      </c>
    </row>
    <row r="46" spans="3:8">
      <c r="C46" s="138" t="s">
        <v>247</v>
      </c>
      <c r="D46" s="137">
        <v>156.14868437999999</v>
      </c>
      <c r="E46" s="136">
        <v>1.6518908013366835E-3</v>
      </c>
      <c r="F46" s="136">
        <v>3.1747811598384309E-5</v>
      </c>
    </row>
    <row r="47" spans="3:8">
      <c r="C47" s="138" t="s">
        <v>245</v>
      </c>
      <c r="D47" s="137">
        <v>139.69426539</v>
      </c>
      <c r="E47" s="136">
        <v>1.4778201488758931E-3</v>
      </c>
      <c r="F47" s="136">
        <v>2.8402334842498777E-5</v>
      </c>
    </row>
    <row r="48" spans="3:8">
      <c r="C48" s="138" t="s">
        <v>244</v>
      </c>
      <c r="D48" s="137">
        <v>134.80708611</v>
      </c>
      <c r="E48" s="136">
        <v>1.4261188711535092E-3</v>
      </c>
      <c r="F48" s="136">
        <v>2.7408684158568708E-5</v>
      </c>
    </row>
    <row r="49" spans="3:8" ht="15" customHeight="1">
      <c r="C49" s="138" t="s">
        <v>242</v>
      </c>
      <c r="D49" s="137">
        <v>3423.2377263100047</v>
      </c>
      <c r="E49" s="136">
        <v>3.6214297503261487E-2</v>
      </c>
      <c r="F49" s="136">
        <v>6.9600526461618799E-4</v>
      </c>
    </row>
    <row r="50" spans="3:8">
      <c r="C50" s="141" t="s">
        <v>256</v>
      </c>
      <c r="D50" s="140">
        <v>15042.934413999999</v>
      </c>
      <c r="E50" s="139">
        <v>0.15913861254908149</v>
      </c>
      <c r="F50" s="139">
        <v>3.0584967754213985E-3</v>
      </c>
      <c r="H50" s="99"/>
    </row>
    <row r="51" spans="3:8">
      <c r="C51" s="138" t="s">
        <v>215</v>
      </c>
      <c r="D51" s="137">
        <v>700</v>
      </c>
      <c r="E51" s="136">
        <v>7.4052725165565597E-3</v>
      </c>
      <c r="F51" s="136">
        <v>1.4232248069914234E-4</v>
      </c>
    </row>
    <row r="52" spans="3:8">
      <c r="C52" s="138" t="s">
        <v>214</v>
      </c>
      <c r="D52" s="137">
        <v>500</v>
      </c>
      <c r="E52" s="136">
        <v>5.2894803689689709E-3</v>
      </c>
      <c r="F52" s="136">
        <v>1.0165891478510168E-4</v>
      </c>
    </row>
    <row r="53" spans="3:8">
      <c r="C53" s="138" t="s">
        <v>243</v>
      </c>
      <c r="D53" s="137">
        <v>333.88943999999998</v>
      </c>
      <c r="E53" s="136">
        <v>3.5322032765720858E-3</v>
      </c>
      <c r="F53" s="136">
        <v>6.7885676257210635E-5</v>
      </c>
    </row>
    <row r="54" spans="3:8">
      <c r="C54" s="138" t="s">
        <v>228</v>
      </c>
      <c r="D54" s="137">
        <v>285.78695399999998</v>
      </c>
      <c r="E54" s="136">
        <v>3.0233289657808763E-3</v>
      </c>
      <c r="F54" s="136">
        <v>5.8105583206759538E-5</v>
      </c>
    </row>
    <row r="55" spans="3:8">
      <c r="C55" s="138" t="s">
        <v>456</v>
      </c>
      <c r="D55" s="137">
        <v>200</v>
      </c>
      <c r="E55" s="136">
        <v>2.1157921475875884E-3</v>
      </c>
      <c r="F55" s="136">
        <v>4.0663565914040672E-5</v>
      </c>
    </row>
    <row r="56" spans="3:8">
      <c r="C56" s="138" t="s">
        <v>235</v>
      </c>
      <c r="D56" s="137">
        <v>195.246802</v>
      </c>
      <c r="E56" s="136">
        <v>2.0655082525659432E-3</v>
      </c>
      <c r="F56" s="136">
        <v>3.9697156013163241E-5</v>
      </c>
    </row>
    <row r="57" spans="3:8">
      <c r="C57" s="138" t="s">
        <v>234</v>
      </c>
      <c r="D57" s="137">
        <v>183.81178299999999</v>
      </c>
      <c r="E57" s="136">
        <v>1.9445376355273687E-3</v>
      </c>
      <c r="F57" s="136">
        <v>3.7372212768989202E-5</v>
      </c>
    </row>
    <row r="58" spans="3:8">
      <c r="C58" s="138" t="s">
        <v>242</v>
      </c>
      <c r="D58" s="137">
        <v>12644.199435</v>
      </c>
      <c r="E58" s="136">
        <v>0.13376248938552213</v>
      </c>
      <c r="F58" s="136">
        <v>2.5707911857769917E-3</v>
      </c>
    </row>
    <row r="59" spans="3:8" hidden="1">
      <c r="C59" s="26" t="s">
        <v>241</v>
      </c>
      <c r="D59" s="137">
        <v>480.96</v>
      </c>
      <c r="E59" s="136">
        <f>+D59/$D$132</f>
        <v>5.0880569565186322E-3</v>
      </c>
      <c r="F59" s="136">
        <v>1.1137936730280952E-4</v>
      </c>
    </row>
    <row r="60" spans="3:8" hidden="1">
      <c r="C60" s="26" t="s">
        <v>240</v>
      </c>
      <c r="D60" s="137">
        <v>379.84424000000001</v>
      </c>
      <c r="E60" s="136">
        <f>+D60/$D$132</f>
        <v>4.0183573014918768E-3</v>
      </c>
      <c r="F60" s="136">
        <v>8.7963263316734314E-5</v>
      </c>
    </row>
    <row r="61" spans="3:8" hidden="1">
      <c r="C61" s="26" t="s">
        <v>239</v>
      </c>
      <c r="D61" s="137">
        <v>299.43963500000001</v>
      </c>
      <c r="E61" s="136">
        <f>+D61/$D$132</f>
        <v>3.1677601420474679E-3</v>
      </c>
      <c r="F61" s="136">
        <v>6.9343390493355414E-5</v>
      </c>
    </row>
    <row r="62" spans="3:8" hidden="1">
      <c r="C62" s="26" t="s">
        <v>238</v>
      </c>
      <c r="D62" s="137">
        <v>286.00750099999999</v>
      </c>
      <c r="E62" s="136">
        <f>+D62/$D$132</f>
        <v>3.0256621238347464E-3</v>
      </c>
      <c r="F62" s="136">
        <v>6.6232814590064997E-5</v>
      </c>
    </row>
    <row r="63" spans="3:8" hidden="1">
      <c r="C63" s="26" t="s">
        <v>237</v>
      </c>
      <c r="D63" s="137">
        <v>275.96356400000002</v>
      </c>
      <c r="E63" s="136">
        <f>+D63/$D$132</f>
        <v>2.9194077086574246E-3</v>
      </c>
      <c r="F63" s="136">
        <v>6.3906867841293221E-5</v>
      </c>
    </row>
    <row r="64" spans="3:8" hidden="1">
      <c r="C64" s="26" t="s">
        <v>236</v>
      </c>
      <c r="D64" s="137">
        <v>212.38</v>
      </c>
      <c r="E64" s="136">
        <f>+D64/$D$132</f>
        <v>2.2467596815232602E-3</v>
      </c>
      <c r="F64" s="136">
        <v>4.9182364495531201E-5</v>
      </c>
    </row>
    <row r="65" spans="3:6" hidden="1">
      <c r="C65" s="26" t="s">
        <v>235</v>
      </c>
      <c r="D65" s="137">
        <v>200</v>
      </c>
      <c r="E65" s="136">
        <f>+D65/$D$132</f>
        <v>2.1157921475875884E-3</v>
      </c>
      <c r="F65" s="136">
        <v>4.6315438831840291E-5</v>
      </c>
    </row>
    <row r="66" spans="3:6" hidden="1">
      <c r="C66" s="26" t="s">
        <v>234</v>
      </c>
      <c r="D66" s="137">
        <v>200</v>
      </c>
      <c r="E66" s="136">
        <f>+D66/$D$132</f>
        <v>2.1157921475875884E-3</v>
      </c>
      <c r="F66" s="136">
        <v>4.6315438831840291E-5</v>
      </c>
    </row>
    <row r="67" spans="3:6" hidden="1">
      <c r="C67" s="26" t="s">
        <v>233</v>
      </c>
      <c r="D67" s="137">
        <v>120.77769000000001</v>
      </c>
      <c r="E67" s="136">
        <f>+D67/$D$132</f>
        <v>1.2777024405288401E-3</v>
      </c>
      <c r="F67" s="136">
        <v>2.7969358567229845E-5</v>
      </c>
    </row>
    <row r="68" spans="3:6" hidden="1">
      <c r="C68" s="26" t="s">
        <v>232</v>
      </c>
      <c r="D68" s="137">
        <v>107.180055</v>
      </c>
      <c r="E68" s="136">
        <f>+D68/$D$132</f>
        <v>1.1338535937350292E-3</v>
      </c>
      <c r="F68" s="136">
        <v>2.4820456406728891E-5</v>
      </c>
    </row>
    <row r="69" spans="3:6" hidden="1">
      <c r="C69" s="26" t="s">
        <v>231</v>
      </c>
      <c r="D69" s="137">
        <v>100</v>
      </c>
      <c r="E69" s="136">
        <f>+D69/$D$132</f>
        <v>1.0578960737937942E-3</v>
      </c>
      <c r="F69" s="136">
        <v>2.3157719415920145E-5</v>
      </c>
    </row>
    <row r="70" spans="3:6" hidden="1">
      <c r="C70" s="26" t="s">
        <v>230</v>
      </c>
      <c r="D70" s="137">
        <v>97.278529000000006</v>
      </c>
      <c r="E70" s="136">
        <f>+D70/$D$132</f>
        <v>1.0291057389353576E-3</v>
      </c>
      <c r="F70" s="136">
        <v>2.252748879775451E-5</v>
      </c>
    </row>
    <row r="71" spans="3:6" hidden="1">
      <c r="C71" s="26" t="s">
        <v>229</v>
      </c>
      <c r="D71" s="137">
        <v>97.020842000000002</v>
      </c>
      <c r="E71" s="136">
        <f>+D71/$D$132</f>
        <v>1.0263796782796805E-3</v>
      </c>
      <c r="F71" s="136">
        <v>2.2467814365323206E-5</v>
      </c>
    </row>
    <row r="72" spans="3:6" hidden="1">
      <c r="C72" s="26" t="s">
        <v>228</v>
      </c>
      <c r="D72" s="137">
        <v>95.262317999999993</v>
      </c>
      <c r="E72" s="136">
        <f>+D72/$D$132</f>
        <v>1.0077763219269588E-3</v>
      </c>
      <c r="F72" s="136">
        <v>2.206058031154159E-5</v>
      </c>
    </row>
    <row r="73" spans="3:6" hidden="1">
      <c r="C73" s="26" t="s">
        <v>227</v>
      </c>
      <c r="D73" s="137">
        <v>90.345399</v>
      </c>
      <c r="E73" s="136">
        <f>+D73/$D$132</f>
        <v>9.5576042887433779E-4</v>
      </c>
      <c r="F73" s="136">
        <v>2.0921934005613525E-5</v>
      </c>
    </row>
    <row r="74" spans="3:6" hidden="1">
      <c r="C74" s="26" t="s">
        <v>226</v>
      </c>
      <c r="D74" s="137">
        <v>88.759823999999995</v>
      </c>
      <c r="E74" s="136">
        <f>+D74/$D$132</f>
        <v>9.3898669320228176E-4</v>
      </c>
      <c r="F74" s="136">
        <v>2.0554750995984547E-5</v>
      </c>
    </row>
    <row r="75" spans="3:6" hidden="1">
      <c r="C75" s="26" t="s">
        <v>225</v>
      </c>
      <c r="D75" s="137">
        <v>78.715726000000004</v>
      </c>
      <c r="E75" s="136">
        <f>+D75/$D$132</f>
        <v>8.3273057481228084E-4</v>
      </c>
      <c r="F75" s="136">
        <v>1.8228766963284504E-5</v>
      </c>
    </row>
    <row r="76" spans="3:6" hidden="1">
      <c r="C76" s="26" t="s">
        <v>224</v>
      </c>
      <c r="D76" s="137">
        <v>78.446209999999994</v>
      </c>
      <c r="E76" s="136">
        <f t="shared" ref="E76:E132" si="0">+D76/$D$132</f>
        <v>8.2987937563003473E-4</v>
      </c>
      <c r="F76" s="136">
        <v>1.816635320422349E-5</v>
      </c>
    </row>
    <row r="77" spans="3:6" hidden="1">
      <c r="C77" s="26" t="s">
        <v>223</v>
      </c>
      <c r="D77" s="137">
        <v>76.105117000000007</v>
      </c>
      <c r="E77" s="136">
        <f t="shared" si="0"/>
        <v>8.051130446991735E-4</v>
      </c>
      <c r="F77" s="136">
        <v>1.7624209456017746E-5</v>
      </c>
    </row>
    <row r="78" spans="3:6" hidden="1">
      <c r="C78" s="26" t="s">
        <v>222</v>
      </c>
      <c r="D78" s="137">
        <v>70</v>
      </c>
      <c r="E78" s="136">
        <f t="shared" si="0"/>
        <v>7.4052725165565589E-4</v>
      </c>
      <c r="F78" s="136">
        <v>1.6210403591144102E-5</v>
      </c>
    </row>
    <row r="79" spans="3:6" hidden="1">
      <c r="C79" s="26" t="s">
        <v>221</v>
      </c>
      <c r="D79" s="137">
        <v>62.525747000000003</v>
      </c>
      <c r="E79" s="136">
        <f t="shared" si="0"/>
        <v>6.6145742262324104E-4</v>
      </c>
      <c r="F79" s="136">
        <v>1.4479537052968108E-5</v>
      </c>
    </row>
    <row r="80" spans="3:6" hidden="1">
      <c r="C80" s="26" t="s">
        <v>220</v>
      </c>
      <c r="D80" s="137">
        <v>58.653143999999998</v>
      </c>
      <c r="E80" s="136">
        <f t="shared" si="0"/>
        <v>6.2048930753262036E-4</v>
      </c>
      <c r="F80" s="136">
        <v>1.3582730516135601E-5</v>
      </c>
    </row>
    <row r="81" spans="3:6" hidden="1">
      <c r="C81" s="26" t="s">
        <v>219</v>
      </c>
      <c r="D81" s="137">
        <v>54.890337000000002</v>
      </c>
      <c r="E81" s="136">
        <f t="shared" si="0"/>
        <v>5.8068272001518236E-4</v>
      </c>
      <c r="F81" s="136">
        <v>1.2711350228913E-5</v>
      </c>
    </row>
    <row r="82" spans="3:6" hidden="1">
      <c r="C82" s="26" t="s">
        <v>218</v>
      </c>
      <c r="D82" s="137">
        <v>54.595422999999997</v>
      </c>
      <c r="E82" s="136">
        <f t="shared" si="0"/>
        <v>5.7756283638811404E-4</v>
      </c>
      <c r="F82" s="136">
        <v>1.2643054872274732E-5</v>
      </c>
    </row>
    <row r="83" spans="3:6" hidden="1">
      <c r="C83" s="26" t="s">
        <v>217</v>
      </c>
      <c r="D83" s="137">
        <v>50.707425000000001</v>
      </c>
      <c r="E83" s="136">
        <f t="shared" si="0"/>
        <v>5.3643185819693287E-4</v>
      </c>
      <c r="F83" s="136">
        <v>1.1742683204538145E-5</v>
      </c>
    </row>
    <row r="84" spans="3:6" hidden="1">
      <c r="C84" s="26" t="s">
        <v>216</v>
      </c>
      <c r="D84" s="137">
        <v>50.707425000000001</v>
      </c>
      <c r="E84" s="136">
        <f t="shared" si="0"/>
        <v>5.3643185819693287E-4</v>
      </c>
      <c r="F84" s="136">
        <v>1.1742683204538145E-5</v>
      </c>
    </row>
    <row r="85" spans="3:6" hidden="1">
      <c r="C85" s="26" t="s">
        <v>215</v>
      </c>
      <c r="D85" s="137">
        <v>50</v>
      </c>
      <c r="E85" s="136">
        <f t="shared" si="0"/>
        <v>5.2894803689689711E-4</v>
      </c>
      <c r="F85" s="136">
        <v>1.1578859707960073E-5</v>
      </c>
    </row>
    <row r="86" spans="3:6" hidden="1">
      <c r="C86" s="26" t="s">
        <v>214</v>
      </c>
      <c r="D86" s="137">
        <v>50</v>
      </c>
      <c r="E86" s="136">
        <f t="shared" si="0"/>
        <v>5.2894803689689711E-4</v>
      </c>
      <c r="F86" s="136">
        <v>1.1578859707960073E-5</v>
      </c>
    </row>
    <row r="87" spans="3:6" hidden="1">
      <c r="C87" s="26" t="s">
        <v>213</v>
      </c>
      <c r="D87" s="137">
        <v>45.416206000000003</v>
      </c>
      <c r="E87" s="136">
        <f t="shared" si="0"/>
        <v>4.8045626014010161E-4</v>
      </c>
      <c r="F87" s="136">
        <v>1.051735755483629E-5</v>
      </c>
    </row>
    <row r="88" spans="3:6" hidden="1">
      <c r="C88" s="26" t="s">
        <v>212</v>
      </c>
      <c r="D88" s="137">
        <v>42.256532</v>
      </c>
      <c r="E88" s="136">
        <f t="shared" si="0"/>
        <v>4.4703019294941828E-4</v>
      </c>
      <c r="F88" s="136">
        <v>9.7856491154585094E-6</v>
      </c>
    </row>
    <row r="89" spans="3:6" hidden="1">
      <c r="C89" s="26" t="s">
        <v>211</v>
      </c>
      <c r="D89" s="137">
        <v>40</v>
      </c>
      <c r="E89" s="136">
        <f t="shared" si="0"/>
        <v>4.2315842951751767E-4</v>
      </c>
      <c r="F89" s="136">
        <v>9.2630877663680589E-6</v>
      </c>
    </row>
    <row r="90" spans="3:6" hidden="1">
      <c r="C90" s="26" t="s">
        <v>210</v>
      </c>
      <c r="D90" s="137">
        <v>39.606000000000002</v>
      </c>
      <c r="E90" s="136">
        <f t="shared" si="0"/>
        <v>4.1899031898677016E-4</v>
      </c>
      <c r="F90" s="136">
        <v>9.1718463518693329E-6</v>
      </c>
    </row>
    <row r="91" spans="3:6" hidden="1">
      <c r="C91" s="26" t="s">
        <v>209</v>
      </c>
      <c r="D91" s="137">
        <v>39.515791</v>
      </c>
      <c r="E91" s="136">
        <f t="shared" si="0"/>
        <v>4.1803600151756146E-4</v>
      </c>
      <c r="F91" s="136">
        <v>9.1509560047614252E-6</v>
      </c>
    </row>
    <row r="92" spans="3:6" hidden="1">
      <c r="C92" s="26" t="s">
        <v>208</v>
      </c>
      <c r="D92" s="137">
        <v>38.963684000000001</v>
      </c>
      <c r="E92" s="136">
        <f t="shared" si="0"/>
        <v>4.1219528324142079E-4</v>
      </c>
      <c r="F92" s="136">
        <v>9.0231006148257715E-6</v>
      </c>
    </row>
    <row r="93" spans="3:6" hidden="1">
      <c r="C93" s="26" t="s">
        <v>207</v>
      </c>
      <c r="D93" s="137">
        <v>37.554136999999997</v>
      </c>
      <c r="E93" s="136">
        <f t="shared" si="0"/>
        <v>3.9728374087014254E-4</v>
      </c>
      <c r="F93" s="136">
        <v>8.69668167553025E-6</v>
      </c>
    </row>
    <row r="94" spans="3:6" hidden="1">
      <c r="C94" s="26" t="s">
        <v>206</v>
      </c>
      <c r="D94" s="137">
        <v>36.471156000000001</v>
      </c>
      <c r="E94" s="136">
        <f t="shared" si="0"/>
        <v>3.8582692739120981E-4</v>
      </c>
      <c r="F94" s="136">
        <v>8.4458879742225246E-6</v>
      </c>
    </row>
    <row r="95" spans="3:6" hidden="1">
      <c r="C95" s="26" t="s">
        <v>205</v>
      </c>
      <c r="D95" s="137">
        <v>36.007426000000002</v>
      </c>
      <c r="E95" s="136">
        <f t="shared" si="0"/>
        <v>3.8092114592820587E-4</v>
      </c>
      <c r="F95" s="136">
        <v>8.3384986819750786E-6</v>
      </c>
    </row>
    <row r="96" spans="3:6" hidden="1">
      <c r="C96" s="26" t="s">
        <v>204</v>
      </c>
      <c r="D96" s="137">
        <v>36.007426000000002</v>
      </c>
      <c r="E96" s="136">
        <f t="shared" si="0"/>
        <v>3.8092114592820587E-4</v>
      </c>
      <c r="F96" s="136">
        <v>8.3384986819750786E-6</v>
      </c>
    </row>
    <row r="97" spans="3:6" hidden="1">
      <c r="C97" s="26" t="s">
        <v>203</v>
      </c>
      <c r="D97" s="137">
        <v>36.007426000000002</v>
      </c>
      <c r="E97" s="136">
        <f t="shared" si="0"/>
        <v>3.8092114592820587E-4</v>
      </c>
      <c r="F97" s="136">
        <v>8.3384986819750786E-6</v>
      </c>
    </row>
    <row r="98" spans="3:6" hidden="1">
      <c r="C98" s="26" t="s">
        <v>202</v>
      </c>
      <c r="D98" s="137">
        <v>36.007424999999998</v>
      </c>
      <c r="E98" s="136">
        <f t="shared" si="0"/>
        <v>3.809211353492451E-4</v>
      </c>
      <c r="F98" s="136">
        <v>8.3384984503978835E-6</v>
      </c>
    </row>
    <row r="99" spans="3:6" hidden="1">
      <c r="C99" s="26" t="s">
        <v>201</v>
      </c>
      <c r="D99" s="137">
        <v>36.007424999999998</v>
      </c>
      <c r="E99" s="136">
        <f t="shared" si="0"/>
        <v>3.809211353492451E-4</v>
      </c>
      <c r="F99" s="136">
        <v>8.3384984503978835E-6</v>
      </c>
    </row>
    <row r="100" spans="3:6" hidden="1">
      <c r="C100" s="26" t="s">
        <v>200</v>
      </c>
      <c r="D100" s="137">
        <v>36.007424999999998</v>
      </c>
      <c r="E100" s="136">
        <f t="shared" si="0"/>
        <v>3.809211353492451E-4</v>
      </c>
      <c r="F100" s="136">
        <v>8.3384984503978835E-6</v>
      </c>
    </row>
    <row r="101" spans="3:6" hidden="1">
      <c r="C101" s="26" t="s">
        <v>199</v>
      </c>
      <c r="D101" s="137">
        <v>35.039631999999997</v>
      </c>
      <c r="E101" s="136">
        <f t="shared" si="0"/>
        <v>3.7068289119979392E-4</v>
      </c>
      <c r="F101" s="136">
        <v>8.114379662930967E-6</v>
      </c>
    </row>
    <row r="102" spans="3:6" hidden="1">
      <c r="C102" s="26" t="s">
        <v>198</v>
      </c>
      <c r="D102" s="137">
        <v>35.007424999999998</v>
      </c>
      <c r="E102" s="136">
        <f t="shared" si="0"/>
        <v>3.7034217461130714E-4</v>
      </c>
      <c r="F102" s="136">
        <v>8.1069212562386823E-6</v>
      </c>
    </row>
    <row r="103" spans="3:6" hidden="1">
      <c r="C103" s="26" t="s">
        <v>197</v>
      </c>
      <c r="D103" s="137">
        <v>35.007424999999998</v>
      </c>
      <c r="E103" s="136">
        <f t="shared" si="0"/>
        <v>3.7034217461130714E-4</v>
      </c>
      <c r="F103" s="136">
        <v>8.1069212562386823E-6</v>
      </c>
    </row>
    <row r="104" spans="3:6" hidden="1">
      <c r="C104" s="26" t="s">
        <v>196</v>
      </c>
      <c r="D104" s="137">
        <v>34.05424</v>
      </c>
      <c r="E104" s="136">
        <f t="shared" si="0"/>
        <v>3.6025846792031579E-4</v>
      </c>
      <c r="F104" s="136">
        <v>7.8861853484240448E-6</v>
      </c>
    </row>
    <row r="105" spans="3:6" hidden="1">
      <c r="C105" s="26" t="s">
        <v>195</v>
      </c>
      <c r="D105" s="137">
        <v>32.651331999999996</v>
      </c>
      <c r="E105" s="136">
        <f t="shared" si="0"/>
        <v>3.454171592693767E-4</v>
      </c>
      <c r="F105" s="136">
        <v>7.5613038501205465E-6</v>
      </c>
    </row>
    <row r="106" spans="3:6" hidden="1">
      <c r="C106" s="26" t="s">
        <v>194</v>
      </c>
      <c r="D106" s="137">
        <v>32.130034999999999</v>
      </c>
      <c r="E106" s="136">
        <f t="shared" si="0"/>
        <v>3.3990237877357191E-4</v>
      </c>
      <c r="F106" s="136">
        <v>7.440583353536938E-6</v>
      </c>
    </row>
    <row r="107" spans="3:6" hidden="1">
      <c r="C107" s="26" t="s">
        <v>193</v>
      </c>
      <c r="D107" s="137">
        <v>30</v>
      </c>
      <c r="E107" s="136">
        <f t="shared" si="0"/>
        <v>3.1736882213813828E-4</v>
      </c>
      <c r="F107" s="136">
        <v>6.9473158247760433E-6</v>
      </c>
    </row>
    <row r="108" spans="3:6" hidden="1">
      <c r="C108" s="26" t="s">
        <v>192</v>
      </c>
      <c r="D108" s="137">
        <v>28.96</v>
      </c>
      <c r="E108" s="136">
        <f t="shared" si="0"/>
        <v>3.0636670297068283E-4</v>
      </c>
      <c r="F108" s="136">
        <v>6.7064755428504741E-6</v>
      </c>
    </row>
    <row r="109" spans="3:6" hidden="1">
      <c r="C109" s="26" t="s">
        <v>191</v>
      </c>
      <c r="D109" s="137">
        <v>26.086701000000001</v>
      </c>
      <c r="E109" s="136">
        <f t="shared" si="0"/>
        <v>2.7597018566132648E-4</v>
      </c>
      <c r="F109" s="136">
        <v>6.0410850224500351E-6</v>
      </c>
    </row>
    <row r="110" spans="3:6" hidden="1">
      <c r="C110" s="26" t="s">
        <v>190</v>
      </c>
      <c r="D110" s="137">
        <v>25</v>
      </c>
      <c r="E110" s="136">
        <f t="shared" si="0"/>
        <v>2.6447401844844855E-4</v>
      </c>
      <c r="F110" s="136">
        <v>5.7894298539800364E-6</v>
      </c>
    </row>
    <row r="111" spans="3:6" hidden="1">
      <c r="C111" s="26" t="s">
        <v>189</v>
      </c>
      <c r="D111" s="137">
        <v>20</v>
      </c>
      <c r="E111" s="136">
        <f t="shared" si="0"/>
        <v>2.1157921475875883E-4</v>
      </c>
      <c r="F111" s="136">
        <v>4.6315438831840294E-6</v>
      </c>
    </row>
    <row r="112" spans="3:6" hidden="1">
      <c r="C112" s="26" t="s">
        <v>188</v>
      </c>
      <c r="D112" s="137">
        <v>20</v>
      </c>
      <c r="E112" s="136">
        <f t="shared" si="0"/>
        <v>2.1157921475875883E-4</v>
      </c>
      <c r="F112" s="136">
        <v>4.6315438831840294E-6</v>
      </c>
    </row>
    <row r="113" spans="3:6" hidden="1">
      <c r="C113" s="26" t="s">
        <v>187</v>
      </c>
      <c r="D113" s="137">
        <v>17.239986999999999</v>
      </c>
      <c r="E113" s="136">
        <f t="shared" si="0"/>
        <v>1.8238114559556052E-4</v>
      </c>
      <c r="F113" s="136">
        <v>3.9923878168011085E-6</v>
      </c>
    </row>
    <row r="114" spans="3:6" hidden="1">
      <c r="C114" s="26" t="s">
        <v>186</v>
      </c>
      <c r="D114" s="137">
        <v>16.636583000000002</v>
      </c>
      <c r="E114" s="136">
        <f t="shared" si="0"/>
        <v>1.7599775837044584E-4</v>
      </c>
      <c r="F114" s="136">
        <v>3.8526532115366709E-6</v>
      </c>
    </row>
    <row r="115" spans="3:6" hidden="1">
      <c r="C115" s="26" t="s">
        <v>185</v>
      </c>
      <c r="D115" s="137">
        <v>14.364208</v>
      </c>
      <c r="E115" s="136">
        <f t="shared" si="0"/>
        <v>1.5195839246357409E-4</v>
      </c>
      <c r="F115" s="136">
        <v>3.3264229849591547E-6</v>
      </c>
    </row>
    <row r="116" spans="3:6" hidden="1">
      <c r="C116" s="26" t="s">
        <v>184</v>
      </c>
      <c r="D116" s="137">
        <v>13.898704</v>
      </c>
      <c r="E116" s="136">
        <f t="shared" si="0"/>
        <v>1.4703384392422103E-4</v>
      </c>
      <c r="F116" s="136">
        <v>3.21862287476927E-6</v>
      </c>
    </row>
    <row r="117" spans="3:6" hidden="1">
      <c r="C117" s="26" t="s">
        <v>183</v>
      </c>
      <c r="D117" s="137">
        <v>12.663943</v>
      </c>
      <c r="E117" s="136">
        <f t="shared" si="0"/>
        <v>1.3397135578448402E-4</v>
      </c>
      <c r="F117" s="136">
        <v>2.9326803869320599E-6</v>
      </c>
    </row>
    <row r="118" spans="3:6" hidden="1">
      <c r="C118" s="26" t="s">
        <v>182</v>
      </c>
      <c r="D118" s="137">
        <v>12.663943</v>
      </c>
      <c r="E118" s="136">
        <f t="shared" si="0"/>
        <v>1.3397135578448402E-4</v>
      </c>
      <c r="F118" s="136">
        <v>2.9326803869320599E-6</v>
      </c>
    </row>
    <row r="119" spans="3:6" hidden="1">
      <c r="C119" s="26" t="s">
        <v>181</v>
      </c>
      <c r="D119" s="137">
        <v>12.663943</v>
      </c>
      <c r="E119" s="136">
        <f t="shared" si="0"/>
        <v>1.3397135578448402E-4</v>
      </c>
      <c r="F119" s="136">
        <v>2.9326803869320599E-6</v>
      </c>
    </row>
    <row r="120" spans="3:6" hidden="1">
      <c r="C120" s="26" t="s">
        <v>180</v>
      </c>
      <c r="D120" s="137">
        <v>10</v>
      </c>
      <c r="E120" s="136">
        <f t="shared" si="0"/>
        <v>1.0578960737937942E-4</v>
      </c>
      <c r="F120" s="136">
        <v>2.3157719415920147E-6</v>
      </c>
    </row>
    <row r="121" spans="3:6" hidden="1">
      <c r="C121" s="26" t="s">
        <v>179</v>
      </c>
      <c r="D121" s="137">
        <v>10</v>
      </c>
      <c r="E121" s="136">
        <f t="shared" si="0"/>
        <v>1.0578960737937942E-4</v>
      </c>
      <c r="F121" s="136">
        <v>2.3157719415920147E-6</v>
      </c>
    </row>
    <row r="122" spans="3:6" hidden="1">
      <c r="C122" s="26" t="s">
        <v>178</v>
      </c>
      <c r="D122" s="137">
        <v>10</v>
      </c>
      <c r="E122" s="136">
        <f t="shared" si="0"/>
        <v>1.0578960737937942E-4</v>
      </c>
      <c r="F122" s="136">
        <v>2.3157719415920147E-6</v>
      </c>
    </row>
    <row r="123" spans="3:6" hidden="1">
      <c r="C123" s="26" t="s">
        <v>177</v>
      </c>
      <c r="D123" s="137">
        <v>10</v>
      </c>
      <c r="E123" s="136">
        <f t="shared" si="0"/>
        <v>1.0578960737937942E-4</v>
      </c>
      <c r="F123" s="136">
        <v>2.3157719415920147E-6</v>
      </c>
    </row>
    <row r="124" spans="3:6" hidden="1">
      <c r="C124" s="26" t="s">
        <v>176</v>
      </c>
      <c r="D124" s="137">
        <v>8.7882750000000005</v>
      </c>
      <c r="E124" s="136">
        <f t="shared" si="0"/>
        <v>9.2970816179201575E-5</v>
      </c>
      <c r="F124" s="136">
        <v>2.0351640659994561E-6</v>
      </c>
    </row>
    <row r="125" spans="3:6" hidden="1">
      <c r="C125" s="26" t="s">
        <v>175</v>
      </c>
      <c r="D125" s="137">
        <v>5.4939999999999998</v>
      </c>
      <c r="E125" s="136">
        <f t="shared" si="0"/>
        <v>5.8120810294231051E-5</v>
      </c>
      <c r="F125" s="136">
        <v>1.2722851047106526E-6</v>
      </c>
    </row>
    <row r="126" spans="3:6" hidden="1">
      <c r="C126" s="26" t="s">
        <v>174</v>
      </c>
      <c r="D126" s="137">
        <v>5</v>
      </c>
      <c r="E126" s="136">
        <f t="shared" si="0"/>
        <v>5.2894803689689708E-5</v>
      </c>
      <c r="F126" s="136">
        <v>1.1578859707960074E-6</v>
      </c>
    </row>
    <row r="127" spans="3:6" hidden="1">
      <c r="C127" s="26" t="s">
        <v>173</v>
      </c>
      <c r="D127" s="137">
        <v>2.0081709999999999</v>
      </c>
      <c r="E127" s="136">
        <f t="shared" si="0"/>
        <v>2.1244362164065575E-5</v>
      </c>
      <c r="F127" s="136">
        <v>4.650466055718777E-7</v>
      </c>
    </row>
    <row r="128" spans="3:6" hidden="1">
      <c r="C128" s="26" t="s">
        <v>172</v>
      </c>
      <c r="D128" s="137">
        <v>0.13580600000000001</v>
      </c>
      <c r="E128" s="136">
        <f t="shared" si="0"/>
        <v>1.4366863419764003E-6</v>
      </c>
      <c r="F128" s="136">
        <v>3.1449572429984513E-8</v>
      </c>
    </row>
    <row r="129" spans="3:10" hidden="1">
      <c r="C129" s="26" t="s">
        <v>171</v>
      </c>
      <c r="D129" s="137">
        <v>0.13580500000000001</v>
      </c>
      <c r="E129" s="136">
        <f t="shared" si="0"/>
        <v>1.4366757630156623E-6</v>
      </c>
      <c r="F129" s="136">
        <v>3.1449340852790358E-8</v>
      </c>
    </row>
    <row r="130" spans="3:10" hidden="1">
      <c r="C130" s="26" t="s">
        <v>170</v>
      </c>
      <c r="D130" s="137">
        <v>0.13580500000000001</v>
      </c>
      <c r="E130" s="136">
        <f t="shared" si="0"/>
        <v>1.4366757630156623E-6</v>
      </c>
      <c r="F130" s="136">
        <v>3.1449340852790358E-8</v>
      </c>
    </row>
    <row r="131" spans="3:10" hidden="1">
      <c r="C131" s="26" t="s">
        <v>169</v>
      </c>
      <c r="D131" s="137">
        <v>0.10455</v>
      </c>
      <c r="E131" s="136">
        <f t="shared" si="0"/>
        <v>1.1060303451514119E-6</v>
      </c>
      <c r="F131" s="136">
        <v>2.4211395649344514E-8</v>
      </c>
    </row>
    <row r="132" spans="3:10">
      <c r="C132" s="135" t="s">
        <v>30</v>
      </c>
      <c r="D132" s="134">
        <v>94527.243721950013</v>
      </c>
      <c r="E132" s="133">
        <v>1</v>
      </c>
      <c r="F132" s="133">
        <v>1.9219074028800506E-2</v>
      </c>
    </row>
    <row r="133" spans="3:10" ht="15" customHeight="1">
      <c r="C133" s="227" t="s">
        <v>274</v>
      </c>
      <c r="D133" s="227"/>
      <c r="E133" s="227"/>
      <c r="F133" s="227"/>
      <c r="G133" s="166"/>
      <c r="H133" s="166"/>
      <c r="I133" s="166"/>
      <c r="J133" s="166"/>
    </row>
  </sheetData>
  <mergeCells count="8">
    <mergeCell ref="A7:F7"/>
    <mergeCell ref="A8:F8"/>
    <mergeCell ref="C133:F133"/>
    <mergeCell ref="A1:F1"/>
    <mergeCell ref="A2:F2"/>
    <mergeCell ref="A3:F3"/>
    <mergeCell ref="A5:F5"/>
    <mergeCell ref="A6:F6"/>
  </mergeCells>
  <pageMargins left="0.7" right="0.7" top="0.75" bottom="0.75" header="0.3" footer="0.3"/>
  <pageSetup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"/>
  <sheetViews>
    <sheetView showGridLines="0" zoomScaleNormal="100" workbookViewId="0">
      <selection activeCell="K26" sqref="K26"/>
    </sheetView>
  </sheetViews>
  <sheetFormatPr defaultColWidth="11.42578125" defaultRowHeight="15"/>
  <cols>
    <col min="1" max="3" width="11.42578125" customWidth="1"/>
    <col min="4" max="4" width="22.42578125" customWidth="1"/>
    <col min="5" max="5" width="52" customWidth="1"/>
    <col min="6" max="6" width="15.42578125" customWidth="1"/>
    <col min="7" max="7" width="18.5703125" customWidth="1"/>
    <col min="8" max="8" width="30.42578125" customWidth="1"/>
  </cols>
  <sheetData>
    <row r="1" spans="1:13" ht="28.5" customHeight="1">
      <c r="A1" s="212" t="s">
        <v>0</v>
      </c>
      <c r="B1" s="207"/>
      <c r="C1" s="207"/>
      <c r="D1" s="207"/>
      <c r="E1" s="207"/>
      <c r="F1" s="207"/>
      <c r="G1" s="207"/>
      <c r="H1" s="207"/>
      <c r="I1" s="207"/>
      <c r="J1" s="207"/>
      <c r="K1" s="207"/>
      <c r="L1" s="37"/>
      <c r="M1" s="38"/>
    </row>
    <row r="2" spans="1:13" ht="21">
      <c r="A2" s="214" t="s">
        <v>1</v>
      </c>
      <c r="B2" s="215"/>
      <c r="C2" s="215"/>
      <c r="D2" s="215"/>
      <c r="E2" s="215"/>
      <c r="F2" s="215"/>
      <c r="G2" s="215"/>
      <c r="H2" s="215"/>
      <c r="I2" s="215"/>
      <c r="J2" s="215"/>
      <c r="K2" s="215"/>
      <c r="L2" s="39"/>
      <c r="M2" s="40"/>
    </row>
    <row r="3" spans="1:13" ht="15.75" customHeight="1">
      <c r="A3" s="217" t="s">
        <v>22</v>
      </c>
      <c r="B3" s="209"/>
      <c r="C3" s="209"/>
      <c r="D3" s="209"/>
      <c r="E3" s="209"/>
      <c r="F3" s="209"/>
      <c r="G3" s="209"/>
      <c r="H3" s="209"/>
      <c r="I3" s="209"/>
      <c r="J3" s="209"/>
      <c r="K3" s="209"/>
      <c r="L3" s="41"/>
      <c r="M3" s="42"/>
    </row>
    <row r="5" spans="1:13" ht="19.5" thickBot="1">
      <c r="A5" s="224" t="s">
        <v>138</v>
      </c>
      <c r="B5" s="224"/>
      <c r="C5" s="224"/>
      <c r="D5" s="224"/>
      <c r="E5" s="224"/>
      <c r="F5" s="224"/>
      <c r="G5" s="224"/>
      <c r="H5" s="224"/>
      <c r="I5" s="224"/>
      <c r="J5" s="224"/>
      <c r="K5" s="224"/>
      <c r="L5" s="43"/>
      <c r="M5" s="12"/>
    </row>
    <row r="6" spans="1:13" ht="17.25" customHeight="1">
      <c r="D6" s="252" t="s">
        <v>10</v>
      </c>
      <c r="E6" s="252" t="s">
        <v>11</v>
      </c>
      <c r="F6" s="252" t="s">
        <v>162</v>
      </c>
      <c r="G6" s="252" t="s">
        <v>12</v>
      </c>
      <c r="H6" s="252" t="s">
        <v>13</v>
      </c>
    </row>
    <row r="7" spans="1:13" ht="32.25" customHeight="1" thickBot="1">
      <c r="D7" s="253"/>
      <c r="E7" s="253"/>
      <c r="F7" s="253"/>
      <c r="G7" s="253"/>
      <c r="H7" s="253"/>
    </row>
    <row r="8" spans="1:13">
      <c r="D8" s="193"/>
      <c r="E8" s="254" t="s">
        <v>163</v>
      </c>
      <c r="F8" s="194"/>
      <c r="G8" s="194"/>
      <c r="H8" s="254" t="s">
        <v>164</v>
      </c>
    </row>
    <row r="9" spans="1:13" ht="27" customHeight="1" thickBot="1">
      <c r="D9" s="195" t="s">
        <v>14</v>
      </c>
      <c r="E9" s="255"/>
      <c r="F9" s="196" t="s">
        <v>15</v>
      </c>
      <c r="G9" s="196" t="s">
        <v>15</v>
      </c>
      <c r="H9" s="255"/>
    </row>
    <row r="10" spans="1:13">
      <c r="D10" s="193"/>
      <c r="E10" s="254" t="s">
        <v>425</v>
      </c>
      <c r="F10" s="194"/>
      <c r="G10" s="194"/>
      <c r="H10" s="257"/>
    </row>
    <row r="11" spans="1:13">
      <c r="D11" s="193"/>
      <c r="E11" s="256"/>
      <c r="F11" s="194"/>
      <c r="G11" s="194"/>
      <c r="H11" s="258"/>
    </row>
    <row r="12" spans="1:13" ht="33" customHeight="1" thickBot="1">
      <c r="D12" s="195" t="s">
        <v>16</v>
      </c>
      <c r="E12" s="255"/>
      <c r="F12" s="196" t="s">
        <v>15</v>
      </c>
      <c r="G12" s="196" t="s">
        <v>15</v>
      </c>
      <c r="H12" s="259"/>
    </row>
    <row r="13" spans="1:13">
      <c r="D13" s="193"/>
      <c r="E13" s="260" t="s">
        <v>165</v>
      </c>
      <c r="F13" s="194"/>
      <c r="G13" s="194"/>
      <c r="H13" s="254" t="s">
        <v>166</v>
      </c>
    </row>
    <row r="14" spans="1:13" ht="23.25" thickBot="1">
      <c r="D14" s="195" t="s">
        <v>17</v>
      </c>
      <c r="E14" s="261"/>
      <c r="F14" s="196" t="s">
        <v>15</v>
      </c>
      <c r="G14" s="196" t="s">
        <v>18</v>
      </c>
      <c r="H14" s="255"/>
    </row>
    <row r="15" spans="1:13">
      <c r="D15" s="193"/>
      <c r="E15" s="254" t="s">
        <v>20</v>
      </c>
      <c r="F15" s="194"/>
      <c r="G15" s="194"/>
      <c r="H15" s="257"/>
    </row>
    <row r="16" spans="1:13" ht="23.25" thickBot="1">
      <c r="D16" s="195" t="s">
        <v>19</v>
      </c>
      <c r="E16" s="255"/>
      <c r="F16" s="196" t="s">
        <v>15</v>
      </c>
      <c r="G16" s="196" t="s">
        <v>15</v>
      </c>
      <c r="H16" s="259"/>
    </row>
    <row r="17" spans="4:8" ht="15" customHeight="1">
      <c r="D17" s="227" t="s">
        <v>21</v>
      </c>
      <c r="E17" s="227"/>
      <c r="F17" s="227"/>
      <c r="G17" s="227"/>
      <c r="H17" s="227"/>
    </row>
  </sheetData>
  <mergeCells count="18">
    <mergeCell ref="A1:K1"/>
    <mergeCell ref="A2:K2"/>
    <mergeCell ref="A3:K3"/>
    <mergeCell ref="A5:K5"/>
    <mergeCell ref="F6:F7"/>
    <mergeCell ref="G6:G7"/>
    <mergeCell ref="H6:H7"/>
    <mergeCell ref="E6:E7"/>
    <mergeCell ref="D6:D7"/>
    <mergeCell ref="D17:H17"/>
    <mergeCell ref="E8:E9"/>
    <mergeCell ref="H8:H9"/>
    <mergeCell ref="E10:E12"/>
    <mergeCell ref="H10:H12"/>
    <mergeCell ref="E13:E14"/>
    <mergeCell ref="H13:H14"/>
    <mergeCell ref="E15:E16"/>
    <mergeCell ref="H15:H16"/>
  </mergeCells>
  <pageMargins left="0.7" right="0.7" top="0.75" bottom="0.75" header="0.3" footer="0.3"/>
  <pageSetup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78"/>
  <sheetViews>
    <sheetView showGridLines="0" workbookViewId="0">
      <selection activeCell="C7" sqref="C7"/>
    </sheetView>
  </sheetViews>
  <sheetFormatPr defaultColWidth="11.42578125" defaultRowHeight="15"/>
  <cols>
    <col min="1" max="1" width="22.7109375" style="26" customWidth="1"/>
    <col min="2" max="2" width="87.28515625" style="26" bestFit="1" customWidth="1"/>
    <col min="3" max="16384" width="11.42578125" style="26"/>
  </cols>
  <sheetData>
    <row r="1" spans="1:4" ht="28.5" customHeight="1">
      <c r="A1" s="262" t="s">
        <v>0</v>
      </c>
      <c r="B1" s="262"/>
      <c r="C1" s="262"/>
      <c r="D1" s="263"/>
    </row>
    <row r="2" spans="1:4" ht="21">
      <c r="A2" s="208" t="s">
        <v>1</v>
      </c>
      <c r="B2" s="208"/>
      <c r="C2" s="208"/>
      <c r="D2" s="40"/>
    </row>
    <row r="3" spans="1:4" ht="15.75" customHeight="1">
      <c r="A3" s="264" t="s">
        <v>22</v>
      </c>
      <c r="B3" s="264"/>
      <c r="C3" s="264"/>
      <c r="D3" s="42"/>
    </row>
    <row r="5" spans="1:4" ht="22.5" customHeight="1">
      <c r="A5" s="265" t="s">
        <v>385</v>
      </c>
      <c r="B5" s="265"/>
      <c r="C5" s="265"/>
      <c r="D5" s="265"/>
    </row>
    <row r="6" spans="1:4">
      <c r="B6" s="175" t="s">
        <v>457</v>
      </c>
    </row>
    <row r="7" spans="1:4" s="86" customFormat="1">
      <c r="B7" s="174" t="s">
        <v>25</v>
      </c>
    </row>
    <row r="8" spans="1:4" s="86" customFormat="1">
      <c r="B8" s="173" t="s">
        <v>384</v>
      </c>
    </row>
    <row r="9" spans="1:4" s="86" customFormat="1">
      <c r="B9" s="173" t="s">
        <v>383</v>
      </c>
    </row>
    <row r="10" spans="1:4" s="86" customFormat="1">
      <c r="B10" s="173" t="s">
        <v>382</v>
      </c>
    </row>
    <row r="11" spans="1:4" s="86" customFormat="1">
      <c r="B11" s="173" t="s">
        <v>381</v>
      </c>
    </row>
    <row r="12" spans="1:4" s="86" customFormat="1">
      <c r="B12" s="173" t="s">
        <v>380</v>
      </c>
    </row>
    <row r="13" spans="1:4" s="86" customFormat="1">
      <c r="B13" s="173" t="s">
        <v>379</v>
      </c>
    </row>
    <row r="14" spans="1:4" s="86" customFormat="1">
      <c r="B14" s="173" t="s">
        <v>378</v>
      </c>
    </row>
    <row r="15" spans="1:4" s="86" customFormat="1">
      <c r="B15" s="173" t="s">
        <v>377</v>
      </c>
    </row>
    <row r="16" spans="1:4" s="86" customFormat="1">
      <c r="B16" s="173" t="s">
        <v>376</v>
      </c>
    </row>
    <row r="17" spans="2:2" s="86" customFormat="1">
      <c r="B17" s="173" t="s">
        <v>386</v>
      </c>
    </row>
    <row r="18" spans="2:2" s="86" customFormat="1">
      <c r="B18" s="173" t="s">
        <v>375</v>
      </c>
    </row>
    <row r="19" spans="2:2" s="86" customFormat="1">
      <c r="B19" s="173" t="s">
        <v>374</v>
      </c>
    </row>
    <row r="20" spans="2:2" s="86" customFormat="1">
      <c r="B20" s="173" t="s">
        <v>373</v>
      </c>
    </row>
    <row r="21" spans="2:2" s="86" customFormat="1">
      <c r="B21" s="173" t="s">
        <v>372</v>
      </c>
    </row>
    <row r="22" spans="2:2" s="86" customFormat="1">
      <c r="B22" s="173" t="s">
        <v>371</v>
      </c>
    </row>
    <row r="23" spans="2:2" s="86" customFormat="1">
      <c r="B23" s="173" t="s">
        <v>370</v>
      </c>
    </row>
    <row r="24" spans="2:2" s="86" customFormat="1">
      <c r="B24" s="173" t="s">
        <v>369</v>
      </c>
    </row>
    <row r="25" spans="2:2" s="86" customFormat="1">
      <c r="B25" s="173" t="s">
        <v>368</v>
      </c>
    </row>
    <row r="26" spans="2:2" s="86" customFormat="1">
      <c r="B26" s="173" t="s">
        <v>367</v>
      </c>
    </row>
    <row r="27" spans="2:2" s="86" customFormat="1">
      <c r="B27" s="173" t="s">
        <v>366</v>
      </c>
    </row>
    <row r="28" spans="2:2" s="86" customFormat="1">
      <c r="B28" s="173" t="s">
        <v>387</v>
      </c>
    </row>
    <row r="29" spans="2:2" s="86" customFormat="1">
      <c r="B29" s="173" t="s">
        <v>365</v>
      </c>
    </row>
    <row r="30" spans="2:2" s="86" customFormat="1">
      <c r="B30" s="173" t="s">
        <v>364</v>
      </c>
    </row>
    <row r="31" spans="2:2" s="86" customFormat="1">
      <c r="B31" s="173" t="s">
        <v>363</v>
      </c>
    </row>
    <row r="32" spans="2:2" s="86" customFormat="1">
      <c r="B32" s="173" t="s">
        <v>362</v>
      </c>
    </row>
    <row r="33" spans="2:2" s="86" customFormat="1">
      <c r="B33" s="173" t="s">
        <v>361</v>
      </c>
    </row>
    <row r="34" spans="2:2" s="86" customFormat="1">
      <c r="B34" s="173" t="s">
        <v>360</v>
      </c>
    </row>
    <row r="35" spans="2:2" s="86" customFormat="1">
      <c r="B35" s="173" t="s">
        <v>359</v>
      </c>
    </row>
    <row r="36" spans="2:2" s="86" customFormat="1">
      <c r="B36" s="173" t="s">
        <v>358</v>
      </c>
    </row>
    <row r="37" spans="2:2" s="86" customFormat="1">
      <c r="B37" s="173" t="s">
        <v>357</v>
      </c>
    </row>
    <row r="38" spans="2:2" s="86" customFormat="1">
      <c r="B38" s="173" t="s">
        <v>356</v>
      </c>
    </row>
    <row r="39" spans="2:2" s="86" customFormat="1">
      <c r="B39" s="173" t="s">
        <v>355</v>
      </c>
    </row>
    <row r="40" spans="2:2" s="86" customFormat="1">
      <c r="B40" s="174" t="s">
        <v>453</v>
      </c>
    </row>
    <row r="41" spans="2:2" s="86" customFormat="1">
      <c r="B41" s="173" t="s">
        <v>354</v>
      </c>
    </row>
    <row r="42" spans="2:2" s="86" customFormat="1">
      <c r="B42" s="173" t="s">
        <v>353</v>
      </c>
    </row>
    <row r="43" spans="2:2" s="86" customFormat="1">
      <c r="B43" s="173" t="s">
        <v>388</v>
      </c>
    </row>
    <row r="44" spans="2:2" s="86" customFormat="1">
      <c r="B44" s="173" t="s">
        <v>352</v>
      </c>
    </row>
    <row r="45" spans="2:2" s="86" customFormat="1">
      <c r="B45" s="173" t="s">
        <v>351</v>
      </c>
    </row>
    <row r="46" spans="2:2" s="86" customFormat="1">
      <c r="B46" s="173" t="s">
        <v>350</v>
      </c>
    </row>
    <row r="47" spans="2:2" s="86" customFormat="1">
      <c r="B47" s="173" t="s">
        <v>349</v>
      </c>
    </row>
    <row r="48" spans="2:2" s="86" customFormat="1">
      <c r="B48" s="173" t="s">
        <v>348</v>
      </c>
    </row>
    <row r="49" spans="2:2" s="86" customFormat="1">
      <c r="B49" s="173" t="s">
        <v>347</v>
      </c>
    </row>
    <row r="50" spans="2:2" s="86" customFormat="1">
      <c r="B50" s="173" t="s">
        <v>346</v>
      </c>
    </row>
    <row r="51" spans="2:2" s="86" customFormat="1">
      <c r="B51" s="173" t="s">
        <v>345</v>
      </c>
    </row>
    <row r="52" spans="2:2" s="86" customFormat="1">
      <c r="B52" s="173" t="s">
        <v>344</v>
      </c>
    </row>
    <row r="53" spans="2:2" s="86" customFormat="1">
      <c r="B53" s="173" t="s">
        <v>343</v>
      </c>
    </row>
    <row r="54" spans="2:2" s="86" customFormat="1">
      <c r="B54" s="173" t="s">
        <v>342</v>
      </c>
    </row>
    <row r="55" spans="2:2" s="86" customFormat="1">
      <c r="B55" s="173" t="s">
        <v>341</v>
      </c>
    </row>
    <row r="56" spans="2:2" s="86" customFormat="1">
      <c r="B56" s="173" t="s">
        <v>340</v>
      </c>
    </row>
    <row r="57" spans="2:2" s="86" customFormat="1">
      <c r="B57" s="173" t="s">
        <v>339</v>
      </c>
    </row>
    <row r="58" spans="2:2" s="86" customFormat="1">
      <c r="B58" s="173" t="s">
        <v>338</v>
      </c>
    </row>
    <row r="59" spans="2:2" s="86" customFormat="1">
      <c r="B59" s="173" t="s">
        <v>337</v>
      </c>
    </row>
    <row r="60" spans="2:2" s="86" customFormat="1">
      <c r="B60" s="173" t="s">
        <v>336</v>
      </c>
    </row>
    <row r="61" spans="2:2" s="86" customFormat="1">
      <c r="B61" s="173" t="s">
        <v>389</v>
      </c>
    </row>
    <row r="62" spans="2:2" s="86" customFormat="1">
      <c r="B62" s="173" t="s">
        <v>335</v>
      </c>
    </row>
    <row r="63" spans="2:2" s="86" customFormat="1">
      <c r="B63" s="173" t="s">
        <v>334</v>
      </c>
    </row>
    <row r="64" spans="2:2" s="86" customFormat="1">
      <c r="B64" s="173" t="s">
        <v>333</v>
      </c>
    </row>
    <row r="65" spans="2:2" s="86" customFormat="1">
      <c r="B65" s="173" t="s">
        <v>390</v>
      </c>
    </row>
    <row r="66" spans="2:2" s="86" customFormat="1">
      <c r="B66" s="173" t="s">
        <v>332</v>
      </c>
    </row>
    <row r="67" spans="2:2" s="86" customFormat="1">
      <c r="B67" s="173" t="s">
        <v>331</v>
      </c>
    </row>
    <row r="68" spans="2:2" s="86" customFormat="1">
      <c r="B68" s="173" t="s">
        <v>330</v>
      </c>
    </row>
    <row r="69" spans="2:2" s="86" customFormat="1">
      <c r="B69" s="173" t="s">
        <v>329</v>
      </c>
    </row>
    <row r="70" spans="2:2" s="86" customFormat="1">
      <c r="B70" s="173" t="s">
        <v>328</v>
      </c>
    </row>
    <row r="71" spans="2:2" s="86" customFormat="1">
      <c r="B71" s="173" t="s">
        <v>327</v>
      </c>
    </row>
    <row r="72" spans="2:2" s="86" customFormat="1">
      <c r="B72" s="173" t="s">
        <v>326</v>
      </c>
    </row>
    <row r="73" spans="2:2" s="86" customFormat="1">
      <c r="B73" s="173" t="s">
        <v>325</v>
      </c>
    </row>
    <row r="74" spans="2:2" s="86" customFormat="1">
      <c r="B74" s="173" t="s">
        <v>391</v>
      </c>
    </row>
    <row r="75" spans="2:2" s="86" customFormat="1">
      <c r="B75" s="173" t="s">
        <v>324</v>
      </c>
    </row>
    <row r="76" spans="2:2" s="86" customFormat="1">
      <c r="B76" s="173" t="s">
        <v>323</v>
      </c>
    </row>
    <row r="77" spans="2:2" s="86" customFormat="1">
      <c r="B77" s="173" t="s">
        <v>322</v>
      </c>
    </row>
    <row r="78" spans="2:2" s="86" customFormat="1">
      <c r="B78" s="173" t="s">
        <v>321</v>
      </c>
    </row>
    <row r="79" spans="2:2" s="86" customFormat="1">
      <c r="B79" s="173" t="s">
        <v>320</v>
      </c>
    </row>
    <row r="80" spans="2:2" s="86" customFormat="1">
      <c r="B80" s="173" t="s">
        <v>319</v>
      </c>
    </row>
    <row r="81" spans="2:2" s="86" customFormat="1">
      <c r="B81" s="173" t="s">
        <v>318</v>
      </c>
    </row>
    <row r="82" spans="2:2" s="86" customFormat="1">
      <c r="B82" s="173" t="s">
        <v>317</v>
      </c>
    </row>
    <row r="83" spans="2:2" s="86" customFormat="1">
      <c r="B83" s="173" t="s">
        <v>316</v>
      </c>
    </row>
    <row r="84" spans="2:2" s="86" customFormat="1">
      <c r="B84" s="173" t="s">
        <v>315</v>
      </c>
    </row>
    <row r="85" spans="2:2" s="86" customFormat="1">
      <c r="B85" s="173" t="s">
        <v>392</v>
      </c>
    </row>
    <row r="86" spans="2:2" s="86" customFormat="1">
      <c r="B86" s="173" t="s">
        <v>393</v>
      </c>
    </row>
    <row r="87" spans="2:2" s="86" customFormat="1">
      <c r="B87" s="173" t="s">
        <v>314</v>
      </c>
    </row>
    <row r="88" spans="2:2" s="86" customFormat="1">
      <c r="B88" s="173" t="s">
        <v>313</v>
      </c>
    </row>
    <row r="89" spans="2:2" s="86" customFormat="1">
      <c r="B89" s="173" t="s">
        <v>312</v>
      </c>
    </row>
    <row r="90" spans="2:2" s="86" customFormat="1">
      <c r="B90" s="173" t="s">
        <v>311</v>
      </c>
    </row>
    <row r="91" spans="2:2" s="86" customFormat="1">
      <c r="B91" s="173" t="s">
        <v>310</v>
      </c>
    </row>
    <row r="92" spans="2:2" s="86" customFormat="1">
      <c r="B92" s="173" t="s">
        <v>309</v>
      </c>
    </row>
    <row r="93" spans="2:2" s="86" customFormat="1">
      <c r="B93" s="173" t="s">
        <v>308</v>
      </c>
    </row>
    <row r="94" spans="2:2" s="86" customFormat="1">
      <c r="B94" s="173" t="s">
        <v>307</v>
      </c>
    </row>
    <row r="95" spans="2:2" s="86" customFormat="1">
      <c r="B95" s="173" t="s">
        <v>306</v>
      </c>
    </row>
    <row r="96" spans="2:2" s="86" customFormat="1">
      <c r="B96" s="173" t="s">
        <v>305</v>
      </c>
    </row>
    <row r="97" spans="2:2" s="86" customFormat="1">
      <c r="B97" s="173" t="s">
        <v>304</v>
      </c>
    </row>
    <row r="98" spans="2:2" s="86" customFormat="1">
      <c r="B98" s="173" t="s">
        <v>303</v>
      </c>
    </row>
    <row r="99" spans="2:2" s="86" customFormat="1">
      <c r="B99" s="174" t="s">
        <v>266</v>
      </c>
    </row>
    <row r="100" spans="2:2" s="86" customFormat="1">
      <c r="B100" s="173" t="s">
        <v>302</v>
      </c>
    </row>
    <row r="101" spans="2:2" s="86" customFormat="1">
      <c r="B101" s="173" t="s">
        <v>301</v>
      </c>
    </row>
    <row r="102" spans="2:2" s="86" customFormat="1">
      <c r="B102" s="173" t="s">
        <v>300</v>
      </c>
    </row>
    <row r="103" spans="2:2" s="86" customFormat="1">
      <c r="B103" s="173" t="s">
        <v>299</v>
      </c>
    </row>
    <row r="104" spans="2:2" s="86" customFormat="1">
      <c r="B104" s="173" t="s">
        <v>298</v>
      </c>
    </row>
    <row r="105" spans="2:2" s="86" customFormat="1">
      <c r="B105" s="173" t="s">
        <v>297</v>
      </c>
    </row>
    <row r="106" spans="2:2">
      <c r="B106" s="174" t="s">
        <v>458</v>
      </c>
    </row>
    <row r="107" spans="2:2">
      <c r="B107" s="173" t="s">
        <v>459</v>
      </c>
    </row>
    <row r="108" spans="2:2">
      <c r="B108" s="173" t="s">
        <v>394</v>
      </c>
    </row>
    <row r="109" spans="2:2">
      <c r="B109" s="173" t="s">
        <v>460</v>
      </c>
    </row>
    <row r="110" spans="2:2">
      <c r="B110" s="173" t="s">
        <v>461</v>
      </c>
    </row>
    <row r="111" spans="2:2">
      <c r="B111" s="173" t="s">
        <v>462</v>
      </c>
    </row>
    <row r="112" spans="2:2">
      <c r="B112" s="173" t="s">
        <v>463</v>
      </c>
    </row>
    <row r="113" spans="2:2">
      <c r="B113" s="173" t="s">
        <v>396</v>
      </c>
    </row>
    <row r="114" spans="2:2">
      <c r="B114" s="173" t="s">
        <v>403</v>
      </c>
    </row>
    <row r="115" spans="2:2">
      <c r="B115" s="173" t="s">
        <v>407</v>
      </c>
    </row>
    <row r="116" spans="2:2">
      <c r="B116" s="173" t="s">
        <v>395</v>
      </c>
    </row>
    <row r="117" spans="2:2">
      <c r="B117" s="173" t="s">
        <v>464</v>
      </c>
    </row>
    <row r="118" spans="2:2">
      <c r="B118" s="173" t="s">
        <v>465</v>
      </c>
    </row>
    <row r="119" spans="2:2">
      <c r="B119" s="173" t="s">
        <v>466</v>
      </c>
    </row>
    <row r="120" spans="2:2">
      <c r="B120" s="173" t="s">
        <v>405</v>
      </c>
    </row>
    <row r="121" spans="2:2">
      <c r="B121" s="173" t="s">
        <v>401</v>
      </c>
    </row>
    <row r="122" spans="2:2">
      <c r="B122" s="173" t="s">
        <v>467</v>
      </c>
    </row>
    <row r="123" spans="2:2">
      <c r="B123" s="173" t="s">
        <v>468</v>
      </c>
    </row>
    <row r="124" spans="2:2">
      <c r="B124" s="173" t="s">
        <v>469</v>
      </c>
    </row>
    <row r="125" spans="2:2">
      <c r="B125" s="173" t="s">
        <v>406</v>
      </c>
    </row>
    <row r="126" spans="2:2">
      <c r="B126" s="173" t="s">
        <v>470</v>
      </c>
    </row>
    <row r="127" spans="2:2">
      <c r="B127" s="173" t="s">
        <v>471</v>
      </c>
    </row>
    <row r="128" spans="2:2">
      <c r="B128" s="173" t="s">
        <v>472</v>
      </c>
    </row>
    <row r="129" spans="2:2">
      <c r="B129" s="173" t="s">
        <v>473</v>
      </c>
    </row>
    <row r="130" spans="2:2">
      <c r="B130" s="173" t="s">
        <v>404</v>
      </c>
    </row>
    <row r="131" spans="2:2">
      <c r="B131" s="173" t="s">
        <v>474</v>
      </c>
    </row>
    <row r="132" spans="2:2">
      <c r="B132" s="173" t="s">
        <v>475</v>
      </c>
    </row>
    <row r="133" spans="2:2">
      <c r="B133" s="173" t="s">
        <v>415</v>
      </c>
    </row>
    <row r="134" spans="2:2">
      <c r="B134" s="173" t="s">
        <v>476</v>
      </c>
    </row>
    <row r="135" spans="2:2">
      <c r="B135" s="173" t="s">
        <v>477</v>
      </c>
    </row>
    <row r="136" spans="2:2">
      <c r="B136" s="173" t="s">
        <v>397</v>
      </c>
    </row>
    <row r="137" spans="2:2">
      <c r="B137" s="173" t="s">
        <v>478</v>
      </c>
    </row>
    <row r="138" spans="2:2">
      <c r="B138" s="173" t="s">
        <v>479</v>
      </c>
    </row>
    <row r="139" spans="2:2">
      <c r="B139" s="173" t="s">
        <v>480</v>
      </c>
    </row>
    <row r="140" spans="2:2">
      <c r="B140" s="173" t="s">
        <v>481</v>
      </c>
    </row>
    <row r="141" spans="2:2">
      <c r="B141" s="173" t="s">
        <v>482</v>
      </c>
    </row>
    <row r="142" spans="2:2">
      <c r="B142" s="173" t="s">
        <v>402</v>
      </c>
    </row>
    <row r="143" spans="2:2">
      <c r="B143" s="173" t="s">
        <v>416</v>
      </c>
    </row>
    <row r="144" spans="2:2">
      <c r="B144" s="173" t="s">
        <v>483</v>
      </c>
    </row>
    <row r="145" spans="2:2">
      <c r="B145" s="173" t="s">
        <v>398</v>
      </c>
    </row>
    <row r="146" spans="2:2">
      <c r="B146" s="173" t="s">
        <v>484</v>
      </c>
    </row>
    <row r="147" spans="2:2">
      <c r="B147" s="173" t="s">
        <v>400</v>
      </c>
    </row>
    <row r="148" spans="2:2">
      <c r="B148" s="173" t="s">
        <v>485</v>
      </c>
    </row>
    <row r="149" spans="2:2">
      <c r="B149" s="173" t="s">
        <v>486</v>
      </c>
    </row>
    <row r="150" spans="2:2">
      <c r="B150" s="173" t="s">
        <v>487</v>
      </c>
    </row>
    <row r="151" spans="2:2">
      <c r="B151" s="173" t="s">
        <v>488</v>
      </c>
    </row>
    <row r="152" spans="2:2">
      <c r="B152" s="173" t="s">
        <v>489</v>
      </c>
    </row>
    <row r="153" spans="2:2">
      <c r="B153" s="173" t="s">
        <v>490</v>
      </c>
    </row>
    <row r="154" spans="2:2">
      <c r="B154" s="173" t="s">
        <v>491</v>
      </c>
    </row>
    <row r="155" spans="2:2">
      <c r="B155" s="173" t="s">
        <v>492</v>
      </c>
    </row>
    <row r="156" spans="2:2">
      <c r="B156" s="173" t="s">
        <v>493</v>
      </c>
    </row>
    <row r="157" spans="2:2">
      <c r="B157" s="173" t="s">
        <v>494</v>
      </c>
    </row>
    <row r="158" spans="2:2">
      <c r="B158" s="173" t="s">
        <v>495</v>
      </c>
    </row>
    <row r="159" spans="2:2">
      <c r="B159" s="173" t="s">
        <v>496</v>
      </c>
    </row>
    <row r="160" spans="2:2">
      <c r="B160" s="173" t="s">
        <v>497</v>
      </c>
    </row>
    <row r="161" spans="2:2">
      <c r="B161" s="173" t="s">
        <v>498</v>
      </c>
    </row>
    <row r="162" spans="2:2">
      <c r="B162" s="173" t="s">
        <v>399</v>
      </c>
    </row>
    <row r="163" spans="2:2">
      <c r="B163" s="173" t="s">
        <v>499</v>
      </c>
    </row>
    <row r="164" spans="2:2">
      <c r="B164" s="173" t="s">
        <v>500</v>
      </c>
    </row>
    <row r="165" spans="2:2">
      <c r="B165" s="173" t="s">
        <v>501</v>
      </c>
    </row>
    <row r="166" spans="2:2">
      <c r="B166" s="173" t="s">
        <v>502</v>
      </c>
    </row>
    <row r="167" spans="2:2">
      <c r="B167" s="173" t="s">
        <v>503</v>
      </c>
    </row>
    <row r="168" spans="2:2">
      <c r="B168" s="173" t="s">
        <v>504</v>
      </c>
    </row>
    <row r="169" spans="2:2">
      <c r="B169" s="173" t="s">
        <v>505</v>
      </c>
    </row>
    <row r="170" spans="2:2">
      <c r="B170" s="173" t="s">
        <v>506</v>
      </c>
    </row>
    <row r="171" spans="2:2">
      <c r="B171" s="173" t="s">
        <v>419</v>
      </c>
    </row>
    <row r="172" spans="2:2">
      <c r="B172" s="173" t="s">
        <v>417</v>
      </c>
    </row>
    <row r="173" spans="2:2">
      <c r="B173" s="173" t="s">
        <v>507</v>
      </c>
    </row>
    <row r="174" spans="2:2">
      <c r="B174" s="173" t="s">
        <v>508</v>
      </c>
    </row>
    <row r="175" spans="2:2">
      <c r="B175" s="173" t="s">
        <v>509</v>
      </c>
    </row>
    <row r="176" spans="2:2">
      <c r="B176" s="173" t="s">
        <v>510</v>
      </c>
    </row>
    <row r="177" spans="2:2">
      <c r="B177" s="173" t="s">
        <v>511</v>
      </c>
    </row>
    <row r="178" spans="2:2">
      <c r="B178" s="173" t="s">
        <v>418</v>
      </c>
    </row>
    <row r="179" spans="2:2">
      <c r="B179" s="173" t="s">
        <v>512</v>
      </c>
    </row>
    <row r="180" spans="2:2">
      <c r="B180" s="173" t="s">
        <v>408</v>
      </c>
    </row>
    <row r="181" spans="2:2">
      <c r="B181" s="173" t="s">
        <v>513</v>
      </c>
    </row>
    <row r="182" spans="2:2">
      <c r="B182" s="173" t="s">
        <v>514</v>
      </c>
    </row>
    <row r="183" spans="2:2">
      <c r="B183" s="173" t="s">
        <v>515</v>
      </c>
    </row>
    <row r="184" spans="2:2">
      <c r="B184" s="173" t="s">
        <v>516</v>
      </c>
    </row>
    <row r="185" spans="2:2">
      <c r="B185" s="173" t="s">
        <v>517</v>
      </c>
    </row>
    <row r="186" spans="2:2">
      <c r="B186" s="173" t="s">
        <v>518</v>
      </c>
    </row>
    <row r="187" spans="2:2">
      <c r="B187" s="173" t="s">
        <v>409</v>
      </c>
    </row>
    <row r="188" spans="2:2">
      <c r="B188" s="173" t="s">
        <v>519</v>
      </c>
    </row>
    <row r="189" spans="2:2">
      <c r="B189" s="173" t="s">
        <v>520</v>
      </c>
    </row>
    <row r="190" spans="2:2">
      <c r="B190" s="173" t="s">
        <v>521</v>
      </c>
    </row>
    <row r="191" spans="2:2">
      <c r="B191" s="173" t="s">
        <v>522</v>
      </c>
    </row>
    <row r="192" spans="2:2">
      <c r="B192" s="173" t="s">
        <v>523</v>
      </c>
    </row>
    <row r="193" spans="2:2">
      <c r="B193" s="173" t="s">
        <v>524</v>
      </c>
    </row>
    <row r="194" spans="2:2">
      <c r="B194" s="173" t="s">
        <v>525</v>
      </c>
    </row>
    <row r="195" spans="2:2">
      <c r="B195" s="173" t="s">
        <v>526</v>
      </c>
    </row>
    <row r="196" spans="2:2">
      <c r="B196" s="173" t="s">
        <v>527</v>
      </c>
    </row>
    <row r="197" spans="2:2">
      <c r="B197" s="173" t="s">
        <v>528</v>
      </c>
    </row>
    <row r="198" spans="2:2">
      <c r="B198" s="173" t="s">
        <v>529</v>
      </c>
    </row>
    <row r="199" spans="2:2">
      <c r="B199" s="173" t="s">
        <v>530</v>
      </c>
    </row>
    <row r="200" spans="2:2">
      <c r="B200" s="173" t="s">
        <v>531</v>
      </c>
    </row>
    <row r="201" spans="2:2">
      <c r="B201" s="173" t="s">
        <v>532</v>
      </c>
    </row>
    <row r="202" spans="2:2">
      <c r="B202" s="173" t="s">
        <v>533</v>
      </c>
    </row>
    <row r="203" spans="2:2">
      <c r="B203" s="173" t="s">
        <v>534</v>
      </c>
    </row>
    <row r="204" spans="2:2">
      <c r="B204" s="173" t="s">
        <v>535</v>
      </c>
    </row>
    <row r="205" spans="2:2">
      <c r="B205" s="173" t="s">
        <v>536</v>
      </c>
    </row>
    <row r="206" spans="2:2">
      <c r="B206" s="173" t="s">
        <v>537</v>
      </c>
    </row>
    <row r="207" spans="2:2">
      <c r="B207" s="173" t="s">
        <v>538</v>
      </c>
    </row>
    <row r="208" spans="2:2">
      <c r="B208" s="173" t="s">
        <v>539</v>
      </c>
    </row>
    <row r="209" spans="2:2">
      <c r="B209" s="173" t="s">
        <v>540</v>
      </c>
    </row>
    <row r="210" spans="2:2">
      <c r="B210" s="173" t="s">
        <v>541</v>
      </c>
    </row>
    <row r="211" spans="2:2">
      <c r="B211" s="173" t="s">
        <v>542</v>
      </c>
    </row>
    <row r="212" spans="2:2">
      <c r="B212" s="173" t="s">
        <v>543</v>
      </c>
    </row>
    <row r="213" spans="2:2">
      <c r="B213" s="173" t="s">
        <v>544</v>
      </c>
    </row>
    <row r="214" spans="2:2">
      <c r="B214" s="173" t="s">
        <v>545</v>
      </c>
    </row>
    <row r="215" spans="2:2">
      <c r="B215" s="173" t="s">
        <v>546</v>
      </c>
    </row>
    <row r="216" spans="2:2">
      <c r="B216" s="173" t="s">
        <v>547</v>
      </c>
    </row>
    <row r="217" spans="2:2">
      <c r="B217" s="173" t="s">
        <v>548</v>
      </c>
    </row>
    <row r="218" spans="2:2">
      <c r="B218" s="173" t="s">
        <v>549</v>
      </c>
    </row>
    <row r="219" spans="2:2">
      <c r="B219" s="173" t="s">
        <v>550</v>
      </c>
    </row>
    <row r="220" spans="2:2">
      <c r="B220" s="173" t="s">
        <v>551</v>
      </c>
    </row>
    <row r="221" spans="2:2">
      <c r="B221" s="173" t="s">
        <v>552</v>
      </c>
    </row>
    <row r="222" spans="2:2">
      <c r="B222" s="173" t="s">
        <v>553</v>
      </c>
    </row>
    <row r="223" spans="2:2">
      <c r="B223" s="173" t="s">
        <v>554</v>
      </c>
    </row>
    <row r="224" spans="2:2">
      <c r="B224" s="173" t="s">
        <v>555</v>
      </c>
    </row>
    <row r="225" spans="2:2">
      <c r="B225" s="173" t="s">
        <v>556</v>
      </c>
    </row>
    <row r="226" spans="2:2">
      <c r="B226" s="173" t="s">
        <v>557</v>
      </c>
    </row>
    <row r="227" spans="2:2">
      <c r="B227" s="173" t="s">
        <v>558</v>
      </c>
    </row>
    <row r="228" spans="2:2">
      <c r="B228" s="173" t="s">
        <v>559</v>
      </c>
    </row>
    <row r="229" spans="2:2">
      <c r="B229" s="173" t="s">
        <v>560</v>
      </c>
    </row>
    <row r="230" spans="2:2">
      <c r="B230" s="173" t="s">
        <v>561</v>
      </c>
    </row>
    <row r="231" spans="2:2">
      <c r="B231" s="173" t="s">
        <v>562</v>
      </c>
    </row>
    <row r="232" spans="2:2">
      <c r="B232" s="173" t="s">
        <v>563</v>
      </c>
    </row>
    <row r="233" spans="2:2">
      <c r="B233" s="173" t="s">
        <v>564</v>
      </c>
    </row>
    <row r="234" spans="2:2">
      <c r="B234" s="173" t="s">
        <v>565</v>
      </c>
    </row>
    <row r="235" spans="2:2">
      <c r="B235" s="173" t="s">
        <v>566</v>
      </c>
    </row>
    <row r="236" spans="2:2">
      <c r="B236" s="173" t="s">
        <v>567</v>
      </c>
    </row>
    <row r="237" spans="2:2">
      <c r="B237" s="173" t="s">
        <v>568</v>
      </c>
    </row>
    <row r="238" spans="2:2">
      <c r="B238" s="173" t="s">
        <v>569</v>
      </c>
    </row>
    <row r="239" spans="2:2">
      <c r="B239" s="173" t="s">
        <v>570</v>
      </c>
    </row>
    <row r="240" spans="2:2">
      <c r="B240" s="173" t="s">
        <v>571</v>
      </c>
    </row>
    <row r="241" spans="2:2">
      <c r="B241" s="173" t="s">
        <v>572</v>
      </c>
    </row>
    <row r="242" spans="2:2">
      <c r="B242" s="173" t="s">
        <v>573</v>
      </c>
    </row>
    <row r="243" spans="2:2">
      <c r="B243" s="173" t="s">
        <v>574</v>
      </c>
    </row>
    <row r="244" spans="2:2">
      <c r="B244" s="173" t="s">
        <v>575</v>
      </c>
    </row>
    <row r="245" spans="2:2">
      <c r="B245" s="173" t="s">
        <v>576</v>
      </c>
    </row>
    <row r="246" spans="2:2">
      <c r="B246" s="173" t="s">
        <v>577</v>
      </c>
    </row>
    <row r="247" spans="2:2">
      <c r="B247" s="173" t="s">
        <v>578</v>
      </c>
    </row>
    <row r="248" spans="2:2">
      <c r="B248" s="173" t="s">
        <v>579</v>
      </c>
    </row>
    <row r="249" spans="2:2">
      <c r="B249" s="173" t="s">
        <v>580</v>
      </c>
    </row>
    <row r="250" spans="2:2">
      <c r="B250" s="173" t="s">
        <v>581</v>
      </c>
    </row>
    <row r="251" spans="2:2">
      <c r="B251" s="173" t="s">
        <v>582</v>
      </c>
    </row>
    <row r="252" spans="2:2">
      <c r="B252" s="173" t="s">
        <v>583</v>
      </c>
    </row>
    <row r="253" spans="2:2">
      <c r="B253" s="173" t="s">
        <v>584</v>
      </c>
    </row>
    <row r="254" spans="2:2">
      <c r="B254" s="173" t="s">
        <v>585</v>
      </c>
    </row>
    <row r="255" spans="2:2">
      <c r="B255" s="173" t="s">
        <v>586</v>
      </c>
    </row>
    <row r="256" spans="2:2">
      <c r="B256" s="173" t="s">
        <v>587</v>
      </c>
    </row>
    <row r="257" spans="2:2">
      <c r="B257" s="173" t="s">
        <v>588</v>
      </c>
    </row>
    <row r="258" spans="2:2">
      <c r="B258" s="173" t="s">
        <v>589</v>
      </c>
    </row>
    <row r="259" spans="2:2">
      <c r="B259" s="173" t="s">
        <v>590</v>
      </c>
    </row>
    <row r="260" spans="2:2">
      <c r="B260" s="173" t="s">
        <v>591</v>
      </c>
    </row>
    <row r="261" spans="2:2">
      <c r="B261" s="173" t="s">
        <v>592</v>
      </c>
    </row>
    <row r="262" spans="2:2">
      <c r="B262" s="173" t="s">
        <v>593</v>
      </c>
    </row>
    <row r="263" spans="2:2">
      <c r="B263" s="173" t="s">
        <v>594</v>
      </c>
    </row>
    <row r="264" spans="2:2">
      <c r="B264" s="173" t="s">
        <v>595</v>
      </c>
    </row>
    <row r="265" spans="2:2">
      <c r="B265" s="173" t="s">
        <v>596</v>
      </c>
    </row>
    <row r="266" spans="2:2">
      <c r="B266" s="173" t="s">
        <v>597</v>
      </c>
    </row>
    <row r="267" spans="2:2">
      <c r="B267" s="173" t="s">
        <v>598</v>
      </c>
    </row>
    <row r="268" spans="2:2">
      <c r="B268" s="173" t="s">
        <v>599</v>
      </c>
    </row>
    <row r="269" spans="2:2">
      <c r="B269" s="173" t="s">
        <v>600</v>
      </c>
    </row>
    <row r="270" spans="2:2">
      <c r="B270" s="173" t="s">
        <v>601</v>
      </c>
    </row>
    <row r="271" spans="2:2">
      <c r="B271" s="173" t="s">
        <v>602</v>
      </c>
    </row>
    <row r="272" spans="2:2">
      <c r="B272" s="173" t="s">
        <v>603</v>
      </c>
    </row>
    <row r="273" spans="2:2">
      <c r="B273" s="173" t="s">
        <v>604</v>
      </c>
    </row>
    <row r="274" spans="2:2">
      <c r="B274" s="173" t="s">
        <v>605</v>
      </c>
    </row>
    <row r="275" spans="2:2">
      <c r="B275" s="173" t="s">
        <v>606</v>
      </c>
    </row>
    <row r="276" spans="2:2">
      <c r="B276" s="173" t="s">
        <v>607</v>
      </c>
    </row>
    <row r="277" spans="2:2">
      <c r="B277" s="173" t="s">
        <v>608</v>
      </c>
    </row>
    <row r="278" spans="2:2">
      <c r="B278" s="173" t="s">
        <v>609</v>
      </c>
    </row>
    <row r="279" spans="2:2">
      <c r="B279" s="173" t="s">
        <v>610</v>
      </c>
    </row>
    <row r="280" spans="2:2">
      <c r="B280" s="173" t="s">
        <v>611</v>
      </c>
    </row>
    <row r="281" spans="2:2">
      <c r="B281" s="173" t="s">
        <v>612</v>
      </c>
    </row>
    <row r="282" spans="2:2">
      <c r="B282" s="173" t="s">
        <v>613</v>
      </c>
    </row>
    <row r="283" spans="2:2">
      <c r="B283" s="173" t="s">
        <v>614</v>
      </c>
    </row>
    <row r="284" spans="2:2">
      <c r="B284" s="173" t="s">
        <v>615</v>
      </c>
    </row>
    <row r="285" spans="2:2">
      <c r="B285" s="173" t="s">
        <v>616</v>
      </c>
    </row>
    <row r="286" spans="2:2">
      <c r="B286" s="173" t="s">
        <v>617</v>
      </c>
    </row>
    <row r="287" spans="2:2">
      <c r="B287" s="173" t="s">
        <v>618</v>
      </c>
    </row>
    <row r="288" spans="2:2">
      <c r="B288" s="173" t="s">
        <v>619</v>
      </c>
    </row>
    <row r="289" spans="2:2">
      <c r="B289" s="173" t="s">
        <v>620</v>
      </c>
    </row>
    <row r="290" spans="2:2">
      <c r="B290" s="173" t="s">
        <v>621</v>
      </c>
    </row>
    <row r="291" spans="2:2">
      <c r="B291" s="173" t="s">
        <v>622</v>
      </c>
    </row>
    <row r="292" spans="2:2">
      <c r="B292" s="173" t="s">
        <v>623</v>
      </c>
    </row>
    <row r="293" spans="2:2">
      <c r="B293" s="173" t="s">
        <v>624</v>
      </c>
    </row>
    <row r="294" spans="2:2">
      <c r="B294" s="173" t="s">
        <v>625</v>
      </c>
    </row>
    <row r="295" spans="2:2">
      <c r="B295" s="173" t="s">
        <v>626</v>
      </c>
    </row>
    <row r="296" spans="2:2">
      <c r="B296" s="173" t="s">
        <v>627</v>
      </c>
    </row>
    <row r="297" spans="2:2">
      <c r="B297" s="173" t="s">
        <v>628</v>
      </c>
    </row>
    <row r="298" spans="2:2">
      <c r="B298" s="173" t="s">
        <v>629</v>
      </c>
    </row>
    <row r="299" spans="2:2">
      <c r="B299" s="173" t="s">
        <v>630</v>
      </c>
    </row>
    <row r="300" spans="2:2">
      <c r="B300" s="173" t="s">
        <v>631</v>
      </c>
    </row>
    <row r="301" spans="2:2">
      <c r="B301" s="173" t="s">
        <v>632</v>
      </c>
    </row>
    <row r="302" spans="2:2">
      <c r="B302" s="173" t="s">
        <v>633</v>
      </c>
    </row>
    <row r="303" spans="2:2">
      <c r="B303" s="173" t="s">
        <v>634</v>
      </c>
    </row>
    <row r="304" spans="2:2">
      <c r="B304" s="173" t="s">
        <v>635</v>
      </c>
    </row>
    <row r="305" spans="2:2">
      <c r="B305" s="173" t="s">
        <v>636</v>
      </c>
    </row>
    <row r="306" spans="2:2">
      <c r="B306" s="173" t="s">
        <v>637</v>
      </c>
    </row>
    <row r="307" spans="2:2">
      <c r="B307" s="173" t="s">
        <v>638</v>
      </c>
    </row>
    <row r="308" spans="2:2">
      <c r="B308" s="173" t="s">
        <v>639</v>
      </c>
    </row>
    <row r="309" spans="2:2">
      <c r="B309" s="173" t="s">
        <v>640</v>
      </c>
    </row>
    <row r="310" spans="2:2">
      <c r="B310" s="173" t="s">
        <v>641</v>
      </c>
    </row>
    <row r="311" spans="2:2">
      <c r="B311" s="173" t="s">
        <v>642</v>
      </c>
    </row>
    <row r="312" spans="2:2">
      <c r="B312" s="173" t="s">
        <v>643</v>
      </c>
    </row>
    <row r="313" spans="2:2">
      <c r="B313" s="173" t="s">
        <v>644</v>
      </c>
    </row>
    <row r="314" spans="2:2">
      <c r="B314" s="173" t="s">
        <v>645</v>
      </c>
    </row>
    <row r="315" spans="2:2">
      <c r="B315" s="173" t="s">
        <v>646</v>
      </c>
    </row>
    <row r="316" spans="2:2">
      <c r="B316" s="173" t="s">
        <v>647</v>
      </c>
    </row>
    <row r="317" spans="2:2">
      <c r="B317" s="173" t="s">
        <v>648</v>
      </c>
    </row>
    <row r="318" spans="2:2">
      <c r="B318" s="173" t="s">
        <v>649</v>
      </c>
    </row>
    <row r="319" spans="2:2">
      <c r="B319" s="173" t="s">
        <v>650</v>
      </c>
    </row>
    <row r="320" spans="2:2">
      <c r="B320" s="173" t="s">
        <v>651</v>
      </c>
    </row>
    <row r="321" spans="2:2">
      <c r="B321" s="173" t="s">
        <v>652</v>
      </c>
    </row>
    <row r="322" spans="2:2">
      <c r="B322" s="173" t="s">
        <v>653</v>
      </c>
    </row>
    <row r="323" spans="2:2">
      <c r="B323" s="173" t="s">
        <v>654</v>
      </c>
    </row>
    <row r="324" spans="2:2">
      <c r="B324" s="173" t="s">
        <v>655</v>
      </c>
    </row>
    <row r="325" spans="2:2">
      <c r="B325" s="173" t="s">
        <v>656</v>
      </c>
    </row>
    <row r="326" spans="2:2">
      <c r="B326" s="173" t="s">
        <v>657</v>
      </c>
    </row>
    <row r="327" spans="2:2">
      <c r="B327" s="173" t="s">
        <v>658</v>
      </c>
    </row>
    <row r="328" spans="2:2">
      <c r="B328" s="173" t="s">
        <v>659</v>
      </c>
    </row>
    <row r="329" spans="2:2">
      <c r="B329" s="173" t="s">
        <v>660</v>
      </c>
    </row>
    <row r="330" spans="2:2">
      <c r="B330" s="173" t="s">
        <v>661</v>
      </c>
    </row>
    <row r="331" spans="2:2">
      <c r="B331" s="173" t="s">
        <v>662</v>
      </c>
    </row>
    <row r="332" spans="2:2">
      <c r="B332" s="173" t="s">
        <v>663</v>
      </c>
    </row>
    <row r="333" spans="2:2">
      <c r="B333" s="173" t="s">
        <v>664</v>
      </c>
    </row>
    <row r="334" spans="2:2">
      <c r="B334" s="173" t="s">
        <v>665</v>
      </c>
    </row>
    <row r="335" spans="2:2">
      <c r="B335" s="173" t="s">
        <v>666</v>
      </c>
    </row>
    <row r="336" spans="2:2">
      <c r="B336" s="173" t="s">
        <v>667</v>
      </c>
    </row>
    <row r="337" spans="2:2">
      <c r="B337" s="173" t="s">
        <v>668</v>
      </c>
    </row>
    <row r="338" spans="2:2">
      <c r="B338" s="173" t="s">
        <v>669</v>
      </c>
    </row>
    <row r="339" spans="2:2">
      <c r="B339" s="173" t="s">
        <v>670</v>
      </c>
    </row>
    <row r="340" spans="2:2">
      <c r="B340" s="173" t="s">
        <v>671</v>
      </c>
    </row>
    <row r="341" spans="2:2">
      <c r="B341" s="173" t="s">
        <v>672</v>
      </c>
    </row>
    <row r="342" spans="2:2">
      <c r="B342" s="173" t="s">
        <v>673</v>
      </c>
    </row>
    <row r="343" spans="2:2">
      <c r="B343" s="173" t="s">
        <v>674</v>
      </c>
    </row>
    <row r="344" spans="2:2">
      <c r="B344" s="173" t="s">
        <v>675</v>
      </c>
    </row>
    <row r="345" spans="2:2">
      <c r="B345" s="173" t="s">
        <v>676</v>
      </c>
    </row>
    <row r="346" spans="2:2">
      <c r="B346" s="173" t="s">
        <v>677</v>
      </c>
    </row>
    <row r="347" spans="2:2">
      <c r="B347" s="173" t="s">
        <v>410</v>
      </c>
    </row>
    <row r="348" spans="2:2">
      <c r="B348" s="173" t="s">
        <v>414</v>
      </c>
    </row>
    <row r="349" spans="2:2">
      <c r="B349" s="173" t="s">
        <v>411</v>
      </c>
    </row>
    <row r="350" spans="2:2">
      <c r="B350" s="173" t="s">
        <v>678</v>
      </c>
    </row>
    <row r="351" spans="2:2">
      <c r="B351" s="173" t="s">
        <v>679</v>
      </c>
    </row>
    <row r="352" spans="2:2">
      <c r="B352" s="173" t="s">
        <v>412</v>
      </c>
    </row>
    <row r="353" spans="2:2">
      <c r="B353" s="173" t="s">
        <v>413</v>
      </c>
    </row>
    <row r="354" spans="2:2">
      <c r="B354" s="174" t="s">
        <v>256</v>
      </c>
    </row>
    <row r="355" spans="2:2">
      <c r="B355" s="173" t="s">
        <v>296</v>
      </c>
    </row>
    <row r="356" spans="2:2">
      <c r="B356" s="173" t="s">
        <v>295</v>
      </c>
    </row>
    <row r="357" spans="2:2">
      <c r="B357" s="173" t="s">
        <v>294</v>
      </c>
    </row>
    <row r="358" spans="2:2">
      <c r="B358" s="173" t="s">
        <v>293</v>
      </c>
    </row>
    <row r="359" spans="2:2">
      <c r="B359" s="173" t="s">
        <v>292</v>
      </c>
    </row>
    <row r="360" spans="2:2">
      <c r="B360" s="173" t="s">
        <v>291</v>
      </c>
    </row>
    <row r="361" spans="2:2">
      <c r="B361" s="173" t="s">
        <v>290</v>
      </c>
    </row>
    <row r="362" spans="2:2">
      <c r="B362" s="173" t="s">
        <v>289</v>
      </c>
    </row>
    <row r="363" spans="2:2">
      <c r="B363" s="173" t="s">
        <v>288</v>
      </c>
    </row>
    <row r="364" spans="2:2">
      <c r="B364" s="173" t="s">
        <v>287</v>
      </c>
    </row>
    <row r="365" spans="2:2">
      <c r="B365" s="173" t="s">
        <v>286</v>
      </c>
    </row>
    <row r="366" spans="2:2">
      <c r="B366" s="173" t="s">
        <v>285</v>
      </c>
    </row>
    <row r="367" spans="2:2">
      <c r="B367" s="173" t="s">
        <v>284</v>
      </c>
    </row>
    <row r="368" spans="2:2">
      <c r="B368" s="173" t="s">
        <v>283</v>
      </c>
    </row>
    <row r="369" spans="2:2">
      <c r="B369" s="173" t="s">
        <v>282</v>
      </c>
    </row>
    <row r="370" spans="2:2">
      <c r="B370" s="173" t="s">
        <v>281</v>
      </c>
    </row>
    <row r="371" spans="2:2">
      <c r="B371" s="173" t="s">
        <v>280</v>
      </c>
    </row>
    <row r="372" spans="2:2">
      <c r="B372" s="173" t="s">
        <v>680</v>
      </c>
    </row>
    <row r="373" spans="2:2">
      <c r="B373" s="173" t="s">
        <v>681</v>
      </c>
    </row>
    <row r="374" spans="2:2">
      <c r="B374" s="173" t="s">
        <v>682</v>
      </c>
    </row>
    <row r="375" spans="2:2">
      <c r="B375" s="173" t="s">
        <v>279</v>
      </c>
    </row>
    <row r="376" spans="2:2">
      <c r="B376" s="173" t="s">
        <v>683</v>
      </c>
    </row>
    <row r="377" spans="2:2">
      <c r="B377" s="173" t="s">
        <v>684</v>
      </c>
    </row>
    <row r="378" spans="2:2">
      <c r="B378" s="173" t="s">
        <v>685</v>
      </c>
    </row>
  </sheetData>
  <mergeCells count="4">
    <mergeCell ref="A1:D1"/>
    <mergeCell ref="A2:C2"/>
    <mergeCell ref="A3:C3"/>
    <mergeCell ref="A5:D5"/>
  </mergeCells>
  <pageMargins left="0.7" right="0.7" top="0.75" bottom="0.75" header="0.3" footer="0.3"/>
  <pageSetup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9"/>
  <sheetViews>
    <sheetView showGridLines="0" workbookViewId="0">
      <selection activeCell="N15" sqref="N15"/>
    </sheetView>
  </sheetViews>
  <sheetFormatPr defaultColWidth="11.42578125" defaultRowHeight="15"/>
  <cols>
    <col min="1" max="1" width="11.42578125" style="26" customWidth="1"/>
    <col min="2" max="2" width="11.42578125" style="26"/>
    <col min="3" max="3" width="11.42578125" style="26" customWidth="1"/>
    <col min="4" max="4" width="40.85546875" style="26" customWidth="1"/>
    <col min="5" max="5" width="11.85546875" style="26" customWidth="1"/>
    <col min="6" max="6" width="16.140625" style="26" customWidth="1"/>
    <col min="7" max="7" width="13.5703125" style="26" customWidth="1"/>
    <col min="8" max="8" width="10.5703125" style="26" customWidth="1"/>
    <col min="9" max="9" width="12" style="26" customWidth="1"/>
    <col min="10" max="10" width="11.42578125" style="26"/>
    <col min="11" max="11" width="8.28515625" style="26" customWidth="1"/>
    <col min="12" max="13" width="11.42578125" style="26"/>
    <col min="14" max="14" width="16.140625" style="26" bestFit="1" customWidth="1"/>
    <col min="15" max="16" width="19" style="26" bestFit="1" customWidth="1"/>
    <col min="17" max="18" width="18.85546875" style="26" bestFit="1" customWidth="1"/>
    <col min="19" max="20" width="11.42578125" style="26"/>
    <col min="21" max="21" width="20.5703125" style="26" bestFit="1" customWidth="1"/>
    <col min="22" max="16384" width="11.42578125" style="26"/>
  </cols>
  <sheetData>
    <row r="1" spans="1:21" ht="28.5" customHeight="1">
      <c r="A1" s="212" t="s">
        <v>0</v>
      </c>
      <c r="B1" s="207"/>
      <c r="C1" s="207"/>
      <c r="D1" s="207"/>
      <c r="E1" s="207"/>
      <c r="F1" s="207"/>
      <c r="G1" s="207"/>
      <c r="H1" s="207"/>
      <c r="I1" s="207"/>
      <c r="J1" s="207"/>
      <c r="K1" s="207"/>
      <c r="L1" s="207"/>
      <c r="M1" s="207"/>
      <c r="N1" s="207"/>
      <c r="O1" s="37"/>
      <c r="U1" s="94"/>
    </row>
    <row r="2" spans="1:21" ht="21">
      <c r="A2" s="214" t="s">
        <v>1</v>
      </c>
      <c r="B2" s="215"/>
      <c r="C2" s="215"/>
      <c r="D2" s="215"/>
      <c r="E2" s="215"/>
      <c r="F2" s="215"/>
      <c r="G2" s="215"/>
      <c r="H2" s="215"/>
      <c r="I2" s="215"/>
      <c r="J2" s="215"/>
      <c r="K2" s="215"/>
      <c r="L2" s="215"/>
      <c r="M2" s="215"/>
      <c r="N2" s="215"/>
      <c r="O2" s="39"/>
      <c r="T2" s="267" t="s">
        <v>686</v>
      </c>
      <c r="U2" s="268">
        <v>4918407805719.3301</v>
      </c>
    </row>
    <row r="3" spans="1:21" ht="15.75" customHeight="1">
      <c r="A3" s="217" t="s">
        <v>22</v>
      </c>
      <c r="B3" s="209"/>
      <c r="C3" s="209"/>
      <c r="D3" s="209"/>
      <c r="E3" s="209"/>
      <c r="F3" s="209"/>
      <c r="G3" s="209"/>
      <c r="H3" s="209"/>
      <c r="I3" s="209"/>
      <c r="J3" s="209"/>
      <c r="K3" s="209"/>
      <c r="L3" s="209"/>
      <c r="M3" s="209"/>
      <c r="N3" s="209"/>
      <c r="O3" s="41"/>
    </row>
    <row r="4" spans="1:21" ht="15" customHeight="1"/>
    <row r="5" spans="1:21" ht="18.75" customHeight="1">
      <c r="A5" s="225" t="s">
        <v>687</v>
      </c>
      <c r="B5" s="225"/>
      <c r="C5" s="225"/>
      <c r="D5" s="225"/>
      <c r="E5" s="225"/>
      <c r="F5" s="225"/>
      <c r="G5" s="225"/>
      <c r="H5" s="225"/>
      <c r="I5" s="225"/>
      <c r="J5" s="225"/>
      <c r="K5" s="225"/>
      <c r="L5" s="225"/>
      <c r="M5" s="225"/>
      <c r="N5" s="225"/>
      <c r="O5" s="90"/>
    </row>
    <row r="6" spans="1:21" ht="18.75">
      <c r="A6" s="225" t="s">
        <v>23</v>
      </c>
      <c r="B6" s="225"/>
      <c r="C6" s="225"/>
      <c r="D6" s="225"/>
      <c r="E6" s="225"/>
      <c r="F6" s="225"/>
      <c r="G6" s="225"/>
      <c r="H6" s="225"/>
      <c r="I6" s="225"/>
      <c r="J6" s="225"/>
      <c r="K6" s="225"/>
      <c r="L6" s="225"/>
      <c r="M6" s="225"/>
      <c r="N6" s="225"/>
      <c r="O6" s="269"/>
      <c r="P6" s="270"/>
      <c r="Q6" s="270"/>
    </row>
    <row r="7" spans="1:21" ht="18.75" customHeight="1">
      <c r="A7" s="225" t="s">
        <v>429</v>
      </c>
      <c r="B7" s="225"/>
      <c r="C7" s="225"/>
      <c r="D7" s="225"/>
      <c r="E7" s="225"/>
      <c r="F7" s="225"/>
      <c r="G7" s="225"/>
      <c r="H7" s="225"/>
      <c r="I7" s="225"/>
      <c r="J7" s="225"/>
      <c r="K7" s="225"/>
      <c r="L7" s="225"/>
      <c r="M7" s="225"/>
      <c r="N7" s="225"/>
      <c r="O7" s="271"/>
      <c r="P7" s="271"/>
      <c r="Q7" s="271"/>
    </row>
    <row r="8" spans="1:21" ht="21" customHeight="1">
      <c r="A8" s="226" t="s">
        <v>24</v>
      </c>
      <c r="B8" s="226"/>
      <c r="C8" s="226"/>
      <c r="D8" s="226"/>
      <c r="E8" s="226"/>
      <c r="F8" s="226"/>
      <c r="G8" s="226"/>
      <c r="H8" s="226"/>
      <c r="I8" s="226"/>
      <c r="J8" s="226"/>
      <c r="K8" s="226"/>
      <c r="L8" s="226"/>
      <c r="M8" s="226"/>
      <c r="N8" s="226"/>
      <c r="O8" s="271"/>
      <c r="P8" s="271"/>
      <c r="Q8" s="271"/>
    </row>
    <row r="9" spans="1:21" ht="51">
      <c r="A9" s="197"/>
      <c r="B9" s="197"/>
      <c r="C9" s="197"/>
      <c r="D9" s="22"/>
      <c r="E9" s="22" t="s">
        <v>25</v>
      </c>
      <c r="F9" s="22" t="s">
        <v>26</v>
      </c>
      <c r="G9" s="22" t="s">
        <v>27</v>
      </c>
      <c r="H9" s="22" t="s">
        <v>28</v>
      </c>
      <c r="I9" s="22" t="s">
        <v>29</v>
      </c>
      <c r="J9" s="22" t="s">
        <v>30</v>
      </c>
      <c r="K9" s="22" t="s">
        <v>31</v>
      </c>
      <c r="L9" s="197"/>
      <c r="O9" s="271"/>
      <c r="P9" s="271"/>
      <c r="Q9" s="271"/>
      <c r="R9" s="272"/>
      <c r="S9" s="272"/>
      <c r="T9" s="272"/>
      <c r="U9" s="272"/>
    </row>
    <row r="10" spans="1:21">
      <c r="D10" s="25" t="s">
        <v>32</v>
      </c>
      <c r="E10" s="54">
        <v>750823351176</v>
      </c>
      <c r="F10" s="54">
        <v>119358559177</v>
      </c>
      <c r="G10" s="54">
        <v>52309916206</v>
      </c>
      <c r="H10" s="54">
        <v>19871901576.959999</v>
      </c>
      <c r="I10" s="54">
        <v>225476847844</v>
      </c>
      <c r="J10" s="54">
        <v>1167840575979.96</v>
      </c>
      <c r="K10" s="55">
        <v>0.23744281119226149</v>
      </c>
    </row>
    <row r="11" spans="1:21">
      <c r="D11" s="27" t="s">
        <v>33</v>
      </c>
      <c r="E11" s="56">
        <v>738501386179</v>
      </c>
      <c r="F11" s="56">
        <v>106334969614</v>
      </c>
      <c r="G11" s="56">
        <v>52255836281</v>
      </c>
      <c r="H11" s="56">
        <v>14082992272.689999</v>
      </c>
      <c r="I11" s="56">
        <v>205023654133</v>
      </c>
      <c r="J11" s="56">
        <v>1116198838479.6899</v>
      </c>
      <c r="K11" s="57">
        <v>0.2269431252084724</v>
      </c>
    </row>
    <row r="12" spans="1:21">
      <c r="D12" s="29" t="s">
        <v>80</v>
      </c>
      <c r="E12" s="273">
        <v>682855176596</v>
      </c>
      <c r="F12" s="273">
        <v>1878456475</v>
      </c>
      <c r="G12" s="61">
        <v>0</v>
      </c>
      <c r="H12" s="273">
        <v>2812486790.1899996</v>
      </c>
      <c r="I12" s="61">
        <v>0</v>
      </c>
      <c r="J12" s="273">
        <v>687546119861.18994</v>
      </c>
      <c r="K12" s="62">
        <v>0.13979038481959194</v>
      </c>
    </row>
    <row r="13" spans="1:21">
      <c r="D13" s="29" t="s">
        <v>81</v>
      </c>
      <c r="E13" s="273">
        <v>2807427601</v>
      </c>
      <c r="F13" s="61">
        <v>0</v>
      </c>
      <c r="G13" s="273">
        <v>1236415620</v>
      </c>
      <c r="H13" s="273">
        <v>138982515</v>
      </c>
      <c r="I13" s="61">
        <v>0</v>
      </c>
      <c r="J13" s="273">
        <v>4182825736</v>
      </c>
      <c r="K13" s="62">
        <v>8.5044305011390791E-4</v>
      </c>
    </row>
    <row r="14" spans="1:21">
      <c r="D14" s="29" t="s">
        <v>82</v>
      </c>
      <c r="E14" s="273">
        <v>30264933366</v>
      </c>
      <c r="F14" s="273">
        <v>22771648391</v>
      </c>
      <c r="G14" s="273">
        <v>27010299999</v>
      </c>
      <c r="H14" s="273">
        <v>2707613339.1499996</v>
      </c>
      <c r="I14" s="273">
        <v>169714758675</v>
      </c>
      <c r="J14" s="273">
        <v>252469253770.14999</v>
      </c>
      <c r="K14" s="62">
        <v>5.1331500709755749E-2</v>
      </c>
    </row>
    <row r="15" spans="1:21">
      <c r="D15" s="29" t="s">
        <v>83</v>
      </c>
      <c r="E15" s="273">
        <v>10575257073</v>
      </c>
      <c r="F15" s="273">
        <v>2512934252</v>
      </c>
      <c r="G15" s="273">
        <v>600900000</v>
      </c>
      <c r="H15" s="273">
        <v>205054701.32999998</v>
      </c>
      <c r="I15" s="273">
        <v>1500000</v>
      </c>
      <c r="J15" s="273">
        <v>13895646026.33</v>
      </c>
      <c r="K15" s="62">
        <v>2.8252325905492345E-3</v>
      </c>
    </row>
    <row r="16" spans="1:21" ht="26.25">
      <c r="D16" s="29" t="s">
        <v>142</v>
      </c>
      <c r="E16" s="273">
        <v>1408257484</v>
      </c>
      <c r="F16" s="273">
        <v>78128938598</v>
      </c>
      <c r="G16" s="273">
        <v>23386573845</v>
      </c>
      <c r="H16" s="273">
        <v>8107389854.9100008</v>
      </c>
      <c r="I16" s="273">
        <v>31435230559</v>
      </c>
      <c r="J16" s="273">
        <v>142466390340.91</v>
      </c>
      <c r="K16" s="62">
        <v>2.8965957270815187E-2</v>
      </c>
    </row>
    <row r="17" spans="4:11">
      <c r="D17" s="29" t="s">
        <v>84</v>
      </c>
      <c r="E17" s="273">
        <v>324237132</v>
      </c>
      <c r="F17" s="273">
        <v>4000000</v>
      </c>
      <c r="G17" s="61">
        <v>0</v>
      </c>
      <c r="H17" s="273">
        <v>51238123.710000001</v>
      </c>
      <c r="I17" s="61">
        <v>0</v>
      </c>
      <c r="J17" s="273">
        <v>379475255.70999998</v>
      </c>
      <c r="K17" s="62">
        <v>7.7154085366555066E-5</v>
      </c>
    </row>
    <row r="18" spans="4:11">
      <c r="D18" s="29" t="s">
        <v>85</v>
      </c>
      <c r="E18" s="273">
        <v>10266096927</v>
      </c>
      <c r="F18" s="273">
        <v>1038991898</v>
      </c>
      <c r="G18" s="273">
        <v>21646817</v>
      </c>
      <c r="H18" s="273">
        <v>60226948.399999999</v>
      </c>
      <c r="I18" s="273">
        <v>3872164899</v>
      </c>
      <c r="J18" s="273">
        <v>15259127489.4</v>
      </c>
      <c r="K18" s="62">
        <v>3.1024526822798324E-3</v>
      </c>
    </row>
    <row r="19" spans="4:11">
      <c r="D19" s="27" t="s">
        <v>34</v>
      </c>
      <c r="E19" s="56">
        <v>12321964997</v>
      </c>
      <c r="F19" s="56">
        <v>13023589563</v>
      </c>
      <c r="G19" s="56">
        <v>54079925</v>
      </c>
      <c r="H19" s="56">
        <v>5788909304.2700014</v>
      </c>
      <c r="I19" s="56">
        <v>20453193711</v>
      </c>
      <c r="J19" s="56">
        <v>51641737500.270004</v>
      </c>
      <c r="K19" s="57">
        <v>1.0499685983789069E-2</v>
      </c>
    </row>
    <row r="20" spans="4:11" ht="26.25">
      <c r="D20" s="28" t="s">
        <v>688</v>
      </c>
      <c r="E20" s="58">
        <v>21570774</v>
      </c>
      <c r="F20" s="61">
        <v>0</v>
      </c>
      <c r="G20" s="58">
        <v>29747942</v>
      </c>
      <c r="H20" s="58">
        <v>94507424.170000002</v>
      </c>
      <c r="I20" s="61">
        <v>0</v>
      </c>
      <c r="J20" s="58">
        <v>145826140.17000002</v>
      </c>
      <c r="K20" s="59">
        <v>2.9649054313964632E-5</v>
      </c>
    </row>
    <row r="21" spans="4:11">
      <c r="D21" s="28" t="s">
        <v>88</v>
      </c>
      <c r="E21" s="58">
        <v>12300394223</v>
      </c>
      <c r="F21" s="58">
        <v>13023589563</v>
      </c>
      <c r="G21" s="61">
        <v>0</v>
      </c>
      <c r="H21" s="58">
        <v>5694401880.1000013</v>
      </c>
      <c r="I21" s="58">
        <v>20453193711</v>
      </c>
      <c r="J21" s="58">
        <v>51471579377.100006</v>
      </c>
      <c r="K21" s="59">
        <v>1.0465089803502407E-2</v>
      </c>
    </row>
    <row r="22" spans="4:11">
      <c r="D22" s="28" t="s">
        <v>689</v>
      </c>
      <c r="E22" s="61">
        <v>0</v>
      </c>
      <c r="F22" s="61">
        <v>0</v>
      </c>
      <c r="G22" s="58">
        <v>24331983</v>
      </c>
      <c r="H22" s="61">
        <v>0</v>
      </c>
      <c r="I22" s="61">
        <v>0</v>
      </c>
      <c r="J22" s="58">
        <v>24331983</v>
      </c>
      <c r="K22" s="59">
        <v>4.9471259726990819E-6</v>
      </c>
    </row>
    <row r="23" spans="4:11" ht="3.75" customHeight="1">
      <c r="D23" s="28"/>
      <c r="E23" s="58"/>
      <c r="F23" s="58"/>
      <c r="G23" s="58"/>
      <c r="H23" s="58"/>
      <c r="I23" s="58"/>
      <c r="J23" s="58"/>
      <c r="K23" s="59"/>
    </row>
    <row r="24" spans="4:11">
      <c r="D24" s="25" t="s">
        <v>35</v>
      </c>
      <c r="E24" s="54">
        <v>861074372943</v>
      </c>
      <c r="F24" s="54">
        <v>117433563421</v>
      </c>
      <c r="G24" s="54">
        <v>51701834099</v>
      </c>
      <c r="H24" s="54">
        <v>17976878849.829994</v>
      </c>
      <c r="I24" s="54">
        <v>242082005399</v>
      </c>
      <c r="J24" s="54">
        <v>1290268654711.8301</v>
      </c>
      <c r="K24" s="55">
        <v>0.26233462243847527</v>
      </c>
    </row>
    <row r="25" spans="4:11">
      <c r="D25" s="27" t="s">
        <v>36</v>
      </c>
      <c r="E25" s="56">
        <v>723274350010</v>
      </c>
      <c r="F25" s="56">
        <v>98014445302</v>
      </c>
      <c r="G25" s="56">
        <v>46860178668</v>
      </c>
      <c r="H25" s="56">
        <v>10972489376.559996</v>
      </c>
      <c r="I25" s="56">
        <v>200819005284</v>
      </c>
      <c r="J25" s="56">
        <v>1079940468640.5599</v>
      </c>
      <c r="K25" s="57">
        <v>0.21957115214902678</v>
      </c>
    </row>
    <row r="26" spans="4:11">
      <c r="D26" s="26" t="s">
        <v>92</v>
      </c>
      <c r="E26" s="61">
        <v>0</v>
      </c>
      <c r="F26" s="61">
        <v>0</v>
      </c>
      <c r="G26" s="61">
        <v>0</v>
      </c>
      <c r="H26" s="60">
        <v>34653569.569999993</v>
      </c>
      <c r="I26" s="60">
        <v>186795885894</v>
      </c>
      <c r="J26" s="60">
        <v>186830539463.57001</v>
      </c>
      <c r="K26" s="62">
        <v>3.7985979781163255E-2</v>
      </c>
    </row>
    <row r="27" spans="4:11">
      <c r="D27" s="29" t="s">
        <v>93</v>
      </c>
      <c r="E27" s="60">
        <v>318384236699</v>
      </c>
      <c r="F27" s="60">
        <v>94863309149</v>
      </c>
      <c r="G27" s="60">
        <v>33811758163</v>
      </c>
      <c r="H27" s="60">
        <v>10059670100.409996</v>
      </c>
      <c r="I27" s="60">
        <v>109363378</v>
      </c>
      <c r="J27" s="60">
        <v>457228337489.40997</v>
      </c>
      <c r="K27" s="62">
        <v>9.2962673196339218E-2</v>
      </c>
    </row>
    <row r="28" spans="4:11">
      <c r="D28" s="29" t="s">
        <v>690</v>
      </c>
      <c r="E28" s="60">
        <v>43349405367</v>
      </c>
      <c r="F28" s="60">
        <v>1563320398</v>
      </c>
      <c r="G28" s="60">
        <v>1824471831</v>
      </c>
      <c r="H28" s="60">
        <v>55945590</v>
      </c>
      <c r="I28" s="60">
        <v>83731653</v>
      </c>
      <c r="J28" s="60">
        <v>46876874839</v>
      </c>
      <c r="K28" s="62">
        <v>9.5309044492995505E-3</v>
      </c>
    </row>
    <row r="29" spans="4:11">
      <c r="D29" s="29" t="s">
        <v>37</v>
      </c>
      <c r="E29" s="60">
        <v>149993489759</v>
      </c>
      <c r="F29" s="60">
        <v>31658576</v>
      </c>
      <c r="G29" s="61">
        <v>0</v>
      </c>
      <c r="H29" s="60">
        <v>98237305.079999983</v>
      </c>
      <c r="I29" s="60">
        <v>11072629837</v>
      </c>
      <c r="J29" s="60">
        <v>161196015477.07999</v>
      </c>
      <c r="K29" s="62">
        <v>3.2774024002164788E-2</v>
      </c>
    </row>
    <row r="30" spans="4:11">
      <c r="D30" s="29" t="s">
        <v>431</v>
      </c>
      <c r="E30" s="61">
        <v>0</v>
      </c>
      <c r="F30" s="61">
        <v>0</v>
      </c>
      <c r="G30" s="61">
        <v>0</v>
      </c>
      <c r="H30" s="60">
        <v>53000</v>
      </c>
      <c r="I30" s="60">
        <v>280099593</v>
      </c>
      <c r="J30" s="60">
        <v>280152593</v>
      </c>
      <c r="K30" s="62">
        <v>5.6960017157224511E-5</v>
      </c>
    </row>
    <row r="31" spans="4:11">
      <c r="D31" s="29" t="s">
        <v>95</v>
      </c>
      <c r="E31" s="60">
        <v>211443063307</v>
      </c>
      <c r="F31" s="60">
        <v>1303455332</v>
      </c>
      <c r="G31" s="60">
        <v>11223770911</v>
      </c>
      <c r="H31" s="60">
        <v>717902617.50000024</v>
      </c>
      <c r="I31" s="60">
        <v>2477294929</v>
      </c>
      <c r="J31" s="60">
        <v>227165487096.5</v>
      </c>
      <c r="K31" s="62">
        <v>4.6186793789718392E-2</v>
      </c>
    </row>
    <row r="32" spans="4:11">
      <c r="D32" s="29" t="s">
        <v>96</v>
      </c>
      <c r="E32" s="60">
        <v>104154878</v>
      </c>
      <c r="F32" s="60">
        <v>252701847</v>
      </c>
      <c r="G32" s="60">
        <v>177763</v>
      </c>
      <c r="H32" s="60">
        <v>6027194</v>
      </c>
      <c r="I32" s="61">
        <v>0</v>
      </c>
      <c r="J32" s="60">
        <v>363061682</v>
      </c>
      <c r="K32" s="62">
        <v>7.3816913184347326E-5</v>
      </c>
    </row>
    <row r="33" spans="4:11">
      <c r="D33" s="27" t="s">
        <v>38</v>
      </c>
      <c r="E33" s="56">
        <v>137800022933</v>
      </c>
      <c r="F33" s="56">
        <v>19419118119</v>
      </c>
      <c r="G33" s="56">
        <v>4841655431</v>
      </c>
      <c r="H33" s="56">
        <v>7004389473.2699995</v>
      </c>
      <c r="I33" s="56">
        <v>41263000115</v>
      </c>
      <c r="J33" s="56">
        <v>210328186071.27002</v>
      </c>
      <c r="K33" s="57">
        <v>4.276347028944847E-2</v>
      </c>
    </row>
    <row r="34" spans="4:11">
      <c r="D34" s="29" t="s">
        <v>691</v>
      </c>
      <c r="E34" s="60">
        <v>31476504450</v>
      </c>
      <c r="F34" s="60">
        <v>8176319497</v>
      </c>
      <c r="G34" s="61">
        <v>0</v>
      </c>
      <c r="H34" s="60">
        <v>5587349922.8199997</v>
      </c>
      <c r="I34" s="60">
        <v>35216222474</v>
      </c>
      <c r="J34" s="60">
        <v>80456396343.820007</v>
      </c>
      <c r="K34" s="62">
        <v>1.6358219879665518E-2</v>
      </c>
    </row>
    <row r="35" spans="4:11" ht="26.25">
      <c r="D35" s="29" t="s">
        <v>692</v>
      </c>
      <c r="E35" s="60">
        <v>57712548920</v>
      </c>
      <c r="F35" s="60">
        <v>8465992761</v>
      </c>
      <c r="G35" s="60">
        <v>433175920</v>
      </c>
      <c r="H35" s="60">
        <v>1331966971.2900002</v>
      </c>
      <c r="I35" s="60">
        <v>5407589026</v>
      </c>
      <c r="J35" s="60">
        <v>73351273598.290009</v>
      </c>
      <c r="K35" s="62">
        <v>1.4913621744214477E-2</v>
      </c>
    </row>
    <row r="36" spans="4:11">
      <c r="D36" s="29" t="s">
        <v>693</v>
      </c>
      <c r="E36" s="60">
        <v>8531501</v>
      </c>
      <c r="F36" s="60">
        <v>104537272</v>
      </c>
      <c r="G36" s="60"/>
      <c r="H36" s="60">
        <v>2100000</v>
      </c>
      <c r="I36" s="60"/>
      <c r="J36" s="60">
        <v>115168773</v>
      </c>
      <c r="K36" s="62">
        <v>2.3415864960623425E-5</v>
      </c>
    </row>
    <row r="37" spans="4:11">
      <c r="D37" s="29" t="s">
        <v>694</v>
      </c>
      <c r="E37" s="60">
        <v>3208884224</v>
      </c>
      <c r="F37" s="60">
        <v>646425040</v>
      </c>
      <c r="G37" s="60">
        <v>76994059</v>
      </c>
      <c r="H37" s="60">
        <v>41543995.289999999</v>
      </c>
      <c r="I37" s="60">
        <v>637188615</v>
      </c>
      <c r="J37" s="60">
        <v>4611035933.29</v>
      </c>
      <c r="K37" s="62">
        <v>9.3750581802673916E-4</v>
      </c>
    </row>
    <row r="38" spans="4:11">
      <c r="D38" s="29" t="s">
        <v>695</v>
      </c>
      <c r="E38" s="60">
        <v>43947269563</v>
      </c>
      <c r="F38" s="60">
        <v>2010576281</v>
      </c>
      <c r="G38" s="60">
        <v>2223000</v>
      </c>
      <c r="H38" s="60">
        <v>35587785.870000005</v>
      </c>
      <c r="I38" s="60">
        <v>2000000</v>
      </c>
      <c r="J38" s="60">
        <v>45997656629.870003</v>
      </c>
      <c r="K38" s="62">
        <v>9.3521437113006384E-3</v>
      </c>
    </row>
    <row r="39" spans="4:11" ht="26.25">
      <c r="D39" s="29" t="s">
        <v>696</v>
      </c>
      <c r="E39" s="61">
        <v>0</v>
      </c>
      <c r="F39" s="60">
        <v>15267268</v>
      </c>
      <c r="G39" s="60">
        <v>4329262452</v>
      </c>
      <c r="H39" s="60">
        <v>5840798</v>
      </c>
      <c r="I39" s="61">
        <v>0</v>
      </c>
      <c r="J39" s="60">
        <v>4350370518</v>
      </c>
      <c r="K39" s="62">
        <v>8.8450789154596074E-4</v>
      </c>
    </row>
    <row r="40" spans="4:11" ht="19.5" customHeight="1">
      <c r="D40" s="274" t="s">
        <v>697</v>
      </c>
      <c r="E40" s="60">
        <v>1446284275</v>
      </c>
      <c r="F40" s="61">
        <v>0</v>
      </c>
      <c r="G40" s="61">
        <v>0</v>
      </c>
      <c r="H40" s="61">
        <v>0</v>
      </c>
      <c r="I40" s="61">
        <v>0</v>
      </c>
      <c r="J40" s="60">
        <v>1446284275</v>
      </c>
      <c r="K40" s="62">
        <v>2.9405537973451493E-4</v>
      </c>
    </row>
    <row r="41" spans="4:11" ht="3.75" customHeight="1">
      <c r="D41" s="29"/>
      <c r="E41" s="60"/>
      <c r="F41" s="61"/>
      <c r="G41" s="61"/>
      <c r="H41" s="61"/>
      <c r="I41" s="61"/>
      <c r="J41" s="60"/>
      <c r="K41" s="62"/>
    </row>
    <row r="42" spans="4:11" ht="15.75" customHeight="1">
      <c r="D42" s="25" t="s">
        <v>39</v>
      </c>
      <c r="E42" s="54"/>
      <c r="F42" s="54"/>
      <c r="G42" s="54"/>
      <c r="H42" s="54"/>
      <c r="I42" s="54"/>
      <c r="J42" s="54"/>
      <c r="K42" s="55"/>
    </row>
    <row r="43" spans="4:11" ht="15.75" customHeight="1">
      <c r="D43" s="31" t="s">
        <v>40</v>
      </c>
      <c r="E43" s="65">
        <v>15227036169</v>
      </c>
      <c r="F43" s="65">
        <v>8320524312</v>
      </c>
      <c r="G43" s="65">
        <v>5395657613</v>
      </c>
      <c r="H43" s="65">
        <v>3110502896.130003</v>
      </c>
      <c r="I43" s="65">
        <v>4204648849</v>
      </c>
      <c r="J43" s="65">
        <v>36258369839.130005</v>
      </c>
      <c r="K43" s="66">
        <v>7.3719730594456311E-3</v>
      </c>
    </row>
    <row r="44" spans="4:11" ht="15.75" customHeight="1">
      <c r="D44" s="31" t="s">
        <v>41</v>
      </c>
      <c r="E44" s="65">
        <v>-125478057936</v>
      </c>
      <c r="F44" s="65">
        <v>-6395528556</v>
      </c>
      <c r="G44" s="65">
        <v>-4787575506</v>
      </c>
      <c r="H44" s="65">
        <v>-1215480168.9999981</v>
      </c>
      <c r="I44" s="65">
        <v>-20809806404</v>
      </c>
      <c r="J44" s="65">
        <v>-158686448571</v>
      </c>
      <c r="K44" s="66">
        <v>-3.2263784305659397E-2</v>
      </c>
    </row>
    <row r="45" spans="4:11">
      <c r="D45" s="31" t="s">
        <v>42</v>
      </c>
      <c r="E45" s="65">
        <v>-110251021767</v>
      </c>
      <c r="F45" s="65">
        <v>1924995756</v>
      </c>
      <c r="G45" s="65">
        <v>608082107</v>
      </c>
      <c r="H45" s="65">
        <v>1895022727.1300049</v>
      </c>
      <c r="I45" s="65">
        <v>-16605157555</v>
      </c>
      <c r="J45" s="65">
        <v>-122428078731.87</v>
      </c>
      <c r="K45" s="66">
        <v>-2.4891811246213768E-2</v>
      </c>
    </row>
    <row r="46" spans="4:11">
      <c r="D46" s="31" t="s">
        <v>43</v>
      </c>
      <c r="E46" s="65">
        <v>39742467992</v>
      </c>
      <c r="F46" s="65">
        <v>1956654332</v>
      </c>
      <c r="G46" s="65">
        <v>608082107</v>
      </c>
      <c r="H46" s="65">
        <v>1993260032.2100067</v>
      </c>
      <c r="I46" s="65">
        <v>-5532527718</v>
      </c>
      <c r="J46" s="65">
        <v>38767936745.210007</v>
      </c>
      <c r="K46" s="66">
        <v>7.882212755951027E-3</v>
      </c>
    </row>
    <row r="47" spans="4:11" ht="3.75" customHeight="1">
      <c r="D47" s="32"/>
      <c r="E47" s="67"/>
      <c r="F47" s="67"/>
      <c r="G47" s="67"/>
      <c r="H47" s="67"/>
      <c r="I47" s="67"/>
      <c r="J47" s="67"/>
      <c r="K47" s="68"/>
    </row>
    <row r="48" spans="4:11">
      <c r="D48" s="25" t="s">
        <v>44</v>
      </c>
      <c r="E48" s="54">
        <v>110251021767</v>
      </c>
      <c r="F48" s="54">
        <v>-1924995756</v>
      </c>
      <c r="G48" s="54">
        <v>-608082107</v>
      </c>
      <c r="H48" s="54">
        <v>-1895022727.1200006</v>
      </c>
      <c r="I48" s="54">
        <v>16605157555</v>
      </c>
      <c r="J48" s="54">
        <v>122428078731.88</v>
      </c>
      <c r="K48" s="55">
        <v>2.4891811246215801E-2</v>
      </c>
    </row>
    <row r="49" spans="4:11">
      <c r="D49" s="27" t="s">
        <v>45</v>
      </c>
      <c r="E49" s="56">
        <v>246295821767</v>
      </c>
      <c r="F49" s="56">
        <v>1000000000</v>
      </c>
      <c r="G49" s="69"/>
      <c r="H49" s="56">
        <v>296558691.24000001</v>
      </c>
      <c r="I49" s="56">
        <v>36554245536</v>
      </c>
      <c r="J49" s="56">
        <v>284146625994.23999</v>
      </c>
      <c r="K49" s="57">
        <v>5.7772075276845164E-2</v>
      </c>
    </row>
    <row r="50" spans="4:11">
      <c r="D50" s="33" t="s">
        <v>698</v>
      </c>
      <c r="E50" s="61">
        <v>0</v>
      </c>
      <c r="F50" s="60">
        <v>1000000000</v>
      </c>
      <c r="G50" s="61">
        <v>0</v>
      </c>
      <c r="H50" s="60">
        <v>54915962.239999995</v>
      </c>
      <c r="I50" s="60">
        <v>33337069062</v>
      </c>
      <c r="J50" s="60">
        <v>34391985024.239998</v>
      </c>
      <c r="K50" s="275">
        <v>6.9925037497394101E-3</v>
      </c>
    </row>
    <row r="51" spans="4:11">
      <c r="D51" s="33" t="s">
        <v>699</v>
      </c>
      <c r="E51" s="60">
        <v>246295821767</v>
      </c>
      <c r="F51" s="61">
        <v>0</v>
      </c>
      <c r="G51" s="61">
        <v>0</v>
      </c>
      <c r="H51" s="60">
        <v>241468749</v>
      </c>
      <c r="I51" s="60">
        <v>3217176474</v>
      </c>
      <c r="J51" s="60">
        <v>249754466990</v>
      </c>
      <c r="K51" s="275">
        <v>5.0779536153869771E-2</v>
      </c>
    </row>
    <row r="52" spans="4:11">
      <c r="D52" s="33" t="s">
        <v>700</v>
      </c>
      <c r="E52" s="61">
        <v>0</v>
      </c>
      <c r="F52" s="61">
        <v>0</v>
      </c>
      <c r="G52" s="61">
        <v>0</v>
      </c>
      <c r="H52" s="60">
        <v>173980</v>
      </c>
      <c r="I52" s="61">
        <v>0</v>
      </c>
      <c r="J52" s="60">
        <v>173980</v>
      </c>
      <c r="K52" s="275">
        <v>3.5373235988623961E-8</v>
      </c>
    </row>
    <row r="53" spans="4:11">
      <c r="D53" s="27" t="s">
        <v>46</v>
      </c>
      <c r="E53" s="56">
        <v>136044800000</v>
      </c>
      <c r="F53" s="56">
        <v>2924995756</v>
      </c>
      <c r="G53" s="56">
        <v>608082107</v>
      </c>
      <c r="H53" s="56">
        <v>2191581418.3600006</v>
      </c>
      <c r="I53" s="56">
        <v>19949087981</v>
      </c>
      <c r="J53" s="56">
        <v>161718547262.35999</v>
      </c>
      <c r="K53" s="57">
        <v>3.2880264030629366E-2</v>
      </c>
    </row>
    <row r="54" spans="4:11">
      <c r="D54" s="33" t="s">
        <v>701</v>
      </c>
      <c r="E54" s="60">
        <v>2835800000</v>
      </c>
      <c r="F54" s="60">
        <v>1000000000</v>
      </c>
      <c r="G54" s="60">
        <v>600000000</v>
      </c>
      <c r="H54" s="60">
        <v>320000</v>
      </c>
      <c r="I54" s="60">
        <v>70000000</v>
      </c>
      <c r="J54" s="60">
        <v>4506120000</v>
      </c>
      <c r="K54" s="71">
        <v>9.1617453818288418E-4</v>
      </c>
    </row>
    <row r="55" spans="4:11">
      <c r="D55" s="33" t="s">
        <v>702</v>
      </c>
      <c r="E55" s="60">
        <v>133209000000</v>
      </c>
      <c r="F55" s="60">
        <v>1924495756</v>
      </c>
      <c r="G55" s="60">
        <v>2976923</v>
      </c>
      <c r="H55" s="60">
        <v>2188994418.3599997</v>
      </c>
      <c r="I55" s="60">
        <v>19879087981</v>
      </c>
      <c r="J55" s="60">
        <v>157204555078.35999</v>
      </c>
      <c r="K55" s="71">
        <v>3.1962488937081625E-2</v>
      </c>
    </row>
    <row r="56" spans="4:11">
      <c r="D56" s="33" t="s">
        <v>703</v>
      </c>
      <c r="E56" s="61">
        <v>0</v>
      </c>
      <c r="F56" s="60">
        <v>500000</v>
      </c>
      <c r="G56" s="60">
        <v>5105184</v>
      </c>
      <c r="H56" s="60">
        <v>27000</v>
      </c>
      <c r="I56" s="61">
        <v>0</v>
      </c>
      <c r="J56" s="60">
        <v>5632184</v>
      </c>
      <c r="K56" s="71">
        <v>1.1451234266200255E-6</v>
      </c>
    </row>
    <row r="57" spans="4:11" ht="3.75" customHeight="1">
      <c r="D57" s="33"/>
      <c r="E57" s="70"/>
      <c r="F57" s="70"/>
      <c r="G57" s="70"/>
      <c r="H57" s="70"/>
      <c r="I57" s="70"/>
      <c r="J57" s="70"/>
      <c r="K57" s="71"/>
    </row>
    <row r="58" spans="4:11">
      <c r="D58" s="25" t="s">
        <v>47</v>
      </c>
      <c r="E58" s="55">
        <v>-2.2415998453563672E-2</v>
      </c>
      <c r="F58" s="55">
        <v>3.9138595904177255E-4</v>
      </c>
      <c r="G58" s="55">
        <v>1.2363393419571609E-4</v>
      </c>
      <c r="H58" s="55">
        <v>3.852919078662801E-4</v>
      </c>
      <c r="I58" s="55">
        <v>-3.3761245937538628E-3</v>
      </c>
      <c r="J58" s="55">
        <v>-2.4891811246213768E-2</v>
      </c>
      <c r="K58" s="55"/>
    </row>
    <row r="59" spans="4:11" ht="27" customHeight="1">
      <c r="D59" s="227" t="s">
        <v>274</v>
      </c>
      <c r="E59" s="227"/>
      <c r="F59" s="227"/>
      <c r="G59" s="227"/>
      <c r="H59" s="227"/>
      <c r="I59" s="227"/>
      <c r="J59" s="227"/>
      <c r="K59" s="227"/>
    </row>
  </sheetData>
  <mergeCells count="9">
    <mergeCell ref="O7:Q9"/>
    <mergeCell ref="A8:N8"/>
    <mergeCell ref="D59:K59"/>
    <mergeCell ref="A1:N1"/>
    <mergeCell ref="A2:N2"/>
    <mergeCell ref="A3:N3"/>
    <mergeCell ref="A5:N5"/>
    <mergeCell ref="A6:N6"/>
    <mergeCell ref="A7:N7"/>
  </mergeCells>
  <pageMargins left="0.7" right="0.7" top="0.75" bottom="0.75" header="0.3" footer="0.3"/>
  <pageSetup orientation="portrait" horizontalDpi="4294967295" verticalDpi="4294967295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9"/>
  <sheetViews>
    <sheetView showGridLines="0" zoomScaleNormal="100" zoomScaleSheetLayoutView="100" workbookViewId="0">
      <selection activeCell="O14" sqref="O14"/>
    </sheetView>
  </sheetViews>
  <sheetFormatPr defaultColWidth="11.42578125" defaultRowHeight="15"/>
  <cols>
    <col min="1" max="3" width="11.42578125" style="26" customWidth="1"/>
    <col min="4" max="4" width="43" style="26" customWidth="1"/>
    <col min="5" max="5" width="14.5703125" style="26" customWidth="1"/>
    <col min="6" max="6" width="19" style="26" bestFit="1" customWidth="1"/>
    <col min="7" max="7" width="16" style="26" customWidth="1"/>
    <col min="8" max="8" width="12.140625" style="26" customWidth="1"/>
    <col min="9" max="9" width="11.5703125" style="26" customWidth="1"/>
    <col min="10" max="10" width="13.28515625" style="26" customWidth="1"/>
    <col min="11" max="11" width="7" style="26" bestFit="1" customWidth="1"/>
    <col min="12" max="14" width="11.42578125" style="26"/>
    <col min="15" max="15" width="15.85546875" style="26" bestFit="1" customWidth="1"/>
    <col min="16" max="16" width="6.85546875" style="26" bestFit="1" customWidth="1"/>
    <col min="17" max="16384" width="11.42578125" style="26"/>
  </cols>
  <sheetData>
    <row r="1" spans="1:14" ht="28.5" customHeight="1">
      <c r="A1" s="212" t="s">
        <v>0</v>
      </c>
      <c r="B1" s="207"/>
      <c r="C1" s="207"/>
      <c r="D1" s="207"/>
      <c r="E1" s="207"/>
      <c r="F1" s="207"/>
      <c r="G1" s="207"/>
      <c r="H1" s="207"/>
      <c r="I1" s="207"/>
      <c r="J1" s="207"/>
      <c r="K1" s="207"/>
      <c r="L1" s="207"/>
      <c r="M1" s="207"/>
      <c r="N1" s="207"/>
    </row>
    <row r="2" spans="1:14" ht="21">
      <c r="A2" s="214" t="s">
        <v>1</v>
      </c>
      <c r="B2" s="215"/>
      <c r="C2" s="215"/>
      <c r="D2" s="215"/>
      <c r="E2" s="215"/>
      <c r="F2" s="215"/>
      <c r="G2" s="215"/>
      <c r="H2" s="215"/>
      <c r="I2" s="215"/>
      <c r="J2" s="215"/>
      <c r="K2" s="215"/>
      <c r="L2" s="215"/>
      <c r="M2" s="215"/>
      <c r="N2" s="215"/>
    </row>
    <row r="3" spans="1:14" ht="15.75" customHeight="1">
      <c r="A3" s="217" t="s">
        <v>22</v>
      </c>
      <c r="B3" s="209"/>
      <c r="C3" s="209"/>
      <c r="D3" s="209"/>
      <c r="E3" s="209"/>
      <c r="F3" s="209"/>
      <c r="G3" s="209"/>
      <c r="H3" s="209"/>
      <c r="I3" s="209"/>
      <c r="J3" s="209"/>
      <c r="K3" s="209"/>
      <c r="L3" s="209"/>
      <c r="M3" s="209"/>
      <c r="N3" s="209"/>
    </row>
    <row r="5" spans="1:14" ht="18.75">
      <c r="A5" s="229" t="s">
        <v>704</v>
      </c>
      <c r="B5" s="229"/>
      <c r="C5" s="229"/>
      <c r="D5" s="229"/>
      <c r="E5" s="229"/>
      <c r="F5" s="229"/>
      <c r="G5" s="229"/>
      <c r="H5" s="229"/>
      <c r="I5" s="229"/>
      <c r="J5" s="229"/>
      <c r="K5" s="229"/>
      <c r="L5" s="229"/>
      <c r="M5" s="229"/>
      <c r="N5" s="229"/>
    </row>
    <row r="6" spans="1:14" ht="18.75">
      <c r="A6" s="229" t="s">
        <v>23</v>
      </c>
      <c r="B6" s="229"/>
      <c r="C6" s="229"/>
      <c r="D6" s="229"/>
      <c r="E6" s="229"/>
      <c r="F6" s="229"/>
      <c r="G6" s="229"/>
      <c r="H6" s="229"/>
      <c r="I6" s="229"/>
      <c r="J6" s="229"/>
      <c r="K6" s="229"/>
      <c r="L6" s="229"/>
      <c r="M6" s="229"/>
      <c r="N6" s="229"/>
    </row>
    <row r="7" spans="1:14" ht="18.75" customHeight="1">
      <c r="A7" s="229" t="s">
        <v>429</v>
      </c>
      <c r="B7" s="229"/>
      <c r="C7" s="229"/>
      <c r="D7" s="229"/>
      <c r="E7" s="229"/>
      <c r="F7" s="229"/>
      <c r="G7" s="229"/>
      <c r="H7" s="229"/>
      <c r="I7" s="229"/>
      <c r="J7" s="229"/>
      <c r="K7" s="229"/>
      <c r="L7" s="229"/>
      <c r="M7" s="229"/>
      <c r="N7" s="229"/>
    </row>
    <row r="8" spans="1:14">
      <c r="A8" s="242" t="s">
        <v>24</v>
      </c>
      <c r="B8" s="242"/>
      <c r="C8" s="242"/>
      <c r="D8" s="242"/>
      <c r="E8" s="242"/>
      <c r="F8" s="242"/>
      <c r="G8" s="242"/>
      <c r="H8" s="242"/>
      <c r="I8" s="242"/>
      <c r="J8" s="242"/>
      <c r="K8" s="242"/>
      <c r="L8" s="242"/>
      <c r="M8" s="242"/>
      <c r="N8" s="242"/>
    </row>
    <row r="9" spans="1:14" ht="51">
      <c r="D9" s="22"/>
      <c r="E9" s="22" t="s">
        <v>25</v>
      </c>
      <c r="F9" s="22" t="s">
        <v>26</v>
      </c>
      <c r="G9" s="22" t="s">
        <v>27</v>
      </c>
      <c r="H9" s="22" t="s">
        <v>58</v>
      </c>
      <c r="I9" s="22" t="s">
        <v>29</v>
      </c>
      <c r="J9" s="22" t="s">
        <v>30</v>
      </c>
      <c r="K9" s="22" t="s">
        <v>31</v>
      </c>
    </row>
    <row r="10" spans="1:14">
      <c r="D10" s="25" t="s">
        <v>32</v>
      </c>
      <c r="E10" s="276">
        <v>750823351176</v>
      </c>
      <c r="F10" s="276">
        <v>29144461369</v>
      </c>
      <c r="G10" s="276">
        <v>28923342361</v>
      </c>
      <c r="H10" s="276">
        <v>6752318157.3600006</v>
      </c>
      <c r="I10" s="276">
        <v>163460972902.61884</v>
      </c>
      <c r="J10" s="276">
        <v>979104445965.97876</v>
      </c>
      <c r="K10" s="9">
        <v>0.19906939087633913</v>
      </c>
    </row>
    <row r="11" spans="1:14">
      <c r="D11" s="27" t="s">
        <v>33</v>
      </c>
      <c r="E11" s="277">
        <v>738501386179</v>
      </c>
      <c r="F11" s="277">
        <v>29144461369</v>
      </c>
      <c r="G11" s="277">
        <v>28869262436</v>
      </c>
      <c r="H11" s="277">
        <v>6212786536.3499994</v>
      </c>
      <c r="I11" s="277">
        <v>163195254709.61884</v>
      </c>
      <c r="J11" s="278">
        <v>965923151229.96875</v>
      </c>
      <c r="K11" s="47">
        <v>0.19638939863968843</v>
      </c>
    </row>
    <row r="12" spans="1:14">
      <c r="D12" s="279" t="s">
        <v>80</v>
      </c>
      <c r="E12" s="280">
        <v>682855176596</v>
      </c>
      <c r="F12" s="280">
        <v>1878456475</v>
      </c>
      <c r="G12" s="280">
        <v>0</v>
      </c>
      <c r="H12" s="280">
        <v>2812486790.1899996</v>
      </c>
      <c r="I12" s="280">
        <v>0</v>
      </c>
      <c r="J12" s="281">
        <v>687546119861.18994</v>
      </c>
      <c r="K12" s="49">
        <v>0.13979038481959194</v>
      </c>
    </row>
    <row r="13" spans="1:14">
      <c r="D13" s="279" t="s">
        <v>81</v>
      </c>
      <c r="E13" s="280">
        <v>2807427601</v>
      </c>
      <c r="F13" s="280">
        <v>0</v>
      </c>
      <c r="G13" s="280">
        <v>1236415620</v>
      </c>
      <c r="H13" s="280">
        <v>138982515</v>
      </c>
      <c r="I13" s="280">
        <v>0</v>
      </c>
      <c r="J13" s="281">
        <v>4182825736</v>
      </c>
      <c r="K13" s="49">
        <v>8.5044305011390791E-4</v>
      </c>
    </row>
    <row r="14" spans="1:14">
      <c r="D14" s="279" t="s">
        <v>82</v>
      </c>
      <c r="E14" s="280">
        <v>30264933366</v>
      </c>
      <c r="F14" s="280">
        <v>22771648391</v>
      </c>
      <c r="G14" s="280">
        <v>27010299999</v>
      </c>
      <c r="H14" s="280">
        <v>2707613339.1499996</v>
      </c>
      <c r="I14" s="280">
        <v>159321589810.61884</v>
      </c>
      <c r="J14" s="281">
        <v>242076084905.76883</v>
      </c>
      <c r="K14" s="49">
        <v>4.9218384173893154E-2</v>
      </c>
    </row>
    <row r="15" spans="1:14">
      <c r="D15" s="279" t="s">
        <v>83</v>
      </c>
      <c r="E15" s="280">
        <v>10575257073</v>
      </c>
      <c r="F15" s="280">
        <v>2512934252</v>
      </c>
      <c r="G15" s="280">
        <v>600900000</v>
      </c>
      <c r="H15" s="280">
        <v>205054701.32999998</v>
      </c>
      <c r="I15" s="280">
        <v>1500000</v>
      </c>
      <c r="J15" s="281">
        <v>13895646026.33</v>
      </c>
      <c r="K15" s="49">
        <v>2.8252325905492345E-3</v>
      </c>
    </row>
    <row r="16" spans="1:14" ht="30">
      <c r="D16" s="282" t="s">
        <v>142</v>
      </c>
      <c r="E16" s="283">
        <v>1408257484</v>
      </c>
      <c r="F16" s="283">
        <v>938430353</v>
      </c>
      <c r="G16" s="283">
        <v>0</v>
      </c>
      <c r="H16" s="283">
        <v>237184118.57000065</v>
      </c>
      <c r="I16" s="283">
        <v>0</v>
      </c>
      <c r="J16" s="284">
        <v>2583871955.5700006</v>
      </c>
      <c r="K16" s="285">
        <v>5.2534723789380915E-4</v>
      </c>
      <c r="L16" s="179"/>
    </row>
    <row r="17" spans="4:11">
      <c r="D17" s="279" t="s">
        <v>84</v>
      </c>
      <c r="E17" s="280">
        <v>324237132</v>
      </c>
      <c r="F17" s="280">
        <v>4000000</v>
      </c>
      <c r="G17" s="280">
        <v>0</v>
      </c>
      <c r="H17" s="280">
        <v>51238123.710000001</v>
      </c>
      <c r="I17" s="280">
        <v>0</v>
      </c>
      <c r="J17" s="281">
        <v>379475255.70999998</v>
      </c>
      <c r="K17" s="49">
        <v>7.7154085366555066E-5</v>
      </c>
    </row>
    <row r="18" spans="4:11">
      <c r="D18" s="279" t="s">
        <v>85</v>
      </c>
      <c r="E18" s="280">
        <v>10266096927</v>
      </c>
      <c r="F18" s="280">
        <v>1038991898</v>
      </c>
      <c r="G18" s="280">
        <v>21646817</v>
      </c>
      <c r="H18" s="280">
        <v>60226948.399999999</v>
      </c>
      <c r="I18" s="280">
        <v>3872164899</v>
      </c>
      <c r="J18" s="281">
        <v>15259127489.4</v>
      </c>
      <c r="K18" s="49">
        <v>3.1024526822798324E-3</v>
      </c>
    </row>
    <row r="19" spans="4:11">
      <c r="D19" s="27" t="s">
        <v>34</v>
      </c>
      <c r="E19" s="277">
        <v>12321964997</v>
      </c>
      <c r="F19" s="277">
        <v>0</v>
      </c>
      <c r="G19" s="277">
        <v>54079925</v>
      </c>
      <c r="H19" s="277">
        <v>539531621.01000154</v>
      </c>
      <c r="I19" s="277">
        <v>265718193</v>
      </c>
      <c r="J19" s="277">
        <v>13181294736.010002</v>
      </c>
      <c r="K19" s="47">
        <v>2.6799922366506986E-3</v>
      </c>
    </row>
    <row r="20" spans="4:11" ht="30">
      <c r="D20" s="282" t="s">
        <v>87</v>
      </c>
      <c r="E20" s="286">
        <v>21570774</v>
      </c>
      <c r="F20" s="286">
        <v>0</v>
      </c>
      <c r="G20" s="286">
        <v>29747942</v>
      </c>
      <c r="H20" s="286">
        <v>94507424.170000002</v>
      </c>
      <c r="I20" s="286">
        <v>0</v>
      </c>
      <c r="J20" s="287">
        <v>145826140.17000002</v>
      </c>
      <c r="K20" s="288">
        <v>2.9649054313964632E-5</v>
      </c>
    </row>
    <row r="21" spans="4:11">
      <c r="D21" s="279" t="s">
        <v>88</v>
      </c>
      <c r="E21" s="289">
        <v>12300394223</v>
      </c>
      <c r="F21" s="289">
        <v>0</v>
      </c>
      <c r="G21" s="289">
        <v>0</v>
      </c>
      <c r="H21" s="289">
        <v>445024196.84000158</v>
      </c>
      <c r="I21" s="289">
        <v>265718193</v>
      </c>
      <c r="J21" s="290">
        <v>13011136612.840002</v>
      </c>
      <c r="K21" s="291">
        <v>2.6453960563640349E-3</v>
      </c>
    </row>
    <row r="22" spans="4:11" ht="30">
      <c r="D22" s="282" t="s">
        <v>89</v>
      </c>
      <c r="E22" s="286">
        <v>0</v>
      </c>
      <c r="F22" s="286">
        <v>0</v>
      </c>
      <c r="G22" s="286">
        <v>24331983</v>
      </c>
      <c r="H22" s="286">
        <v>0</v>
      </c>
      <c r="I22" s="286">
        <v>0</v>
      </c>
      <c r="J22" s="287">
        <v>24331983</v>
      </c>
      <c r="K22" s="288">
        <v>4.9471259726990819E-6</v>
      </c>
    </row>
    <row r="23" spans="4:11" ht="6" customHeight="1">
      <c r="D23" s="28"/>
      <c r="E23" s="292"/>
      <c r="F23" s="292"/>
      <c r="G23" s="292"/>
      <c r="H23" s="292"/>
      <c r="I23" s="292"/>
      <c r="J23" s="292"/>
      <c r="K23" s="48"/>
    </row>
    <row r="24" spans="4:11">
      <c r="D24" s="25" t="s">
        <v>35</v>
      </c>
      <c r="E24" s="276">
        <v>689521352662.40002</v>
      </c>
      <c r="F24" s="276">
        <v>114978948227</v>
      </c>
      <c r="G24" s="276">
        <v>40757745496</v>
      </c>
      <c r="H24" s="276">
        <v>17774572167.569996</v>
      </c>
      <c r="I24" s="276">
        <v>238502146144.45883</v>
      </c>
      <c r="J24" s="276">
        <v>1101534764697.429</v>
      </c>
      <c r="K24" s="9">
        <v>0.22396165755440578</v>
      </c>
    </row>
    <row r="25" spans="4:11">
      <c r="D25" s="27" t="s">
        <v>36</v>
      </c>
      <c r="E25" s="278">
        <v>590442281432.66003</v>
      </c>
      <c r="F25" s="278">
        <v>95559830108</v>
      </c>
      <c r="G25" s="278">
        <v>35916090065</v>
      </c>
      <c r="H25" s="278">
        <v>10768618694.299995</v>
      </c>
      <c r="I25" s="278">
        <v>197239146029.45883</v>
      </c>
      <c r="J25" s="278">
        <v>929925966329.41895</v>
      </c>
      <c r="K25" s="47">
        <v>0.18907052913507136</v>
      </c>
    </row>
    <row r="26" spans="4:11">
      <c r="D26" s="279" t="s">
        <v>92</v>
      </c>
      <c r="E26" s="293">
        <v>0</v>
      </c>
      <c r="F26" s="293">
        <v>0</v>
      </c>
      <c r="G26" s="293">
        <v>0</v>
      </c>
      <c r="H26" s="290">
        <v>34653569.569999993</v>
      </c>
      <c r="I26" s="290">
        <v>183216026639.45883</v>
      </c>
      <c r="J26" s="290">
        <v>183250680209.02884</v>
      </c>
      <c r="K26" s="49">
        <v>3.7258130567363143E-2</v>
      </c>
    </row>
    <row r="27" spans="4:11">
      <c r="D27" s="279" t="s">
        <v>93</v>
      </c>
      <c r="E27" s="290">
        <v>314314293568</v>
      </c>
      <c r="F27" s="290">
        <v>92408693955</v>
      </c>
      <c r="G27" s="290">
        <v>33728201560</v>
      </c>
      <c r="H27" s="290">
        <v>9856643418.1499977</v>
      </c>
      <c r="I27" s="290">
        <v>109363378</v>
      </c>
      <c r="J27" s="290">
        <v>450417195879.15002</v>
      </c>
      <c r="K27" s="49">
        <v>9.1577846667245874E-2</v>
      </c>
    </row>
    <row r="28" spans="4:11" ht="30">
      <c r="D28" s="282" t="s">
        <v>94</v>
      </c>
      <c r="E28" s="290">
        <v>43349405367</v>
      </c>
      <c r="F28" s="290">
        <v>1563320398</v>
      </c>
      <c r="G28" s="290">
        <v>1824471831</v>
      </c>
      <c r="H28" s="294">
        <v>55945590</v>
      </c>
      <c r="I28" s="294">
        <v>83731653</v>
      </c>
      <c r="J28" s="294">
        <v>46876874839</v>
      </c>
      <c r="K28" s="49">
        <v>9.5309044492995505E-3</v>
      </c>
    </row>
    <row r="29" spans="4:11">
      <c r="D29" s="279" t="s">
        <v>37</v>
      </c>
      <c r="E29" s="294">
        <v>149993489759</v>
      </c>
      <c r="F29" s="294">
        <v>31658576</v>
      </c>
      <c r="G29" s="294">
        <v>0</v>
      </c>
      <c r="H29" s="290">
        <v>98237305.079999983</v>
      </c>
      <c r="I29" s="290">
        <v>11072629837</v>
      </c>
      <c r="J29" s="290">
        <v>161196015477.07999</v>
      </c>
      <c r="K29" s="49">
        <v>3.2774024002164788E-2</v>
      </c>
    </row>
    <row r="30" spans="4:11">
      <c r="D30" s="279" t="s">
        <v>431</v>
      </c>
      <c r="E30" s="293">
        <v>0</v>
      </c>
      <c r="F30" s="293">
        <v>0</v>
      </c>
      <c r="G30" s="293">
        <v>0</v>
      </c>
      <c r="H30" s="290">
        <v>53000</v>
      </c>
      <c r="I30" s="290">
        <v>280099593</v>
      </c>
      <c r="J30" s="290">
        <v>280152593</v>
      </c>
      <c r="K30" s="49">
        <v>5.6960017157224511E-5</v>
      </c>
    </row>
    <row r="31" spans="4:11">
      <c r="D31" s="279" t="s">
        <v>95</v>
      </c>
      <c r="E31" s="290">
        <v>82680937860.659988</v>
      </c>
      <c r="F31" s="290">
        <v>1303455332</v>
      </c>
      <c r="G31" s="290">
        <v>363238911</v>
      </c>
      <c r="H31" s="290">
        <v>716402617.50000024</v>
      </c>
      <c r="I31" s="290">
        <v>2477294929</v>
      </c>
      <c r="J31" s="290">
        <v>87541329650.159988</v>
      </c>
      <c r="K31" s="49">
        <v>1.7798713142160208E-2</v>
      </c>
    </row>
    <row r="32" spans="4:11">
      <c r="D32" s="279" t="s">
        <v>96</v>
      </c>
      <c r="E32" s="290">
        <v>104154878</v>
      </c>
      <c r="F32" s="290">
        <v>252701847</v>
      </c>
      <c r="G32" s="290">
        <v>177763</v>
      </c>
      <c r="H32" s="290">
        <v>6027194</v>
      </c>
      <c r="I32" s="290">
        <v>0</v>
      </c>
      <c r="J32" s="290">
        <v>363061682</v>
      </c>
      <c r="K32" s="49">
        <v>7.3816913184347326E-5</v>
      </c>
    </row>
    <row r="33" spans="4:11">
      <c r="D33" s="27" t="s">
        <v>38</v>
      </c>
      <c r="E33" s="278">
        <v>99079071229.740005</v>
      </c>
      <c r="F33" s="278">
        <v>19419118119</v>
      </c>
      <c r="G33" s="278">
        <v>4841655431</v>
      </c>
      <c r="H33" s="278">
        <v>7005953473.2699995</v>
      </c>
      <c r="I33" s="278">
        <v>41263000115</v>
      </c>
      <c r="J33" s="278">
        <v>171608798368.01001</v>
      </c>
      <c r="K33" s="47">
        <v>3.4891128419334429E-2</v>
      </c>
    </row>
    <row r="34" spans="4:11">
      <c r="D34" s="279" t="s">
        <v>691</v>
      </c>
      <c r="E34" s="295">
        <v>31475856450</v>
      </c>
      <c r="F34" s="295">
        <v>8176319497</v>
      </c>
      <c r="G34" s="295">
        <v>0</v>
      </c>
      <c r="H34" s="294">
        <v>5588913922.8199997</v>
      </c>
      <c r="I34" s="294">
        <v>35216222474</v>
      </c>
      <c r="J34" s="290">
        <v>80457312343.820007</v>
      </c>
      <c r="K34" s="49">
        <v>1.6358406118797405E-2</v>
      </c>
    </row>
    <row r="35" spans="4:11" ht="30">
      <c r="D35" s="282" t="s">
        <v>692</v>
      </c>
      <c r="E35" s="294">
        <v>57712548920</v>
      </c>
      <c r="F35" s="294">
        <v>8465992761</v>
      </c>
      <c r="G35" s="294">
        <v>433175920</v>
      </c>
      <c r="H35" s="294">
        <v>1331966971.2900002</v>
      </c>
      <c r="I35" s="294">
        <v>5407589026</v>
      </c>
      <c r="J35" s="290">
        <v>73351273598.290009</v>
      </c>
      <c r="K35" s="49">
        <v>1.4913621744214477E-2</v>
      </c>
    </row>
    <row r="36" spans="4:11">
      <c r="D36" s="279" t="s">
        <v>693</v>
      </c>
      <c r="E36" s="294">
        <v>8531501</v>
      </c>
      <c r="F36" s="294">
        <v>104537272</v>
      </c>
      <c r="G36" s="294">
        <v>0</v>
      </c>
      <c r="H36" s="294">
        <v>2100000</v>
      </c>
      <c r="I36" s="294">
        <v>0</v>
      </c>
      <c r="J36" s="290">
        <v>115168773</v>
      </c>
      <c r="K36" s="49">
        <v>2.3415864960623425E-5</v>
      </c>
    </row>
    <row r="37" spans="4:11">
      <c r="D37" s="279" t="s">
        <v>694</v>
      </c>
      <c r="E37" s="294">
        <v>3208884224</v>
      </c>
      <c r="F37" s="294">
        <v>646425040</v>
      </c>
      <c r="G37" s="294">
        <v>76994059</v>
      </c>
      <c r="H37" s="294">
        <v>41543995.289999999</v>
      </c>
      <c r="I37" s="294">
        <v>637188615</v>
      </c>
      <c r="J37" s="290">
        <v>4611035933.29</v>
      </c>
      <c r="K37" s="49">
        <v>9.3750581802673916E-4</v>
      </c>
    </row>
    <row r="38" spans="4:11">
      <c r="D38" s="279" t="s">
        <v>695</v>
      </c>
      <c r="E38" s="295">
        <v>5226965859.7400055</v>
      </c>
      <c r="F38" s="295">
        <v>2010576281</v>
      </c>
      <c r="G38" s="295">
        <v>2223000</v>
      </c>
      <c r="H38" s="294">
        <v>35587785.870000005</v>
      </c>
      <c r="I38" s="294">
        <v>2000000</v>
      </c>
      <c r="J38" s="290">
        <v>7277352926.6100054</v>
      </c>
      <c r="K38" s="49">
        <v>1.4796156020547128E-3</v>
      </c>
    </row>
    <row r="39" spans="4:11" ht="30">
      <c r="D39" s="282" t="s">
        <v>696</v>
      </c>
      <c r="E39" s="294">
        <v>0</v>
      </c>
      <c r="F39" s="294">
        <v>15267268</v>
      </c>
      <c r="G39" s="294">
        <v>4329262452</v>
      </c>
      <c r="H39" s="294">
        <v>5840798</v>
      </c>
      <c r="I39" s="294">
        <v>0</v>
      </c>
      <c r="J39" s="290">
        <v>4350370518</v>
      </c>
      <c r="K39" s="49">
        <v>8.8450789154596074E-4</v>
      </c>
    </row>
    <row r="40" spans="4:11" ht="30">
      <c r="D40" s="296" t="s">
        <v>697</v>
      </c>
      <c r="E40" s="294">
        <v>1446284275</v>
      </c>
      <c r="F40" s="294">
        <v>0</v>
      </c>
      <c r="G40" s="294">
        <v>0</v>
      </c>
      <c r="H40" s="294">
        <v>0</v>
      </c>
      <c r="I40" s="294">
        <v>0</v>
      </c>
      <c r="J40" s="290">
        <v>1446284275</v>
      </c>
      <c r="K40" s="49">
        <v>2.9405537973451493E-4</v>
      </c>
    </row>
    <row r="41" spans="4:11" ht="6" customHeight="1">
      <c r="D41" s="30"/>
      <c r="E41" s="297"/>
      <c r="F41" s="297"/>
      <c r="G41" s="297"/>
      <c r="H41" s="297"/>
      <c r="I41" s="297"/>
      <c r="J41" s="297"/>
      <c r="K41" s="50"/>
    </row>
    <row r="42" spans="4:11">
      <c r="D42" s="25" t="s">
        <v>39</v>
      </c>
      <c r="E42" s="276"/>
      <c r="F42" s="276"/>
      <c r="G42" s="276"/>
      <c r="H42" s="276"/>
      <c r="I42" s="276"/>
      <c r="J42" s="276"/>
      <c r="K42" s="9"/>
    </row>
    <row r="43" spans="4:11">
      <c r="D43" s="31" t="s">
        <v>40</v>
      </c>
      <c r="E43" s="298">
        <v>148059104746.33997</v>
      </c>
      <c r="F43" s="298">
        <v>-66415368739</v>
      </c>
      <c r="G43" s="298">
        <v>-7046827629</v>
      </c>
      <c r="H43" s="298">
        <v>-4555832157.949996</v>
      </c>
      <c r="I43" s="298">
        <v>-34043891319.839996</v>
      </c>
      <c r="J43" s="298">
        <v>35997184900.549805</v>
      </c>
      <c r="K43" s="51">
        <v>7.3188695046170786E-3</v>
      </c>
    </row>
    <row r="44" spans="4:11" ht="15.75" customHeight="1">
      <c r="D44" s="31" t="s">
        <v>41</v>
      </c>
      <c r="E44" s="298">
        <v>-86757106232.740005</v>
      </c>
      <c r="F44" s="298">
        <v>-19419118119</v>
      </c>
      <c r="G44" s="298">
        <v>-4787575506</v>
      </c>
      <c r="H44" s="298">
        <v>-6466421852.2599983</v>
      </c>
      <c r="I44" s="298">
        <v>-40997281922</v>
      </c>
      <c r="J44" s="298">
        <v>-158427503632</v>
      </c>
      <c r="K44" s="51">
        <v>-3.2211136182683731E-2</v>
      </c>
    </row>
    <row r="45" spans="4:11">
      <c r="D45" s="31" t="s">
        <v>42</v>
      </c>
      <c r="E45" s="298">
        <v>61301998513.599976</v>
      </c>
      <c r="F45" s="298">
        <v>-85834486858</v>
      </c>
      <c r="G45" s="298">
        <v>-11834403135</v>
      </c>
      <c r="H45" s="298">
        <v>-11022254010.209995</v>
      </c>
      <c r="I45" s="298">
        <v>-75041173241.839996</v>
      </c>
      <c r="J45" s="298">
        <v>-122430318731.4502</v>
      </c>
      <c r="K45" s="51">
        <v>-2.4892266678066651E-2</v>
      </c>
    </row>
    <row r="46" spans="4:11">
      <c r="D46" s="31" t="s">
        <v>43</v>
      </c>
      <c r="E46" s="298">
        <v>375616292081.59998</v>
      </c>
      <c r="F46" s="298">
        <v>6574207097</v>
      </c>
      <c r="G46" s="298">
        <v>21893798425</v>
      </c>
      <c r="H46" s="298">
        <v>-10987600440.639996</v>
      </c>
      <c r="I46" s="298">
        <v>108174853397.61884</v>
      </c>
      <c r="J46" s="298">
        <v>60820361477.578613</v>
      </c>
      <c r="K46" s="51">
        <v>1.2365863889296483E-2</v>
      </c>
    </row>
    <row r="47" spans="4:11">
      <c r="D47" s="32"/>
      <c r="E47" s="299"/>
      <c r="F47" s="299"/>
      <c r="G47" s="299"/>
      <c r="H47" s="299"/>
      <c r="I47" s="299"/>
      <c r="J47" s="299"/>
      <c r="K47" s="52"/>
    </row>
    <row r="48" spans="4:11">
      <c r="D48" s="25" t="s">
        <v>44</v>
      </c>
      <c r="E48" s="300">
        <v>122765221767</v>
      </c>
      <c r="F48" s="300">
        <v>-2924995756</v>
      </c>
      <c r="G48" s="300">
        <v>-608082107</v>
      </c>
      <c r="H48" s="300">
        <v>-1892782727.1199996</v>
      </c>
      <c r="I48" s="300">
        <v>5090957555</v>
      </c>
      <c r="J48" s="276">
        <v>122430318731.88</v>
      </c>
      <c r="K48" s="9">
        <v>2.489226667815404E-2</v>
      </c>
    </row>
    <row r="49" spans="4:11">
      <c r="D49" s="27" t="s">
        <v>45</v>
      </c>
      <c r="E49" s="278">
        <v>246295821767</v>
      </c>
      <c r="F49" s="278">
        <v>0</v>
      </c>
      <c r="G49" s="278">
        <v>0</v>
      </c>
      <c r="H49" s="278">
        <v>296558691.24000001</v>
      </c>
      <c r="I49" s="278">
        <v>25040045536</v>
      </c>
      <c r="J49" s="278">
        <v>271632425994.23999</v>
      </c>
      <c r="K49" s="47">
        <v>5.5227715294037728E-2</v>
      </c>
    </row>
    <row r="50" spans="4:11">
      <c r="D50" s="279" t="s">
        <v>698</v>
      </c>
      <c r="E50" s="293">
        <v>0</v>
      </c>
      <c r="F50" s="293">
        <v>0</v>
      </c>
      <c r="G50" s="293">
        <v>0</v>
      </c>
      <c r="H50" s="293">
        <v>54915962.239999995</v>
      </c>
      <c r="I50" s="293">
        <v>21822869062</v>
      </c>
      <c r="J50" s="293">
        <v>21877785024.240002</v>
      </c>
      <c r="K50" s="100">
        <v>4.4481437669319735E-3</v>
      </c>
    </row>
    <row r="51" spans="4:11">
      <c r="D51" s="279" t="s">
        <v>699</v>
      </c>
      <c r="E51" s="293">
        <v>246295821767</v>
      </c>
      <c r="F51" s="293">
        <v>0</v>
      </c>
      <c r="G51" s="293">
        <v>0</v>
      </c>
      <c r="H51" s="293">
        <v>241468749</v>
      </c>
      <c r="I51" s="293">
        <v>3217176474</v>
      </c>
      <c r="J51" s="293">
        <v>249754466990</v>
      </c>
      <c r="K51" s="100">
        <v>5.0779536153869771E-2</v>
      </c>
    </row>
    <row r="52" spans="4:11">
      <c r="D52" s="279" t="s">
        <v>700</v>
      </c>
      <c r="E52" s="293">
        <v>0</v>
      </c>
      <c r="F52" s="293">
        <v>0</v>
      </c>
      <c r="G52" s="293">
        <v>0</v>
      </c>
      <c r="H52" s="293">
        <v>173980</v>
      </c>
      <c r="I52" s="293">
        <v>0</v>
      </c>
      <c r="J52" s="293">
        <v>173980</v>
      </c>
      <c r="K52" s="100">
        <v>3.5373235988623961E-8</v>
      </c>
    </row>
    <row r="53" spans="4:11" ht="20.25" customHeight="1">
      <c r="D53" s="27" t="s">
        <v>46</v>
      </c>
      <c r="E53" s="278">
        <v>123530600000</v>
      </c>
      <c r="F53" s="278">
        <v>2924995756</v>
      </c>
      <c r="G53" s="278">
        <v>608082107</v>
      </c>
      <c r="H53" s="278">
        <v>2189341418.3599997</v>
      </c>
      <c r="I53" s="278">
        <v>19949087981</v>
      </c>
      <c r="J53" s="278">
        <v>149202107262.35999</v>
      </c>
      <c r="K53" s="47">
        <v>3.0335448615883689E-2</v>
      </c>
    </row>
    <row r="54" spans="4:11">
      <c r="D54" s="279" t="s">
        <v>701</v>
      </c>
      <c r="E54" s="290">
        <v>1835800000</v>
      </c>
      <c r="F54" s="290">
        <v>1000000000</v>
      </c>
      <c r="G54" s="290">
        <v>600000000</v>
      </c>
      <c r="H54" s="290">
        <v>320000</v>
      </c>
      <c r="I54" s="290">
        <v>70000000</v>
      </c>
      <c r="J54" s="290">
        <v>3506120000</v>
      </c>
      <c r="K54" s="62">
        <v>7.12856708612681E-4</v>
      </c>
    </row>
    <row r="55" spans="4:11">
      <c r="D55" s="279" t="s">
        <v>702</v>
      </c>
      <c r="E55" s="290">
        <v>121694800000</v>
      </c>
      <c r="F55" s="290">
        <v>1924495756</v>
      </c>
      <c r="G55" s="290">
        <v>2976923</v>
      </c>
      <c r="H55" s="290">
        <v>2188994418.3599997</v>
      </c>
      <c r="I55" s="290">
        <v>19879087981</v>
      </c>
      <c r="J55" s="290">
        <v>145690355078.35999</v>
      </c>
      <c r="K55" s="62">
        <v>2.9621446783844388E-2</v>
      </c>
    </row>
    <row r="56" spans="4:11">
      <c r="D56" s="279" t="s">
        <v>703</v>
      </c>
      <c r="E56" s="290">
        <v>0</v>
      </c>
      <c r="F56" s="290">
        <v>500000</v>
      </c>
      <c r="G56" s="290">
        <v>5105184</v>
      </c>
      <c r="H56" s="290">
        <v>27000</v>
      </c>
      <c r="I56" s="290">
        <v>0</v>
      </c>
      <c r="J56" s="290">
        <v>5632184</v>
      </c>
      <c r="K56" s="62">
        <v>1.1451234266200255E-6</v>
      </c>
    </row>
    <row r="57" spans="4:11">
      <c r="D57" s="33"/>
      <c r="E57" s="8"/>
      <c r="F57" s="8"/>
      <c r="G57" s="8"/>
      <c r="H57" s="8"/>
      <c r="I57" s="8"/>
      <c r="J57" s="8"/>
      <c r="K57" s="53"/>
    </row>
    <row r="58" spans="4:11">
      <c r="D58" s="25" t="s">
        <v>47</v>
      </c>
      <c r="E58" s="9">
        <v>1.2463789286100972E-2</v>
      </c>
      <c r="F58" s="9">
        <v>-1.7451681570240692E-2</v>
      </c>
      <c r="G58" s="9">
        <v>-2.4061451596670089E-3</v>
      </c>
      <c r="H58" s="9">
        <v>-2.2410207623273651E-3</v>
      </c>
      <c r="I58" s="9">
        <v>-1.5257208471932519E-2</v>
      </c>
      <c r="J58" s="9">
        <v>-2.4892266678066651E-2</v>
      </c>
      <c r="K58" s="9"/>
    </row>
    <row r="59" spans="4:11" ht="27" customHeight="1">
      <c r="D59" s="227" t="s">
        <v>274</v>
      </c>
      <c r="E59" s="227"/>
      <c r="F59" s="227"/>
      <c r="G59" s="227"/>
      <c r="H59" s="227"/>
      <c r="I59" s="227"/>
      <c r="J59" s="227"/>
      <c r="K59" s="227"/>
    </row>
  </sheetData>
  <mergeCells count="8">
    <mergeCell ref="A8:N8"/>
    <mergeCell ref="D59:K59"/>
    <mergeCell ref="A1:N1"/>
    <mergeCell ref="A2:N2"/>
    <mergeCell ref="A3:N3"/>
    <mergeCell ref="A5:N5"/>
    <mergeCell ref="A6:N6"/>
    <mergeCell ref="A7:N7"/>
  </mergeCells>
  <pageMargins left="0.7" right="0.7" top="0.75" bottom="0.75" header="0.3" footer="0.3"/>
  <pageSetup orientation="portrait" horizontalDpi="4294967295" verticalDpi="4294967295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86"/>
  <sheetViews>
    <sheetView showGridLines="0" zoomScaleNormal="100" workbookViewId="0">
      <selection activeCell="J10" sqref="J10"/>
    </sheetView>
  </sheetViews>
  <sheetFormatPr defaultRowHeight="15"/>
  <cols>
    <col min="1" max="1" width="103.85546875" style="26" bestFit="1" customWidth="1"/>
    <col min="2" max="2" width="16.140625" style="26" customWidth="1"/>
    <col min="3" max="3" width="20.42578125" style="26" customWidth="1"/>
    <col min="4" max="5" width="16.140625" style="26" customWidth="1"/>
    <col min="6" max="16384" width="9.140625" style="26"/>
  </cols>
  <sheetData>
    <row r="1" spans="1:5" ht="28.5">
      <c r="A1" s="212" t="s">
        <v>0</v>
      </c>
      <c r="B1" s="207"/>
      <c r="C1" s="207"/>
      <c r="D1" s="207"/>
      <c r="E1" s="207"/>
    </row>
    <row r="2" spans="1:5" ht="21">
      <c r="A2" s="214" t="s">
        <v>1</v>
      </c>
      <c r="B2" s="215"/>
      <c r="C2" s="215"/>
      <c r="D2" s="215"/>
      <c r="E2" s="215"/>
    </row>
    <row r="3" spans="1:5" ht="15.75">
      <c r="A3" s="217" t="s">
        <v>22</v>
      </c>
      <c r="B3" s="209"/>
      <c r="C3" s="209"/>
      <c r="D3" s="209"/>
      <c r="E3" s="209"/>
    </row>
    <row r="4" spans="1:5" ht="7.5" customHeight="1"/>
    <row r="5" spans="1:5" ht="18.75">
      <c r="A5" s="241" t="s">
        <v>705</v>
      </c>
      <c r="B5" s="241"/>
      <c r="C5" s="241"/>
      <c r="D5" s="241"/>
      <c r="E5" s="241"/>
    </row>
    <row r="6" spans="1:5" ht="18.75">
      <c r="A6" s="229" t="s">
        <v>706</v>
      </c>
      <c r="B6" s="229"/>
      <c r="C6" s="229"/>
      <c r="D6" s="229"/>
      <c r="E6" s="229"/>
    </row>
    <row r="7" spans="1:5" ht="18.75">
      <c r="A7" s="229" t="s">
        <v>429</v>
      </c>
      <c r="B7" s="229"/>
      <c r="C7" s="229"/>
      <c r="D7" s="229"/>
      <c r="E7" s="229"/>
    </row>
    <row r="8" spans="1:5" ht="15.75">
      <c r="A8" s="228" t="s">
        <v>24</v>
      </c>
      <c r="B8" s="228"/>
      <c r="C8" s="228"/>
      <c r="D8" s="228"/>
      <c r="E8" s="228"/>
    </row>
    <row r="10" spans="1:5" ht="51">
      <c r="A10" s="301" t="s">
        <v>707</v>
      </c>
      <c r="B10" s="22" t="s">
        <v>25</v>
      </c>
      <c r="C10" s="22" t="s">
        <v>107</v>
      </c>
      <c r="D10" s="22" t="s">
        <v>58</v>
      </c>
      <c r="E10" s="22" t="s">
        <v>30</v>
      </c>
    </row>
    <row r="11" spans="1:5">
      <c r="A11" s="302" t="s">
        <v>708</v>
      </c>
      <c r="B11" s="303">
        <v>682855176596</v>
      </c>
      <c r="C11" s="303">
        <v>1878456475</v>
      </c>
      <c r="D11" s="303">
        <v>2812486790.1899996</v>
      </c>
      <c r="E11" s="303">
        <v>687546119861.19019</v>
      </c>
    </row>
    <row r="12" spans="1:5">
      <c r="A12" s="279" t="s">
        <v>709</v>
      </c>
      <c r="B12" s="304">
        <v>219373442099</v>
      </c>
      <c r="C12" s="304">
        <v>0</v>
      </c>
      <c r="D12" s="304">
        <v>8259399</v>
      </c>
      <c r="E12" s="304">
        <v>219381701498</v>
      </c>
    </row>
    <row r="13" spans="1:5">
      <c r="A13" s="305" t="s">
        <v>710</v>
      </c>
      <c r="B13" s="306">
        <v>65805917117</v>
      </c>
      <c r="C13" s="304">
        <v>0</v>
      </c>
      <c r="D13" s="304">
        <v>0</v>
      </c>
      <c r="E13" s="306">
        <v>65805917117</v>
      </c>
    </row>
    <row r="14" spans="1:5">
      <c r="A14" s="307" t="s">
        <v>711</v>
      </c>
      <c r="B14" s="304">
        <v>4854814099</v>
      </c>
      <c r="C14" s="304">
        <v>0</v>
      </c>
      <c r="D14" s="304">
        <v>0</v>
      </c>
      <c r="E14" s="304">
        <v>4854814099</v>
      </c>
    </row>
    <row r="15" spans="1:5">
      <c r="A15" s="307" t="s">
        <v>712</v>
      </c>
      <c r="B15" s="304">
        <v>47593701922</v>
      </c>
      <c r="C15" s="304">
        <v>0</v>
      </c>
      <c r="D15" s="304">
        <v>0</v>
      </c>
      <c r="E15" s="304">
        <v>47593701922</v>
      </c>
    </row>
    <row r="16" spans="1:5">
      <c r="A16" s="307" t="s">
        <v>713</v>
      </c>
      <c r="B16" s="304">
        <v>5301684555</v>
      </c>
      <c r="C16" s="304">
        <v>0</v>
      </c>
      <c r="D16" s="304">
        <v>0</v>
      </c>
      <c r="E16" s="304">
        <v>5301684555</v>
      </c>
    </row>
    <row r="17" spans="1:5">
      <c r="A17" s="307" t="s">
        <v>714</v>
      </c>
      <c r="B17" s="304">
        <v>634769667</v>
      </c>
      <c r="C17" s="304">
        <v>0</v>
      </c>
      <c r="D17" s="304">
        <v>0</v>
      </c>
      <c r="E17" s="304">
        <v>634769667</v>
      </c>
    </row>
    <row r="18" spans="1:5">
      <c r="A18" s="307" t="s">
        <v>715</v>
      </c>
      <c r="B18" s="304">
        <v>16579444</v>
      </c>
      <c r="C18" s="304">
        <v>0</v>
      </c>
      <c r="D18" s="304">
        <v>0</v>
      </c>
      <c r="E18" s="304">
        <v>16579444</v>
      </c>
    </row>
    <row r="19" spans="1:5">
      <c r="A19" s="307" t="s">
        <v>716</v>
      </c>
      <c r="B19" s="304">
        <v>1269442236</v>
      </c>
      <c r="C19" s="304">
        <v>0</v>
      </c>
      <c r="D19" s="304">
        <v>0</v>
      </c>
      <c r="E19" s="304">
        <v>1269442236</v>
      </c>
    </row>
    <row r="20" spans="1:5">
      <c r="A20" s="307" t="s">
        <v>717</v>
      </c>
      <c r="B20" s="304">
        <v>1800316844</v>
      </c>
      <c r="C20" s="304">
        <v>0</v>
      </c>
      <c r="D20" s="304">
        <v>0</v>
      </c>
      <c r="E20" s="304">
        <v>1800316844</v>
      </c>
    </row>
    <row r="21" spans="1:5">
      <c r="A21" s="307" t="s">
        <v>718</v>
      </c>
      <c r="B21" s="304">
        <v>4258766554</v>
      </c>
      <c r="C21" s="304">
        <v>0</v>
      </c>
      <c r="D21" s="304">
        <v>0</v>
      </c>
      <c r="E21" s="304">
        <v>4258766554</v>
      </c>
    </row>
    <row r="22" spans="1:5">
      <c r="A22" s="307" t="s">
        <v>719</v>
      </c>
      <c r="B22" s="304">
        <v>75841796</v>
      </c>
      <c r="C22" s="304">
        <v>0</v>
      </c>
      <c r="D22" s="304">
        <v>0</v>
      </c>
      <c r="E22" s="304">
        <v>75841796</v>
      </c>
    </row>
    <row r="23" spans="1:5">
      <c r="A23" s="305" t="s">
        <v>720</v>
      </c>
      <c r="B23" s="306">
        <v>112069669644</v>
      </c>
      <c r="C23" s="304">
        <v>0</v>
      </c>
      <c r="D23" s="306">
        <v>8259399</v>
      </c>
      <c r="E23" s="306">
        <v>112077929043</v>
      </c>
    </row>
    <row r="24" spans="1:5">
      <c r="A24" s="307" t="s">
        <v>721</v>
      </c>
      <c r="B24" s="304">
        <v>107833305964</v>
      </c>
      <c r="C24" s="304">
        <v>0</v>
      </c>
      <c r="D24" s="304">
        <v>0</v>
      </c>
      <c r="E24" s="304">
        <v>107833305964</v>
      </c>
    </row>
    <row r="25" spans="1:5">
      <c r="A25" s="307" t="s">
        <v>722</v>
      </c>
      <c r="B25" s="304">
        <v>272823225</v>
      </c>
      <c r="C25" s="304">
        <v>0</v>
      </c>
      <c r="D25" s="304">
        <v>0</v>
      </c>
      <c r="E25" s="304">
        <v>272823225</v>
      </c>
    </row>
    <row r="26" spans="1:5">
      <c r="A26" s="307" t="s">
        <v>723</v>
      </c>
      <c r="B26" s="304">
        <v>31974287</v>
      </c>
      <c r="C26" s="304">
        <v>0</v>
      </c>
      <c r="D26" s="304">
        <v>0</v>
      </c>
      <c r="E26" s="304">
        <v>31974287</v>
      </c>
    </row>
    <row r="27" spans="1:5">
      <c r="A27" s="307" t="s">
        <v>724</v>
      </c>
      <c r="B27" s="304">
        <v>529268781</v>
      </c>
      <c r="C27" s="304">
        <v>0</v>
      </c>
      <c r="D27" s="304">
        <v>0</v>
      </c>
      <c r="E27" s="304">
        <v>529268781</v>
      </c>
    </row>
    <row r="28" spans="1:5">
      <c r="A28" s="307" t="s">
        <v>725</v>
      </c>
      <c r="B28" s="304">
        <v>883734910</v>
      </c>
      <c r="C28" s="304">
        <v>0</v>
      </c>
      <c r="D28" s="304">
        <v>0</v>
      </c>
      <c r="E28" s="304">
        <v>883734910</v>
      </c>
    </row>
    <row r="29" spans="1:5">
      <c r="A29" s="307" t="s">
        <v>726</v>
      </c>
      <c r="B29" s="304">
        <v>2217579309</v>
      </c>
      <c r="C29" s="304">
        <v>0</v>
      </c>
      <c r="D29" s="304">
        <v>0</v>
      </c>
      <c r="E29" s="304">
        <v>2217579309</v>
      </c>
    </row>
    <row r="30" spans="1:5">
      <c r="A30" s="307" t="s">
        <v>727</v>
      </c>
      <c r="B30" s="304">
        <v>129414144</v>
      </c>
      <c r="C30" s="304">
        <v>0</v>
      </c>
      <c r="D30" s="304">
        <v>0</v>
      </c>
      <c r="E30" s="304">
        <v>129414144</v>
      </c>
    </row>
    <row r="31" spans="1:5">
      <c r="A31" s="307" t="s">
        <v>728</v>
      </c>
      <c r="B31" s="304">
        <v>0</v>
      </c>
      <c r="C31" s="304">
        <v>0</v>
      </c>
      <c r="D31" s="304">
        <v>8259399</v>
      </c>
      <c r="E31" s="304">
        <v>8259399</v>
      </c>
    </row>
    <row r="32" spans="1:5">
      <c r="A32" s="307" t="s">
        <v>729</v>
      </c>
      <c r="B32" s="304">
        <v>171569024</v>
      </c>
      <c r="C32" s="304">
        <v>0</v>
      </c>
      <c r="D32" s="304">
        <v>0</v>
      </c>
      <c r="E32" s="304">
        <v>171569024</v>
      </c>
    </row>
    <row r="33" spans="1:5">
      <c r="A33" s="305" t="s">
        <v>730</v>
      </c>
      <c r="B33" s="306">
        <v>39135107701</v>
      </c>
      <c r="C33" s="304">
        <v>0</v>
      </c>
      <c r="D33" s="304">
        <v>0</v>
      </c>
      <c r="E33" s="306">
        <v>39135107701</v>
      </c>
    </row>
    <row r="34" spans="1:5">
      <c r="A34" s="307" t="s">
        <v>731</v>
      </c>
      <c r="B34" s="304">
        <v>8537833985</v>
      </c>
      <c r="C34" s="304">
        <v>0</v>
      </c>
      <c r="D34" s="304">
        <v>0</v>
      </c>
      <c r="E34" s="304">
        <v>8537833985</v>
      </c>
    </row>
    <row r="35" spans="1:5">
      <c r="A35" s="307" t="s">
        <v>732</v>
      </c>
      <c r="B35" s="304">
        <v>2007397214</v>
      </c>
      <c r="C35" s="304">
        <v>0</v>
      </c>
      <c r="D35" s="304">
        <v>0</v>
      </c>
      <c r="E35" s="304">
        <v>2007397214</v>
      </c>
    </row>
    <row r="36" spans="1:5">
      <c r="A36" s="307" t="s">
        <v>733</v>
      </c>
      <c r="B36" s="304">
        <v>13691918422</v>
      </c>
      <c r="C36" s="304">
        <v>0</v>
      </c>
      <c r="D36" s="304">
        <v>0</v>
      </c>
      <c r="E36" s="304">
        <v>13691918422</v>
      </c>
    </row>
    <row r="37" spans="1:5">
      <c r="A37" s="307" t="s">
        <v>734</v>
      </c>
      <c r="B37" s="304">
        <v>218720306</v>
      </c>
      <c r="C37" s="304">
        <v>0</v>
      </c>
      <c r="D37" s="304">
        <v>0</v>
      </c>
      <c r="E37" s="304">
        <v>218720306</v>
      </c>
    </row>
    <row r="38" spans="1:5">
      <c r="A38" s="307" t="s">
        <v>735</v>
      </c>
      <c r="B38" s="304">
        <v>34375574</v>
      </c>
      <c r="C38" s="304">
        <v>0</v>
      </c>
      <c r="D38" s="304">
        <v>0</v>
      </c>
      <c r="E38" s="304">
        <v>34375574</v>
      </c>
    </row>
    <row r="39" spans="1:5">
      <c r="A39" s="307" t="s">
        <v>736</v>
      </c>
      <c r="B39" s="304">
        <v>722142391</v>
      </c>
      <c r="C39" s="304">
        <v>0</v>
      </c>
      <c r="D39" s="304">
        <v>0</v>
      </c>
      <c r="E39" s="304">
        <v>722142391</v>
      </c>
    </row>
    <row r="40" spans="1:5">
      <c r="A40" s="307" t="s">
        <v>737</v>
      </c>
      <c r="B40" s="304">
        <v>11821867941</v>
      </c>
      <c r="C40" s="304">
        <v>0</v>
      </c>
      <c r="D40" s="304">
        <v>0</v>
      </c>
      <c r="E40" s="304">
        <v>11821867941</v>
      </c>
    </row>
    <row r="41" spans="1:5">
      <c r="A41" s="307" t="s">
        <v>738</v>
      </c>
      <c r="B41" s="304">
        <v>2100851868</v>
      </c>
      <c r="C41" s="304">
        <v>0</v>
      </c>
      <c r="D41" s="304">
        <v>0</v>
      </c>
      <c r="E41" s="304">
        <v>2100851868</v>
      </c>
    </row>
    <row r="42" spans="1:5">
      <c r="A42" s="305" t="s">
        <v>739</v>
      </c>
      <c r="B42" s="306">
        <v>2362747637</v>
      </c>
      <c r="C42" s="304">
        <v>0</v>
      </c>
      <c r="D42" s="304">
        <v>0</v>
      </c>
      <c r="E42" s="306">
        <v>2362747637</v>
      </c>
    </row>
    <row r="43" spans="1:5">
      <c r="A43" s="307" t="s">
        <v>740</v>
      </c>
      <c r="B43" s="304">
        <v>600953084</v>
      </c>
      <c r="C43" s="304">
        <v>0</v>
      </c>
      <c r="D43" s="304">
        <v>0</v>
      </c>
      <c r="E43" s="304">
        <v>600953084</v>
      </c>
    </row>
    <row r="44" spans="1:5">
      <c r="A44" s="307" t="s">
        <v>741</v>
      </c>
      <c r="B44" s="304">
        <v>1701453636</v>
      </c>
      <c r="C44" s="304">
        <v>0</v>
      </c>
      <c r="D44" s="304">
        <v>0</v>
      </c>
      <c r="E44" s="304">
        <v>1701453636</v>
      </c>
    </row>
    <row r="45" spans="1:5">
      <c r="A45" s="307" t="s">
        <v>742</v>
      </c>
      <c r="B45" s="304">
        <v>14896785</v>
      </c>
      <c r="C45" s="304">
        <v>0</v>
      </c>
      <c r="D45" s="304">
        <v>0</v>
      </c>
      <c r="E45" s="304">
        <v>14896785</v>
      </c>
    </row>
    <row r="46" spans="1:5">
      <c r="A46" s="307" t="s">
        <v>743</v>
      </c>
      <c r="B46" s="304">
        <v>45444132</v>
      </c>
      <c r="C46" s="304">
        <v>0</v>
      </c>
      <c r="D46" s="304">
        <v>0</v>
      </c>
      <c r="E46" s="304">
        <v>45444132</v>
      </c>
    </row>
    <row r="47" spans="1:5">
      <c r="A47" s="279" t="s">
        <v>744</v>
      </c>
      <c r="B47" s="304">
        <v>31554762307</v>
      </c>
      <c r="C47" s="304">
        <v>0</v>
      </c>
      <c r="D47" s="304">
        <v>17932522.66</v>
      </c>
      <c r="E47" s="304">
        <v>31572694829.66</v>
      </c>
    </row>
    <row r="48" spans="1:5">
      <c r="A48" s="305" t="s">
        <v>745</v>
      </c>
      <c r="B48" s="306">
        <v>29489915871</v>
      </c>
      <c r="C48" s="304">
        <v>0</v>
      </c>
      <c r="D48" s="306">
        <v>17132146.66</v>
      </c>
      <c r="E48" s="306">
        <v>29507048017.66</v>
      </c>
    </row>
    <row r="49" spans="1:5">
      <c r="A49" s="307" t="s">
        <v>746</v>
      </c>
      <c r="B49" s="304">
        <v>3667553136</v>
      </c>
      <c r="C49" s="304">
        <v>0</v>
      </c>
      <c r="D49" s="304">
        <v>0</v>
      </c>
      <c r="E49" s="304">
        <v>3667553136</v>
      </c>
    </row>
    <row r="50" spans="1:5">
      <c r="A50" s="307" t="s">
        <v>747</v>
      </c>
      <c r="B50" s="304">
        <v>5773349739</v>
      </c>
      <c r="C50" s="304">
        <v>0</v>
      </c>
      <c r="D50" s="304">
        <v>0</v>
      </c>
      <c r="E50" s="304">
        <v>5773349739</v>
      </c>
    </row>
    <row r="51" spans="1:5">
      <c r="A51" s="307" t="s">
        <v>748</v>
      </c>
      <c r="B51" s="304">
        <v>7830376415</v>
      </c>
      <c r="C51" s="304">
        <v>0</v>
      </c>
      <c r="D51" s="304">
        <v>1800868</v>
      </c>
      <c r="E51" s="304">
        <v>7832177283</v>
      </c>
    </row>
    <row r="52" spans="1:5">
      <c r="A52" s="307" t="s">
        <v>749</v>
      </c>
      <c r="B52" s="304">
        <v>649523953</v>
      </c>
      <c r="C52" s="304">
        <v>0</v>
      </c>
      <c r="D52" s="304">
        <v>0</v>
      </c>
      <c r="E52" s="304">
        <v>649523953</v>
      </c>
    </row>
    <row r="53" spans="1:5">
      <c r="A53" s="307" t="s">
        <v>750</v>
      </c>
      <c r="B53" s="304">
        <v>1550308800</v>
      </c>
      <c r="C53" s="304">
        <v>0</v>
      </c>
      <c r="D53" s="304">
        <v>0</v>
      </c>
      <c r="E53" s="304">
        <v>1550308800</v>
      </c>
    </row>
    <row r="54" spans="1:5">
      <c r="A54" s="307" t="s">
        <v>751</v>
      </c>
      <c r="B54" s="304">
        <v>918297504</v>
      </c>
      <c r="C54" s="304">
        <v>0</v>
      </c>
      <c r="D54" s="304">
        <v>0</v>
      </c>
      <c r="E54" s="304">
        <v>918297504</v>
      </c>
    </row>
    <row r="55" spans="1:5">
      <c r="A55" s="307" t="s">
        <v>752</v>
      </c>
      <c r="B55" s="304">
        <v>79117299</v>
      </c>
      <c r="C55" s="304">
        <v>0</v>
      </c>
      <c r="D55" s="304">
        <v>0</v>
      </c>
      <c r="E55" s="304">
        <v>79117299</v>
      </c>
    </row>
    <row r="56" spans="1:5">
      <c r="A56" s="307" t="s">
        <v>753</v>
      </c>
      <c r="B56" s="304">
        <v>9021389025</v>
      </c>
      <c r="C56" s="304">
        <v>0</v>
      </c>
      <c r="D56" s="304">
        <v>0</v>
      </c>
      <c r="E56" s="304">
        <v>9021389025</v>
      </c>
    </row>
    <row r="57" spans="1:5">
      <c r="A57" s="307" t="s">
        <v>754</v>
      </c>
      <c r="B57" s="304">
        <v>0</v>
      </c>
      <c r="C57" s="304">
        <v>0</v>
      </c>
      <c r="D57" s="304">
        <v>7056707.6200000001</v>
      </c>
      <c r="E57" s="304">
        <v>7056707.6200000001</v>
      </c>
    </row>
    <row r="58" spans="1:5">
      <c r="A58" s="307" t="s">
        <v>755</v>
      </c>
      <c r="B58" s="304">
        <v>0</v>
      </c>
      <c r="C58" s="304">
        <v>0</v>
      </c>
      <c r="D58" s="304">
        <v>6930917.04</v>
      </c>
      <c r="E58" s="304">
        <v>6930917.04</v>
      </c>
    </row>
    <row r="59" spans="1:5">
      <c r="A59" s="307" t="s">
        <v>756</v>
      </c>
      <c r="B59" s="304">
        <v>0</v>
      </c>
      <c r="C59" s="304">
        <v>0</v>
      </c>
      <c r="D59" s="304">
        <v>1343654</v>
      </c>
      <c r="E59" s="304">
        <v>1343654</v>
      </c>
    </row>
    <row r="60" spans="1:5">
      <c r="A60" s="305" t="s">
        <v>757</v>
      </c>
      <c r="B60" s="306">
        <v>2064846436</v>
      </c>
      <c r="C60" s="304">
        <v>0</v>
      </c>
      <c r="D60" s="306">
        <v>800376</v>
      </c>
      <c r="E60" s="306">
        <v>2065646812</v>
      </c>
    </row>
    <row r="61" spans="1:5">
      <c r="A61" s="307" t="s">
        <v>758</v>
      </c>
      <c r="B61" s="304">
        <v>265174737</v>
      </c>
      <c r="C61" s="304">
        <v>0</v>
      </c>
      <c r="D61" s="304">
        <v>0</v>
      </c>
      <c r="E61" s="304">
        <v>265174737</v>
      </c>
    </row>
    <row r="62" spans="1:5">
      <c r="A62" s="307" t="s">
        <v>759</v>
      </c>
      <c r="B62" s="304">
        <v>11</v>
      </c>
      <c r="C62" s="304">
        <v>0</v>
      </c>
      <c r="D62" s="304">
        <v>0</v>
      </c>
      <c r="E62" s="304">
        <v>11</v>
      </c>
    </row>
    <row r="63" spans="1:5">
      <c r="A63" s="307" t="s">
        <v>760</v>
      </c>
      <c r="B63" s="304">
        <v>4625</v>
      </c>
      <c r="C63" s="304">
        <v>0</v>
      </c>
      <c r="D63" s="304">
        <v>0</v>
      </c>
      <c r="E63" s="304">
        <v>4625</v>
      </c>
    </row>
    <row r="64" spans="1:5">
      <c r="A64" s="307" t="s">
        <v>761</v>
      </c>
      <c r="B64" s="304">
        <v>11</v>
      </c>
      <c r="C64" s="304">
        <v>0</v>
      </c>
      <c r="D64" s="304">
        <v>0</v>
      </c>
      <c r="E64" s="304">
        <v>11</v>
      </c>
    </row>
    <row r="65" spans="1:5">
      <c r="A65" s="307" t="s">
        <v>762</v>
      </c>
      <c r="B65" s="304">
        <v>330679825</v>
      </c>
      <c r="C65" s="304">
        <v>0</v>
      </c>
      <c r="D65" s="304">
        <v>0</v>
      </c>
      <c r="E65" s="304">
        <v>330679825</v>
      </c>
    </row>
    <row r="66" spans="1:5">
      <c r="A66" s="307" t="s">
        <v>763</v>
      </c>
      <c r="B66" s="304">
        <v>392889239</v>
      </c>
      <c r="C66" s="304">
        <v>0</v>
      </c>
      <c r="D66" s="304">
        <v>0</v>
      </c>
      <c r="E66" s="304">
        <v>392889239</v>
      </c>
    </row>
    <row r="67" spans="1:5">
      <c r="A67" s="307" t="s">
        <v>764</v>
      </c>
      <c r="B67" s="304">
        <v>12361631</v>
      </c>
      <c r="C67" s="304">
        <v>0</v>
      </c>
      <c r="D67" s="304">
        <v>0</v>
      </c>
      <c r="E67" s="304">
        <v>12361631</v>
      </c>
    </row>
    <row r="68" spans="1:5">
      <c r="A68" s="307" t="s">
        <v>765</v>
      </c>
      <c r="B68" s="304">
        <v>128164411</v>
      </c>
      <c r="C68" s="304">
        <v>0</v>
      </c>
      <c r="D68" s="304">
        <v>0</v>
      </c>
      <c r="E68" s="304">
        <v>128164411</v>
      </c>
    </row>
    <row r="69" spans="1:5">
      <c r="A69" s="307" t="s">
        <v>766</v>
      </c>
      <c r="B69" s="304">
        <v>169198</v>
      </c>
      <c r="C69" s="304">
        <v>0</v>
      </c>
      <c r="D69" s="304">
        <v>0</v>
      </c>
      <c r="E69" s="304">
        <v>169198</v>
      </c>
    </row>
    <row r="70" spans="1:5">
      <c r="A70" s="307" t="s">
        <v>767</v>
      </c>
      <c r="B70" s="304">
        <v>17260</v>
      </c>
      <c r="C70" s="304">
        <v>0</v>
      </c>
      <c r="D70" s="304">
        <v>0</v>
      </c>
      <c r="E70" s="304">
        <v>17260</v>
      </c>
    </row>
    <row r="71" spans="1:5">
      <c r="A71" s="307" t="s">
        <v>768</v>
      </c>
      <c r="B71" s="304">
        <v>19266557</v>
      </c>
      <c r="C71" s="304">
        <v>0</v>
      </c>
      <c r="D71" s="304">
        <v>0</v>
      </c>
      <c r="E71" s="304">
        <v>19266557</v>
      </c>
    </row>
    <row r="72" spans="1:5">
      <c r="A72" s="307" t="s">
        <v>769</v>
      </c>
      <c r="B72" s="304">
        <v>916118931</v>
      </c>
      <c r="C72" s="304">
        <v>0</v>
      </c>
      <c r="D72" s="304">
        <v>0</v>
      </c>
      <c r="E72" s="304">
        <v>916118931</v>
      </c>
    </row>
    <row r="73" spans="1:5">
      <c r="A73" s="307" t="s">
        <v>770</v>
      </c>
      <c r="B73" s="304">
        <v>0</v>
      </c>
      <c r="C73" s="304">
        <v>0</v>
      </c>
      <c r="D73" s="304">
        <v>101000</v>
      </c>
      <c r="E73" s="304">
        <v>101000</v>
      </c>
    </row>
    <row r="74" spans="1:5">
      <c r="A74" s="307" t="s">
        <v>771</v>
      </c>
      <c r="B74" s="304">
        <v>0</v>
      </c>
      <c r="C74" s="304">
        <v>0</v>
      </c>
      <c r="D74" s="304">
        <v>699376</v>
      </c>
      <c r="E74" s="304">
        <v>699376</v>
      </c>
    </row>
    <row r="75" spans="1:5">
      <c r="A75" s="279" t="s">
        <v>772</v>
      </c>
      <c r="B75" s="304">
        <v>386199160818</v>
      </c>
      <c r="C75" s="304">
        <v>1467814382</v>
      </c>
      <c r="D75" s="304">
        <v>1635017179.2399998</v>
      </c>
      <c r="E75" s="304">
        <v>389301992379.23999</v>
      </c>
    </row>
    <row r="76" spans="1:5">
      <c r="A76" s="305" t="s">
        <v>773</v>
      </c>
      <c r="B76" s="306">
        <v>239194486329</v>
      </c>
      <c r="C76" s="306">
        <v>0</v>
      </c>
      <c r="D76" s="306">
        <v>176791562.97</v>
      </c>
      <c r="E76" s="306">
        <v>239371277891.97</v>
      </c>
    </row>
    <row r="77" spans="1:5">
      <c r="A77" s="307" t="s">
        <v>774</v>
      </c>
      <c r="B77" s="304">
        <v>239194486329</v>
      </c>
      <c r="C77" s="304">
        <v>0</v>
      </c>
      <c r="D77" s="304">
        <v>0</v>
      </c>
      <c r="E77" s="304">
        <v>239194486329</v>
      </c>
    </row>
    <row r="78" spans="1:5">
      <c r="A78" s="307" t="s">
        <v>775</v>
      </c>
      <c r="B78" s="304">
        <v>0</v>
      </c>
      <c r="C78" s="304">
        <v>0</v>
      </c>
      <c r="D78" s="304">
        <v>176791562.97</v>
      </c>
      <c r="E78" s="304">
        <v>176791562.97</v>
      </c>
    </row>
    <row r="79" spans="1:5">
      <c r="A79" s="305" t="s">
        <v>776</v>
      </c>
      <c r="B79" s="306">
        <v>128007715824</v>
      </c>
      <c r="C79" s="306">
        <v>1467814382</v>
      </c>
      <c r="D79" s="304">
        <v>0</v>
      </c>
      <c r="E79" s="306">
        <v>129475530206</v>
      </c>
    </row>
    <row r="80" spans="1:5">
      <c r="A80" s="307" t="s">
        <v>777</v>
      </c>
      <c r="B80" s="304">
        <v>43970590626</v>
      </c>
      <c r="C80" s="304">
        <v>0</v>
      </c>
      <c r="D80" s="304">
        <v>0</v>
      </c>
      <c r="E80" s="304">
        <v>43970590626</v>
      </c>
    </row>
    <row r="81" spans="1:5">
      <c r="A81" s="307" t="s">
        <v>778</v>
      </c>
      <c r="B81" s="304">
        <v>23201002234</v>
      </c>
      <c r="C81" s="304">
        <v>0</v>
      </c>
      <c r="D81" s="304">
        <v>0</v>
      </c>
      <c r="E81" s="304">
        <v>23201002234</v>
      </c>
    </row>
    <row r="82" spans="1:5">
      <c r="A82" s="307" t="s">
        <v>779</v>
      </c>
      <c r="B82" s="304">
        <v>2238170364</v>
      </c>
      <c r="C82" s="304">
        <v>0</v>
      </c>
      <c r="D82" s="304">
        <v>0</v>
      </c>
      <c r="E82" s="304">
        <v>2238170364</v>
      </c>
    </row>
    <row r="83" spans="1:5">
      <c r="A83" s="307" t="s">
        <v>780</v>
      </c>
      <c r="B83" s="304">
        <v>605581233</v>
      </c>
      <c r="C83" s="304">
        <v>0</v>
      </c>
      <c r="D83" s="304">
        <v>0</v>
      </c>
      <c r="E83" s="304">
        <v>605581233</v>
      </c>
    </row>
    <row r="84" spans="1:5">
      <c r="A84" s="307" t="s">
        <v>781</v>
      </c>
      <c r="B84" s="304">
        <v>6053549708</v>
      </c>
      <c r="C84" s="304">
        <v>0</v>
      </c>
      <c r="D84" s="304">
        <v>0</v>
      </c>
      <c r="E84" s="304">
        <v>6053549708</v>
      </c>
    </row>
    <row r="85" spans="1:5">
      <c r="A85" s="307" t="s">
        <v>782</v>
      </c>
      <c r="B85" s="304">
        <v>21871457</v>
      </c>
      <c r="C85" s="304">
        <v>0</v>
      </c>
      <c r="D85" s="304">
        <v>0</v>
      </c>
      <c r="E85" s="304">
        <v>21871457</v>
      </c>
    </row>
    <row r="86" spans="1:5">
      <c r="A86" s="307" t="s">
        <v>783</v>
      </c>
      <c r="B86" s="304">
        <v>8266352</v>
      </c>
      <c r="C86" s="304">
        <v>0</v>
      </c>
      <c r="D86" s="304">
        <v>0</v>
      </c>
      <c r="E86" s="304">
        <v>8266352</v>
      </c>
    </row>
    <row r="87" spans="1:5">
      <c r="A87" s="307" t="s">
        <v>784</v>
      </c>
      <c r="B87" s="304">
        <v>29466121</v>
      </c>
      <c r="C87" s="304">
        <v>0</v>
      </c>
      <c r="D87" s="304">
        <v>0</v>
      </c>
      <c r="E87" s="304">
        <v>29466121</v>
      </c>
    </row>
    <row r="88" spans="1:5">
      <c r="A88" s="307" t="s">
        <v>785</v>
      </c>
      <c r="B88" s="304">
        <v>271718676</v>
      </c>
      <c r="C88" s="304">
        <v>0</v>
      </c>
      <c r="D88" s="304">
        <v>0</v>
      </c>
      <c r="E88" s="304">
        <v>271718676</v>
      </c>
    </row>
    <row r="89" spans="1:5">
      <c r="A89" s="307" t="s">
        <v>786</v>
      </c>
      <c r="B89" s="304">
        <v>110825200</v>
      </c>
      <c r="C89" s="304">
        <v>0</v>
      </c>
      <c r="D89" s="304">
        <v>0</v>
      </c>
      <c r="E89" s="304">
        <v>110825200</v>
      </c>
    </row>
    <row r="90" spans="1:5">
      <c r="A90" s="307" t="s">
        <v>787</v>
      </c>
      <c r="B90" s="304">
        <v>68773658</v>
      </c>
      <c r="C90" s="304">
        <v>0</v>
      </c>
      <c r="D90" s="304">
        <v>0</v>
      </c>
      <c r="E90" s="304">
        <v>68773658</v>
      </c>
    </row>
    <row r="91" spans="1:5">
      <c r="A91" s="307" t="s">
        <v>788</v>
      </c>
      <c r="B91" s="304">
        <v>241391426</v>
      </c>
      <c r="C91" s="304">
        <v>0</v>
      </c>
      <c r="D91" s="304">
        <v>0</v>
      </c>
      <c r="E91" s="304">
        <v>241391426</v>
      </c>
    </row>
    <row r="92" spans="1:5">
      <c r="A92" s="307" t="s">
        <v>789</v>
      </c>
      <c r="B92" s="304">
        <v>2978159</v>
      </c>
      <c r="C92" s="304">
        <v>0</v>
      </c>
      <c r="D92" s="304">
        <v>0</v>
      </c>
      <c r="E92" s="304">
        <v>2978159</v>
      </c>
    </row>
    <row r="93" spans="1:5">
      <c r="A93" s="307" t="s">
        <v>790</v>
      </c>
      <c r="B93" s="304">
        <v>18466453104</v>
      </c>
      <c r="C93" s="304">
        <v>0</v>
      </c>
      <c r="D93" s="304">
        <v>0</v>
      </c>
      <c r="E93" s="304">
        <v>18466453104</v>
      </c>
    </row>
    <row r="94" spans="1:5">
      <c r="A94" s="307" t="s">
        <v>791</v>
      </c>
      <c r="B94" s="304">
        <v>8517918</v>
      </c>
      <c r="C94" s="304">
        <v>0</v>
      </c>
      <c r="D94" s="304">
        <v>0</v>
      </c>
      <c r="E94" s="304">
        <v>8517918</v>
      </c>
    </row>
    <row r="95" spans="1:5">
      <c r="A95" s="307" t="s">
        <v>792</v>
      </c>
      <c r="B95" s="304">
        <v>8742351212</v>
      </c>
      <c r="C95" s="304">
        <v>0</v>
      </c>
      <c r="D95" s="304">
        <v>0</v>
      </c>
      <c r="E95" s="304">
        <v>8742351212</v>
      </c>
    </row>
    <row r="96" spans="1:5">
      <c r="A96" s="307" t="s">
        <v>793</v>
      </c>
      <c r="B96" s="304">
        <v>5655163</v>
      </c>
      <c r="C96" s="304">
        <v>0</v>
      </c>
      <c r="D96" s="304">
        <v>0</v>
      </c>
      <c r="E96" s="304">
        <v>5655163</v>
      </c>
    </row>
    <row r="97" spans="1:5">
      <c r="A97" s="307" t="s">
        <v>794</v>
      </c>
      <c r="B97" s="304">
        <v>373404133</v>
      </c>
      <c r="C97" s="304">
        <v>0</v>
      </c>
      <c r="D97" s="304">
        <v>0</v>
      </c>
      <c r="E97" s="304">
        <v>373404133</v>
      </c>
    </row>
    <row r="98" spans="1:5">
      <c r="A98" s="307" t="s">
        <v>795</v>
      </c>
      <c r="B98" s="304">
        <v>4053045</v>
      </c>
      <c r="C98" s="304">
        <v>0</v>
      </c>
      <c r="D98" s="304">
        <v>0</v>
      </c>
      <c r="E98" s="304">
        <v>4053045</v>
      </c>
    </row>
    <row r="99" spans="1:5">
      <c r="A99" s="307" t="s">
        <v>796</v>
      </c>
      <c r="B99" s="304">
        <v>3902551527</v>
      </c>
      <c r="C99" s="304">
        <v>0</v>
      </c>
      <c r="D99" s="304">
        <v>0</v>
      </c>
      <c r="E99" s="304">
        <v>3902551527</v>
      </c>
    </row>
    <row r="100" spans="1:5">
      <c r="A100" s="307" t="s">
        <v>797</v>
      </c>
      <c r="B100" s="304">
        <v>2161126086</v>
      </c>
      <c r="C100" s="304">
        <v>0</v>
      </c>
      <c r="D100" s="304">
        <v>0</v>
      </c>
      <c r="E100" s="304">
        <v>2161126086</v>
      </c>
    </row>
    <row r="101" spans="1:5">
      <c r="A101" s="307" t="s">
        <v>798</v>
      </c>
      <c r="B101" s="304">
        <v>7572199089</v>
      </c>
      <c r="C101" s="304">
        <v>0</v>
      </c>
      <c r="D101" s="304">
        <v>0</v>
      </c>
      <c r="E101" s="304">
        <v>7572199089</v>
      </c>
    </row>
    <row r="102" spans="1:5">
      <c r="A102" s="307" t="s">
        <v>799</v>
      </c>
      <c r="B102" s="304">
        <v>8269239515</v>
      </c>
      <c r="C102" s="304">
        <v>0</v>
      </c>
      <c r="D102" s="304">
        <v>0</v>
      </c>
      <c r="E102" s="304">
        <v>8269239515</v>
      </c>
    </row>
    <row r="103" spans="1:5">
      <c r="A103" s="307" t="s">
        <v>800</v>
      </c>
      <c r="B103" s="304">
        <v>354472277</v>
      </c>
      <c r="C103" s="304">
        <v>1467814382</v>
      </c>
      <c r="D103" s="304">
        <v>0</v>
      </c>
      <c r="E103" s="304">
        <v>1822286659</v>
      </c>
    </row>
    <row r="104" spans="1:5">
      <c r="A104" s="307" t="s">
        <v>801</v>
      </c>
      <c r="B104" s="304">
        <v>1323507541</v>
      </c>
      <c r="C104" s="304">
        <v>0</v>
      </c>
      <c r="D104" s="304">
        <v>0</v>
      </c>
      <c r="E104" s="304">
        <v>1323507541</v>
      </c>
    </row>
    <row r="105" spans="1:5">
      <c r="A105" s="305" t="s">
        <v>802</v>
      </c>
      <c r="B105" s="306">
        <v>17098360959</v>
      </c>
      <c r="C105" s="304">
        <v>0</v>
      </c>
      <c r="D105" s="306">
        <v>1458021316.27</v>
      </c>
      <c r="E105" s="306">
        <v>18556382275.269993</v>
      </c>
    </row>
    <row r="106" spans="1:5">
      <c r="A106" s="307" t="s">
        <v>803</v>
      </c>
      <c r="B106" s="304">
        <v>12424428887</v>
      </c>
      <c r="C106" s="304">
        <v>0</v>
      </c>
      <c r="D106" s="304">
        <v>0</v>
      </c>
      <c r="E106" s="304">
        <v>12424428887</v>
      </c>
    </row>
    <row r="107" spans="1:5">
      <c r="A107" s="307" t="s">
        <v>804</v>
      </c>
      <c r="B107" s="304">
        <v>3138741407</v>
      </c>
      <c r="C107" s="304">
        <v>0</v>
      </c>
      <c r="D107" s="304">
        <v>1829460</v>
      </c>
      <c r="E107" s="304">
        <v>3140570867</v>
      </c>
    </row>
    <row r="108" spans="1:5">
      <c r="A108" s="307" t="s">
        <v>805</v>
      </c>
      <c r="B108" s="304">
        <v>1060562349</v>
      </c>
      <c r="C108" s="304">
        <v>0</v>
      </c>
      <c r="D108" s="304">
        <v>0</v>
      </c>
      <c r="E108" s="304">
        <v>1060562349</v>
      </c>
    </row>
    <row r="109" spans="1:5">
      <c r="A109" s="307" t="s">
        <v>806</v>
      </c>
      <c r="B109" s="304">
        <v>300204186</v>
      </c>
      <c r="C109" s="304">
        <v>0</v>
      </c>
      <c r="D109" s="304">
        <v>0</v>
      </c>
      <c r="E109" s="304">
        <v>300204186</v>
      </c>
    </row>
    <row r="110" spans="1:5">
      <c r="A110" s="307" t="s">
        <v>807</v>
      </c>
      <c r="B110" s="304">
        <v>174424130</v>
      </c>
      <c r="C110" s="304">
        <v>0</v>
      </c>
      <c r="D110" s="304">
        <v>0</v>
      </c>
      <c r="E110" s="304">
        <v>174424130</v>
      </c>
    </row>
    <row r="111" spans="1:5">
      <c r="A111" s="307" t="s">
        <v>808</v>
      </c>
      <c r="B111" s="304">
        <v>0</v>
      </c>
      <c r="C111" s="304">
        <v>0</v>
      </c>
      <c r="D111" s="304">
        <v>263433</v>
      </c>
      <c r="E111" s="304">
        <v>263433</v>
      </c>
    </row>
    <row r="112" spans="1:5">
      <c r="A112" s="307" t="s">
        <v>809</v>
      </c>
      <c r="B112" s="304">
        <v>0</v>
      </c>
      <c r="C112" s="304">
        <v>0</v>
      </c>
      <c r="D112" s="304">
        <v>3250000</v>
      </c>
      <c r="E112" s="304">
        <v>3250000</v>
      </c>
    </row>
    <row r="113" spans="1:5">
      <c r="A113" s="307" t="s">
        <v>810</v>
      </c>
      <c r="B113" s="304">
        <v>0</v>
      </c>
      <c r="C113" s="304">
        <v>0</v>
      </c>
      <c r="D113" s="304">
        <v>398879585.18000001</v>
      </c>
      <c r="E113" s="304">
        <v>398879585.18000001</v>
      </c>
    </row>
    <row r="114" spans="1:5">
      <c r="A114" s="307" t="s">
        <v>811</v>
      </c>
      <c r="B114" s="304">
        <v>0</v>
      </c>
      <c r="C114" s="304">
        <v>0</v>
      </c>
      <c r="D114" s="304">
        <v>45031329.299999997</v>
      </c>
      <c r="E114" s="304">
        <v>45031329.299999997</v>
      </c>
    </row>
    <row r="115" spans="1:5">
      <c r="A115" s="307" t="s">
        <v>812</v>
      </c>
      <c r="B115" s="304">
        <v>0</v>
      </c>
      <c r="C115" s="304">
        <v>0</v>
      </c>
      <c r="D115" s="304">
        <v>60705503.030000001</v>
      </c>
      <c r="E115" s="304">
        <v>60705503.030000001</v>
      </c>
    </row>
    <row r="116" spans="1:5">
      <c r="A116" s="307" t="s">
        <v>813</v>
      </c>
      <c r="B116" s="304">
        <v>0</v>
      </c>
      <c r="C116" s="304">
        <v>0</v>
      </c>
      <c r="D116" s="304">
        <v>5195490.9800000004</v>
      </c>
      <c r="E116" s="304">
        <v>5195490.9800000004</v>
      </c>
    </row>
    <row r="117" spans="1:5">
      <c r="A117" s="307" t="s">
        <v>814</v>
      </c>
      <c r="B117" s="304">
        <v>0</v>
      </c>
      <c r="C117" s="304">
        <v>0</v>
      </c>
      <c r="D117" s="304">
        <v>14311742</v>
      </c>
      <c r="E117" s="304">
        <v>14311742</v>
      </c>
    </row>
    <row r="118" spans="1:5">
      <c r="A118" s="307" t="s">
        <v>815</v>
      </c>
      <c r="B118" s="304">
        <v>0</v>
      </c>
      <c r="C118" s="304">
        <v>0</v>
      </c>
      <c r="D118" s="304">
        <v>8318017</v>
      </c>
      <c r="E118" s="304">
        <v>8318017</v>
      </c>
    </row>
    <row r="119" spans="1:5">
      <c r="A119" s="307" t="s">
        <v>816</v>
      </c>
      <c r="B119" s="304">
        <v>0</v>
      </c>
      <c r="C119" s="304">
        <v>0</v>
      </c>
      <c r="D119" s="304">
        <v>1275120</v>
      </c>
      <c r="E119" s="304">
        <v>1275120</v>
      </c>
    </row>
    <row r="120" spans="1:5">
      <c r="A120" s="307" t="s">
        <v>817</v>
      </c>
      <c r="B120" s="304">
        <v>0</v>
      </c>
      <c r="C120" s="304">
        <v>0</v>
      </c>
      <c r="D120" s="304">
        <v>1093000</v>
      </c>
      <c r="E120" s="304">
        <v>1093000</v>
      </c>
    </row>
    <row r="121" spans="1:5">
      <c r="A121" s="307" t="s">
        <v>818</v>
      </c>
      <c r="B121" s="304">
        <v>0</v>
      </c>
      <c r="C121" s="304">
        <v>0</v>
      </c>
      <c r="D121" s="304">
        <v>1543100</v>
      </c>
      <c r="E121" s="304">
        <v>1543100</v>
      </c>
    </row>
    <row r="122" spans="1:5">
      <c r="A122" s="307" t="s">
        <v>819</v>
      </c>
      <c r="B122" s="304">
        <v>0</v>
      </c>
      <c r="C122" s="304">
        <v>0</v>
      </c>
      <c r="D122" s="304">
        <v>31264431.699999999</v>
      </c>
      <c r="E122" s="304">
        <v>31264431.699999999</v>
      </c>
    </row>
    <row r="123" spans="1:5">
      <c r="A123" s="307" t="s">
        <v>820</v>
      </c>
      <c r="B123" s="304">
        <v>0</v>
      </c>
      <c r="C123" s="304">
        <v>0</v>
      </c>
      <c r="D123" s="304">
        <v>27902822.07</v>
      </c>
      <c r="E123" s="304">
        <v>27902822.07</v>
      </c>
    </row>
    <row r="124" spans="1:5">
      <c r="A124" s="307" t="s">
        <v>821</v>
      </c>
      <c r="B124" s="304">
        <v>0</v>
      </c>
      <c r="C124" s="304">
        <v>0</v>
      </c>
      <c r="D124" s="304">
        <v>137810557.25</v>
      </c>
      <c r="E124" s="304">
        <v>137810557.25</v>
      </c>
    </row>
    <row r="125" spans="1:5">
      <c r="A125" s="307" t="s">
        <v>822</v>
      </c>
      <c r="B125" s="304">
        <v>0</v>
      </c>
      <c r="C125" s="304">
        <v>0</v>
      </c>
      <c r="D125" s="304">
        <v>2143482</v>
      </c>
      <c r="E125" s="304">
        <v>2143482</v>
      </c>
    </row>
    <row r="126" spans="1:5">
      <c r="A126" s="307" t="s">
        <v>823</v>
      </c>
      <c r="B126" s="304">
        <v>0</v>
      </c>
      <c r="C126" s="304">
        <v>0</v>
      </c>
      <c r="D126" s="304">
        <v>4069072.1100000003</v>
      </c>
      <c r="E126" s="304">
        <v>4069072.1100000003</v>
      </c>
    </row>
    <row r="127" spans="1:5">
      <c r="A127" s="307" t="s">
        <v>824</v>
      </c>
      <c r="B127" s="304">
        <v>0</v>
      </c>
      <c r="C127" s="304">
        <v>0</v>
      </c>
      <c r="D127" s="304">
        <v>13128105.02</v>
      </c>
      <c r="E127" s="304">
        <v>13128105.02</v>
      </c>
    </row>
    <row r="128" spans="1:5">
      <c r="A128" s="307" t="s">
        <v>825</v>
      </c>
      <c r="B128" s="304">
        <v>0</v>
      </c>
      <c r="C128" s="304">
        <v>0</v>
      </c>
      <c r="D128" s="304">
        <v>530959485.89000005</v>
      </c>
      <c r="E128" s="304">
        <v>530959485.89000005</v>
      </c>
    </row>
    <row r="129" spans="1:5">
      <c r="A129" s="307" t="s">
        <v>826</v>
      </c>
      <c r="B129" s="304">
        <v>0</v>
      </c>
      <c r="C129" s="304">
        <v>0</v>
      </c>
      <c r="D129" s="304">
        <v>8283805.7800000003</v>
      </c>
      <c r="E129" s="304">
        <v>8283805.7800000003</v>
      </c>
    </row>
    <row r="130" spans="1:5">
      <c r="A130" s="307" t="s">
        <v>827</v>
      </c>
      <c r="B130" s="304">
        <v>0</v>
      </c>
      <c r="C130" s="304">
        <v>0</v>
      </c>
      <c r="D130" s="304">
        <v>13918466.279999999</v>
      </c>
      <c r="E130" s="304">
        <v>13918466.279999999</v>
      </c>
    </row>
    <row r="131" spans="1:5">
      <c r="A131" s="307" t="s">
        <v>828</v>
      </c>
      <c r="B131" s="304">
        <v>0</v>
      </c>
      <c r="C131" s="304">
        <v>0</v>
      </c>
      <c r="D131" s="304">
        <v>8785192</v>
      </c>
      <c r="E131" s="304">
        <v>8785192</v>
      </c>
    </row>
    <row r="132" spans="1:5">
      <c r="A132" s="307" t="s">
        <v>829</v>
      </c>
      <c r="B132" s="304">
        <v>0</v>
      </c>
      <c r="C132" s="304">
        <v>0</v>
      </c>
      <c r="D132" s="304">
        <v>4163061</v>
      </c>
      <c r="E132" s="304">
        <v>4163061</v>
      </c>
    </row>
    <row r="133" spans="1:5">
      <c r="A133" s="307" t="s">
        <v>830</v>
      </c>
      <c r="B133" s="304">
        <v>0</v>
      </c>
      <c r="C133" s="304">
        <v>0</v>
      </c>
      <c r="D133" s="304">
        <v>675998</v>
      </c>
      <c r="E133" s="304">
        <v>675998</v>
      </c>
    </row>
    <row r="134" spans="1:5">
      <c r="A134" s="307" t="s">
        <v>831</v>
      </c>
      <c r="B134" s="304">
        <v>0</v>
      </c>
      <c r="C134" s="304">
        <v>0</v>
      </c>
      <c r="D134" s="304">
        <v>6268643.2999999998</v>
      </c>
      <c r="E134" s="304">
        <v>6268643.2999999998</v>
      </c>
    </row>
    <row r="135" spans="1:5">
      <c r="A135" s="307" t="s">
        <v>832</v>
      </c>
      <c r="B135" s="304">
        <v>0</v>
      </c>
      <c r="C135" s="304">
        <v>0</v>
      </c>
      <c r="D135" s="304">
        <v>315328.32</v>
      </c>
      <c r="E135" s="304">
        <v>315328.32</v>
      </c>
    </row>
    <row r="136" spans="1:5">
      <c r="A136" s="307" t="s">
        <v>833</v>
      </c>
      <c r="B136" s="304">
        <v>0</v>
      </c>
      <c r="C136" s="304">
        <v>0</v>
      </c>
      <c r="D136" s="304">
        <v>69400</v>
      </c>
      <c r="E136" s="304">
        <v>69400</v>
      </c>
    </row>
    <row r="137" spans="1:5">
      <c r="A137" s="307" t="s">
        <v>834</v>
      </c>
      <c r="B137" s="304">
        <v>0</v>
      </c>
      <c r="C137" s="304">
        <v>0</v>
      </c>
      <c r="D137" s="304">
        <v>25927563.800000001</v>
      </c>
      <c r="E137" s="304">
        <v>25927563.800000001</v>
      </c>
    </row>
    <row r="138" spans="1:5">
      <c r="A138" s="307" t="s">
        <v>835</v>
      </c>
      <c r="B138" s="304">
        <v>0</v>
      </c>
      <c r="C138" s="304">
        <v>0</v>
      </c>
      <c r="D138" s="304">
        <v>660075.48</v>
      </c>
      <c r="E138" s="304">
        <v>660075.48</v>
      </c>
    </row>
    <row r="139" spans="1:5">
      <c r="A139" s="307" t="s">
        <v>836</v>
      </c>
      <c r="B139" s="304">
        <v>0</v>
      </c>
      <c r="C139" s="304">
        <v>0</v>
      </c>
      <c r="D139" s="304">
        <v>87984527.25</v>
      </c>
      <c r="E139" s="304">
        <v>87984527.25</v>
      </c>
    </row>
    <row r="140" spans="1:5">
      <c r="A140" s="307" t="s">
        <v>837</v>
      </c>
      <c r="B140" s="304">
        <v>0</v>
      </c>
      <c r="C140" s="304">
        <v>0</v>
      </c>
      <c r="D140" s="304">
        <v>3481597.3</v>
      </c>
      <c r="E140" s="304">
        <v>3481597.3</v>
      </c>
    </row>
    <row r="141" spans="1:5">
      <c r="A141" s="307" t="s">
        <v>838</v>
      </c>
      <c r="B141" s="304">
        <v>0</v>
      </c>
      <c r="C141" s="304">
        <v>0</v>
      </c>
      <c r="D141" s="304">
        <v>725303</v>
      </c>
      <c r="E141" s="304">
        <v>725303</v>
      </c>
    </row>
    <row r="142" spans="1:5">
      <c r="A142" s="307" t="s">
        <v>839</v>
      </c>
      <c r="B142" s="304">
        <v>0</v>
      </c>
      <c r="C142" s="304">
        <v>0</v>
      </c>
      <c r="D142" s="304">
        <v>7788618.2300000004</v>
      </c>
      <c r="E142" s="304">
        <v>7788618.2300000004</v>
      </c>
    </row>
    <row r="143" spans="1:5">
      <c r="A143" s="305" t="s">
        <v>840</v>
      </c>
      <c r="B143" s="306">
        <v>1898597706</v>
      </c>
      <c r="C143" s="304">
        <v>0</v>
      </c>
      <c r="D143" s="306">
        <v>204300</v>
      </c>
      <c r="E143" s="306">
        <v>1898802006</v>
      </c>
    </row>
    <row r="144" spans="1:5">
      <c r="A144" s="307" t="s">
        <v>841</v>
      </c>
      <c r="B144" s="304">
        <v>421949261</v>
      </c>
      <c r="C144" s="304">
        <v>0</v>
      </c>
      <c r="D144" s="304">
        <v>0</v>
      </c>
      <c r="E144" s="304">
        <v>421949261</v>
      </c>
    </row>
    <row r="145" spans="1:5">
      <c r="A145" s="307" t="s">
        <v>842</v>
      </c>
      <c r="B145" s="304">
        <v>883687325</v>
      </c>
      <c r="C145" s="304">
        <v>0</v>
      </c>
      <c r="D145" s="304">
        <v>0</v>
      </c>
      <c r="E145" s="304">
        <v>883687325</v>
      </c>
    </row>
    <row r="146" spans="1:5">
      <c r="A146" s="307" t="s">
        <v>843</v>
      </c>
      <c r="B146" s="304">
        <v>13864153</v>
      </c>
      <c r="C146" s="304">
        <v>0</v>
      </c>
      <c r="D146" s="304">
        <v>0</v>
      </c>
      <c r="E146" s="304">
        <v>13864153</v>
      </c>
    </row>
    <row r="147" spans="1:5">
      <c r="A147" s="307" t="s">
        <v>844</v>
      </c>
      <c r="B147" s="304">
        <v>489221297</v>
      </c>
      <c r="C147" s="304">
        <v>0</v>
      </c>
      <c r="D147" s="304">
        <v>0</v>
      </c>
      <c r="E147" s="304">
        <v>489221297</v>
      </c>
    </row>
    <row r="148" spans="1:5">
      <c r="A148" s="307" t="s">
        <v>845</v>
      </c>
      <c r="B148" s="304">
        <v>1437245</v>
      </c>
      <c r="C148" s="304">
        <v>0</v>
      </c>
      <c r="D148" s="304">
        <v>0</v>
      </c>
      <c r="E148" s="304">
        <v>1437245</v>
      </c>
    </row>
    <row r="149" spans="1:5">
      <c r="A149" s="307" t="s">
        <v>846</v>
      </c>
      <c r="B149" s="304">
        <v>12524330</v>
      </c>
      <c r="C149" s="304">
        <v>0</v>
      </c>
      <c r="D149" s="304">
        <v>0</v>
      </c>
      <c r="E149" s="304">
        <v>12524330</v>
      </c>
    </row>
    <row r="150" spans="1:5">
      <c r="A150" s="307" t="s">
        <v>847</v>
      </c>
      <c r="B150" s="304">
        <v>5592481</v>
      </c>
      <c r="C150" s="304">
        <v>0</v>
      </c>
      <c r="D150" s="304">
        <v>0</v>
      </c>
      <c r="E150" s="304">
        <v>5592481</v>
      </c>
    </row>
    <row r="151" spans="1:5">
      <c r="A151" s="307" t="s">
        <v>848</v>
      </c>
      <c r="B151" s="304">
        <v>24036091</v>
      </c>
      <c r="C151" s="304">
        <v>0</v>
      </c>
      <c r="D151" s="304">
        <v>0</v>
      </c>
      <c r="E151" s="304">
        <v>24036091</v>
      </c>
    </row>
    <row r="152" spans="1:5">
      <c r="A152" s="307" t="s">
        <v>849</v>
      </c>
      <c r="B152" s="304">
        <v>738311</v>
      </c>
      <c r="C152" s="304">
        <v>0</v>
      </c>
      <c r="D152" s="304">
        <v>0</v>
      </c>
      <c r="E152" s="304">
        <v>738311</v>
      </c>
    </row>
    <row r="153" spans="1:5">
      <c r="A153" s="307" t="s">
        <v>850</v>
      </c>
      <c r="B153" s="304">
        <v>1304829</v>
      </c>
      <c r="C153" s="304">
        <v>0</v>
      </c>
      <c r="D153" s="304">
        <v>0</v>
      </c>
      <c r="E153" s="304">
        <v>1304829</v>
      </c>
    </row>
    <row r="154" spans="1:5">
      <c r="A154" s="307" t="s">
        <v>851</v>
      </c>
      <c r="B154" s="304">
        <v>44242383</v>
      </c>
      <c r="C154" s="304">
        <v>0</v>
      </c>
      <c r="D154" s="304">
        <v>0</v>
      </c>
      <c r="E154" s="304">
        <v>44242383</v>
      </c>
    </row>
    <row r="155" spans="1:5">
      <c r="A155" s="307" t="s">
        <v>852</v>
      </c>
      <c r="B155" s="304">
        <v>0</v>
      </c>
      <c r="C155" s="304">
        <v>0</v>
      </c>
      <c r="D155" s="304">
        <v>204300</v>
      </c>
      <c r="E155" s="304">
        <v>204300</v>
      </c>
    </row>
    <row r="156" spans="1:5">
      <c r="A156" s="279" t="s">
        <v>853</v>
      </c>
      <c r="B156" s="304">
        <v>44819518910</v>
      </c>
      <c r="C156" s="304">
        <v>90000000</v>
      </c>
      <c r="D156" s="304">
        <v>500</v>
      </c>
      <c r="E156" s="304">
        <v>44909519410</v>
      </c>
    </row>
    <row r="157" spans="1:5">
      <c r="A157" s="305" t="s">
        <v>854</v>
      </c>
      <c r="B157" s="306">
        <v>35470119773</v>
      </c>
      <c r="C157" s="306">
        <v>0</v>
      </c>
      <c r="D157" s="306">
        <v>0</v>
      </c>
      <c r="E157" s="306">
        <v>35470119773</v>
      </c>
    </row>
    <row r="158" spans="1:5">
      <c r="A158" s="307" t="s">
        <v>855</v>
      </c>
      <c r="B158" s="304">
        <v>35470119773</v>
      </c>
      <c r="C158" s="304">
        <v>0</v>
      </c>
      <c r="D158" s="304">
        <v>0</v>
      </c>
      <c r="E158" s="304">
        <v>35470119773</v>
      </c>
    </row>
    <row r="159" spans="1:5">
      <c r="A159" s="305" t="s">
        <v>856</v>
      </c>
      <c r="B159" s="306">
        <v>9349399137</v>
      </c>
      <c r="C159" s="306">
        <v>15000000</v>
      </c>
      <c r="D159" s="306">
        <v>500</v>
      </c>
      <c r="E159" s="306">
        <v>9364399637</v>
      </c>
    </row>
    <row r="160" spans="1:5">
      <c r="A160" s="307" t="s">
        <v>857</v>
      </c>
      <c r="B160" s="304">
        <v>8760010052</v>
      </c>
      <c r="C160" s="304">
        <v>0</v>
      </c>
      <c r="D160" s="304">
        <v>500</v>
      </c>
      <c r="E160" s="304">
        <v>8760010552</v>
      </c>
    </row>
    <row r="161" spans="1:5">
      <c r="A161" s="307" t="s">
        <v>858</v>
      </c>
      <c r="B161" s="304">
        <v>353810509</v>
      </c>
      <c r="C161" s="304">
        <v>0</v>
      </c>
      <c r="D161" s="304">
        <v>0</v>
      </c>
      <c r="E161" s="304">
        <v>353810509</v>
      </c>
    </row>
    <row r="162" spans="1:5">
      <c r="A162" s="307" t="s">
        <v>859</v>
      </c>
      <c r="B162" s="304">
        <v>194378548</v>
      </c>
      <c r="C162" s="304">
        <v>0</v>
      </c>
      <c r="D162" s="304">
        <v>0</v>
      </c>
      <c r="E162" s="304">
        <v>194378548</v>
      </c>
    </row>
    <row r="163" spans="1:5">
      <c r="A163" s="307" t="s">
        <v>860</v>
      </c>
      <c r="B163" s="304">
        <v>1897813</v>
      </c>
      <c r="C163" s="304">
        <v>0</v>
      </c>
      <c r="D163" s="304">
        <v>0</v>
      </c>
      <c r="E163" s="304">
        <v>1897813</v>
      </c>
    </row>
    <row r="164" spans="1:5">
      <c r="A164" s="307" t="s">
        <v>861</v>
      </c>
      <c r="B164" s="304">
        <v>39302215</v>
      </c>
      <c r="C164" s="304">
        <v>0</v>
      </c>
      <c r="D164" s="304">
        <v>0</v>
      </c>
      <c r="E164" s="304">
        <v>39302215</v>
      </c>
    </row>
    <row r="165" spans="1:5">
      <c r="A165" s="307" t="s">
        <v>862</v>
      </c>
      <c r="B165" s="304">
        <v>0</v>
      </c>
      <c r="C165" s="304">
        <v>15000000</v>
      </c>
      <c r="D165" s="304">
        <v>0</v>
      </c>
      <c r="E165" s="304">
        <v>15000000</v>
      </c>
    </row>
    <row r="166" spans="1:5">
      <c r="A166" s="305" t="s">
        <v>863</v>
      </c>
      <c r="B166" s="306">
        <v>0</v>
      </c>
      <c r="C166" s="306">
        <v>75000000</v>
      </c>
      <c r="D166" s="304">
        <v>0</v>
      </c>
      <c r="E166" s="306">
        <v>75000000</v>
      </c>
    </row>
    <row r="167" spans="1:5">
      <c r="A167" s="307" t="s">
        <v>864</v>
      </c>
      <c r="B167" s="304">
        <v>0</v>
      </c>
      <c r="C167" s="304">
        <v>55000000</v>
      </c>
      <c r="D167" s="304">
        <v>0</v>
      </c>
      <c r="E167" s="304">
        <v>55000000</v>
      </c>
    </row>
    <row r="168" spans="1:5">
      <c r="A168" s="307" t="s">
        <v>865</v>
      </c>
      <c r="B168" s="304">
        <v>0</v>
      </c>
      <c r="C168" s="304">
        <v>20000000</v>
      </c>
      <c r="D168" s="304">
        <v>0</v>
      </c>
      <c r="E168" s="304">
        <v>20000000</v>
      </c>
    </row>
    <row r="169" spans="1:5">
      <c r="A169" s="279" t="s">
        <v>866</v>
      </c>
      <c r="B169" s="304">
        <v>906365224</v>
      </c>
      <c r="C169" s="304">
        <v>0</v>
      </c>
      <c r="D169" s="304">
        <v>47688132.32</v>
      </c>
      <c r="E169" s="304">
        <v>954053356.32000005</v>
      </c>
    </row>
    <row r="170" spans="1:5">
      <c r="A170" s="305" t="s">
        <v>867</v>
      </c>
      <c r="B170" s="306">
        <v>906365224</v>
      </c>
      <c r="C170" s="306">
        <v>0</v>
      </c>
      <c r="D170" s="306">
        <v>47667082.32</v>
      </c>
      <c r="E170" s="306">
        <v>954032306.32000005</v>
      </c>
    </row>
    <row r="171" spans="1:5">
      <c r="A171" s="307" t="s">
        <v>868</v>
      </c>
      <c r="B171" s="304">
        <v>0</v>
      </c>
      <c r="C171" s="304">
        <v>0</v>
      </c>
      <c r="D171" s="304">
        <v>47667082.32</v>
      </c>
      <c r="E171" s="304">
        <v>47667082.32</v>
      </c>
    </row>
    <row r="172" spans="1:5">
      <c r="A172" s="307" t="s">
        <v>869</v>
      </c>
      <c r="B172" s="304">
        <v>906365224</v>
      </c>
      <c r="C172" s="304">
        <v>0</v>
      </c>
      <c r="D172" s="304">
        <v>0</v>
      </c>
      <c r="E172" s="304">
        <v>906365224</v>
      </c>
    </row>
    <row r="173" spans="1:5">
      <c r="A173" s="305" t="s">
        <v>870</v>
      </c>
      <c r="B173" s="306">
        <v>0</v>
      </c>
      <c r="C173" s="306">
        <v>0</v>
      </c>
      <c r="D173" s="306">
        <v>21050</v>
      </c>
      <c r="E173" s="306">
        <v>21050</v>
      </c>
    </row>
    <row r="174" spans="1:5">
      <c r="A174" s="307" t="s">
        <v>871</v>
      </c>
      <c r="B174" s="304">
        <v>0</v>
      </c>
      <c r="C174" s="304">
        <v>0</v>
      </c>
      <c r="D174" s="304">
        <v>20000</v>
      </c>
      <c r="E174" s="304">
        <v>20000</v>
      </c>
    </row>
    <row r="175" spans="1:5">
      <c r="A175" s="307" t="s">
        <v>872</v>
      </c>
      <c r="B175" s="304">
        <v>0</v>
      </c>
      <c r="C175" s="304">
        <v>0</v>
      </c>
      <c r="D175" s="304">
        <v>1050</v>
      </c>
      <c r="E175" s="304">
        <v>1050</v>
      </c>
    </row>
    <row r="176" spans="1:5">
      <c r="A176" s="279" t="s">
        <v>873</v>
      </c>
      <c r="B176" s="304">
        <v>1927238</v>
      </c>
      <c r="C176" s="304">
        <v>320642093</v>
      </c>
      <c r="D176" s="304">
        <v>1103589056.9699998</v>
      </c>
      <c r="E176" s="304">
        <v>1426158387.9699998</v>
      </c>
    </row>
    <row r="177" spans="1:5">
      <c r="A177" s="305" t="s">
        <v>874</v>
      </c>
      <c r="B177" s="306">
        <v>1927238</v>
      </c>
      <c r="C177" s="306">
        <v>320642093</v>
      </c>
      <c r="D177" s="306">
        <v>1100047559.3699999</v>
      </c>
      <c r="E177" s="306">
        <v>1422616890.3699999</v>
      </c>
    </row>
    <row r="178" spans="1:5">
      <c r="A178" s="307" t="s">
        <v>875</v>
      </c>
      <c r="B178" s="304">
        <v>1927238</v>
      </c>
      <c r="C178" s="304">
        <v>0</v>
      </c>
      <c r="D178" s="304">
        <v>0</v>
      </c>
      <c r="E178" s="304">
        <v>1927238</v>
      </c>
    </row>
    <row r="179" spans="1:5">
      <c r="A179" s="307" t="s">
        <v>876</v>
      </c>
      <c r="B179" s="304">
        <v>0</v>
      </c>
      <c r="C179" s="304">
        <v>0</v>
      </c>
      <c r="D179" s="304">
        <v>931650891.55999994</v>
      </c>
      <c r="E179" s="304">
        <v>931650891.55999994</v>
      </c>
    </row>
    <row r="180" spans="1:5">
      <c r="A180" s="307" t="s">
        <v>877</v>
      </c>
      <c r="B180" s="304">
        <v>0</v>
      </c>
      <c r="C180" s="304">
        <v>0</v>
      </c>
      <c r="D180" s="304">
        <v>54171520.200000003</v>
      </c>
      <c r="E180" s="304">
        <v>54171520.200000003</v>
      </c>
    </row>
    <row r="181" spans="1:5">
      <c r="A181" s="307" t="s">
        <v>878</v>
      </c>
      <c r="B181" s="304">
        <v>0</v>
      </c>
      <c r="C181" s="304">
        <v>0</v>
      </c>
      <c r="D181" s="304">
        <v>851173.3</v>
      </c>
      <c r="E181" s="304">
        <v>851173.3</v>
      </c>
    </row>
    <row r="182" spans="1:5">
      <c r="A182" s="307" t="s">
        <v>879</v>
      </c>
      <c r="B182" s="304">
        <v>0</v>
      </c>
      <c r="C182" s="304">
        <v>320642093</v>
      </c>
      <c r="D182" s="304">
        <v>0</v>
      </c>
      <c r="E182" s="304">
        <v>320642093</v>
      </c>
    </row>
    <row r="183" spans="1:5">
      <c r="A183" s="307" t="s">
        <v>880</v>
      </c>
      <c r="B183" s="304">
        <v>0</v>
      </c>
      <c r="C183" s="304">
        <v>0</v>
      </c>
      <c r="D183" s="304">
        <v>113373974.31</v>
      </c>
      <c r="E183" s="304">
        <v>113373974.31</v>
      </c>
    </row>
    <row r="184" spans="1:5">
      <c r="A184" s="305" t="s">
        <v>881</v>
      </c>
      <c r="B184" s="304">
        <v>0</v>
      </c>
      <c r="C184" s="306">
        <v>0</v>
      </c>
      <c r="D184" s="306">
        <v>3541497.6</v>
      </c>
      <c r="E184" s="306">
        <v>3541497.6</v>
      </c>
    </row>
    <row r="185" spans="1:5">
      <c r="A185" s="307" t="s">
        <v>882</v>
      </c>
      <c r="B185" s="304">
        <v>0</v>
      </c>
      <c r="C185" s="304">
        <v>0</v>
      </c>
      <c r="D185" s="304">
        <v>3541497.6</v>
      </c>
      <c r="E185" s="304">
        <v>3541497.6</v>
      </c>
    </row>
    <row r="186" spans="1:5">
      <c r="A186" s="308" t="s">
        <v>269</v>
      </c>
      <c r="B186" s="309">
        <v>682855176596</v>
      </c>
      <c r="C186" s="309">
        <v>1878456475</v>
      </c>
      <c r="D186" s="309">
        <v>2812486790.1899996</v>
      </c>
      <c r="E186" s="309">
        <v>687546119861.19019</v>
      </c>
    </row>
  </sheetData>
  <mergeCells count="7">
    <mergeCell ref="A8:E8"/>
    <mergeCell ref="A1:E1"/>
    <mergeCell ref="A2:E2"/>
    <mergeCell ref="A3:E3"/>
    <mergeCell ref="A5:E5"/>
    <mergeCell ref="A6:E6"/>
    <mergeCell ref="A7:E7"/>
  </mergeCells>
  <pageMargins left="0.7" right="0.7" top="0.75" bottom="0.75" header="0.3" footer="0.3"/>
  <pageSetup scale="70" fitToHeight="0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3"/>
  <sheetViews>
    <sheetView showGridLines="0" workbookViewId="0">
      <selection activeCell="M19" sqref="M19"/>
    </sheetView>
  </sheetViews>
  <sheetFormatPr defaultColWidth="11.42578125" defaultRowHeight="15"/>
  <cols>
    <col min="1" max="3" width="11.42578125" style="26" customWidth="1"/>
    <col min="4" max="4" width="36.85546875" style="26" customWidth="1"/>
    <col min="5" max="5" width="12.140625" style="26" customWidth="1"/>
    <col min="6" max="6" width="16.5703125" style="26" customWidth="1"/>
    <col min="7" max="7" width="12.7109375" style="26" customWidth="1"/>
    <col min="8" max="8" width="12.28515625" style="26" customWidth="1"/>
    <col min="9" max="9" width="12.42578125" style="26" customWidth="1"/>
    <col min="10" max="10" width="12.7109375" style="26" customWidth="1"/>
    <col min="11" max="11" width="12.140625" style="26" bestFit="1" customWidth="1"/>
    <col min="12" max="13" width="11.42578125" style="26"/>
    <col min="14" max="14" width="16.140625" style="26" customWidth="1"/>
    <col min="15" max="16384" width="11.42578125" style="26"/>
  </cols>
  <sheetData>
    <row r="1" spans="1:20" ht="28.5">
      <c r="A1" s="212" t="s">
        <v>0</v>
      </c>
      <c r="B1" s="207"/>
      <c r="C1" s="207"/>
      <c r="D1" s="207"/>
      <c r="E1" s="207"/>
      <c r="F1" s="207"/>
      <c r="G1" s="207"/>
      <c r="H1" s="207"/>
      <c r="I1" s="207"/>
      <c r="J1" s="207"/>
      <c r="K1" s="207"/>
      <c r="L1" s="207"/>
      <c r="M1" s="213"/>
    </row>
    <row r="2" spans="1:20" ht="21">
      <c r="A2" s="214" t="s">
        <v>1</v>
      </c>
      <c r="B2" s="215"/>
      <c r="C2" s="215"/>
      <c r="D2" s="215"/>
      <c r="E2" s="215"/>
      <c r="F2" s="215"/>
      <c r="G2" s="215"/>
      <c r="H2" s="215"/>
      <c r="I2" s="215"/>
      <c r="J2" s="215"/>
      <c r="K2" s="215"/>
      <c r="L2" s="215"/>
      <c r="M2" s="216"/>
    </row>
    <row r="3" spans="1:20" ht="15.75">
      <c r="A3" s="217" t="s">
        <v>22</v>
      </c>
      <c r="B3" s="209"/>
      <c r="C3" s="209"/>
      <c r="D3" s="209"/>
      <c r="E3" s="209"/>
      <c r="F3" s="209"/>
      <c r="G3" s="209"/>
      <c r="H3" s="209"/>
      <c r="I3" s="209"/>
      <c r="J3" s="209"/>
      <c r="K3" s="209"/>
      <c r="L3" s="209"/>
      <c r="M3" s="218"/>
      <c r="O3" s="270"/>
      <c r="P3" s="270"/>
      <c r="Q3" s="270"/>
      <c r="R3" s="270"/>
      <c r="S3" s="270"/>
      <c r="T3" s="270"/>
    </row>
    <row r="4" spans="1:20">
      <c r="O4" s="271"/>
      <c r="P4" s="271"/>
      <c r="Q4" s="271"/>
      <c r="R4" s="271"/>
      <c r="S4" s="271"/>
      <c r="T4" s="271"/>
    </row>
    <row r="5" spans="1:20" ht="18.75" customHeight="1">
      <c r="A5" s="241" t="s">
        <v>883</v>
      </c>
      <c r="B5" s="241"/>
      <c r="C5" s="241"/>
      <c r="D5" s="241"/>
      <c r="E5" s="241"/>
      <c r="F5" s="241"/>
      <c r="G5" s="241"/>
      <c r="H5" s="241"/>
      <c r="I5" s="241"/>
      <c r="J5" s="241"/>
      <c r="K5" s="241"/>
      <c r="L5" s="241"/>
      <c r="M5" s="241"/>
      <c r="O5" s="271"/>
      <c r="P5" s="271"/>
      <c r="Q5" s="271"/>
      <c r="R5" s="271"/>
      <c r="S5" s="271"/>
      <c r="T5" s="271"/>
    </row>
    <row r="6" spans="1:20" ht="18.75">
      <c r="A6" s="229" t="s">
        <v>884</v>
      </c>
      <c r="B6" s="229"/>
      <c r="C6" s="229"/>
      <c r="D6" s="229"/>
      <c r="E6" s="229"/>
      <c r="F6" s="229"/>
      <c r="G6" s="229"/>
      <c r="H6" s="229"/>
      <c r="I6" s="229"/>
      <c r="J6" s="229"/>
      <c r="K6" s="229"/>
      <c r="L6" s="229"/>
      <c r="M6" s="229"/>
      <c r="O6" s="271"/>
      <c r="P6" s="271"/>
      <c r="Q6" s="271"/>
      <c r="R6" s="271"/>
      <c r="S6" s="271"/>
      <c r="T6" s="271"/>
    </row>
    <row r="7" spans="1:20" ht="18.75">
      <c r="A7" s="229" t="s">
        <v>429</v>
      </c>
      <c r="B7" s="229"/>
      <c r="C7" s="229"/>
      <c r="D7" s="229"/>
      <c r="E7" s="229"/>
      <c r="F7" s="229"/>
      <c r="G7" s="229"/>
      <c r="H7" s="229"/>
      <c r="I7" s="229"/>
      <c r="J7" s="229"/>
      <c r="K7" s="229"/>
      <c r="L7" s="229"/>
      <c r="M7" s="229"/>
    </row>
    <row r="8" spans="1:20" ht="15.75" customHeight="1">
      <c r="A8" s="228" t="s">
        <v>24</v>
      </c>
      <c r="B8" s="228"/>
      <c r="C8" s="228"/>
      <c r="D8" s="228"/>
      <c r="E8" s="228"/>
      <c r="F8" s="228"/>
      <c r="G8" s="228"/>
      <c r="H8" s="228"/>
      <c r="I8" s="228"/>
      <c r="J8" s="228"/>
      <c r="K8" s="228"/>
      <c r="L8" s="228"/>
      <c r="M8" s="228"/>
    </row>
    <row r="9" spans="1:20" ht="51">
      <c r="D9" s="22" t="s">
        <v>885</v>
      </c>
      <c r="E9" s="22" t="s">
        <v>25</v>
      </c>
      <c r="F9" s="22" t="s">
        <v>26</v>
      </c>
      <c r="G9" s="22" t="s">
        <v>27</v>
      </c>
      <c r="H9" s="22" t="s">
        <v>58</v>
      </c>
      <c r="I9" s="22" t="s">
        <v>29</v>
      </c>
      <c r="J9" s="22" t="s">
        <v>59</v>
      </c>
    </row>
    <row r="10" spans="1:20">
      <c r="D10" s="20" t="s">
        <v>45</v>
      </c>
      <c r="E10" s="79">
        <v>246295821767</v>
      </c>
      <c r="F10" s="79">
        <v>0</v>
      </c>
      <c r="G10" s="79">
        <v>0</v>
      </c>
      <c r="H10" s="79">
        <v>296558691.24000001</v>
      </c>
      <c r="I10" s="79">
        <v>25040045536</v>
      </c>
      <c r="J10" s="79">
        <v>271928810705.48001</v>
      </c>
      <c r="K10" s="310"/>
      <c r="M10" s="100"/>
      <c r="N10" s="100"/>
      <c r="O10" s="100"/>
      <c r="P10" s="100"/>
      <c r="Q10" s="100"/>
    </row>
    <row r="11" spans="1:20">
      <c r="D11" s="23" t="s">
        <v>886</v>
      </c>
      <c r="E11" s="78">
        <v>0</v>
      </c>
      <c r="F11" s="78">
        <v>0</v>
      </c>
      <c r="G11" s="78">
        <v>0</v>
      </c>
      <c r="H11" s="78">
        <v>296558691.24000001</v>
      </c>
      <c r="I11" s="78">
        <v>0</v>
      </c>
      <c r="J11" s="78">
        <v>296558691.24000001</v>
      </c>
      <c r="K11" s="311"/>
    </row>
    <row r="12" spans="1:20">
      <c r="D12" s="23" t="s">
        <v>887</v>
      </c>
      <c r="E12" s="78">
        <v>0</v>
      </c>
      <c r="F12" s="78">
        <v>0</v>
      </c>
      <c r="G12" s="78">
        <v>0</v>
      </c>
      <c r="H12" s="78"/>
      <c r="I12" s="78">
        <v>25040045536</v>
      </c>
      <c r="J12" s="78">
        <v>25040045536</v>
      </c>
      <c r="K12" s="311"/>
    </row>
    <row r="13" spans="1:20">
      <c r="D13" s="23" t="s">
        <v>888</v>
      </c>
      <c r="E13" s="78">
        <v>86312101767</v>
      </c>
      <c r="F13" s="78">
        <v>0</v>
      </c>
      <c r="G13" s="78">
        <v>0</v>
      </c>
      <c r="H13" s="78">
        <v>44034865.799999997</v>
      </c>
      <c r="I13" s="78">
        <v>0</v>
      </c>
      <c r="J13" s="78">
        <v>86356136632.800003</v>
      </c>
      <c r="K13" s="311"/>
    </row>
    <row r="14" spans="1:20">
      <c r="D14" s="23" t="s">
        <v>889</v>
      </c>
      <c r="E14" s="78">
        <v>159983720000</v>
      </c>
      <c r="F14" s="78">
        <v>0</v>
      </c>
      <c r="G14" s="78">
        <v>0</v>
      </c>
      <c r="H14" s="78">
        <v>238468749</v>
      </c>
      <c r="I14" s="78">
        <v>0</v>
      </c>
      <c r="J14" s="78">
        <v>160222188749</v>
      </c>
      <c r="K14" s="311"/>
    </row>
    <row r="15" spans="1:20">
      <c r="D15" s="23" t="s">
        <v>890</v>
      </c>
      <c r="E15" s="78">
        <v>0</v>
      </c>
      <c r="F15" s="78">
        <v>0</v>
      </c>
      <c r="G15" s="78">
        <v>0</v>
      </c>
      <c r="H15" s="78"/>
      <c r="I15" s="78">
        <v>0</v>
      </c>
      <c r="J15" s="78">
        <v>0</v>
      </c>
      <c r="K15" s="311"/>
    </row>
    <row r="16" spans="1:20">
      <c r="D16" s="23" t="s">
        <v>891</v>
      </c>
      <c r="E16" s="78">
        <v>0</v>
      </c>
      <c r="F16" s="78">
        <v>0</v>
      </c>
      <c r="G16" s="78">
        <v>0</v>
      </c>
      <c r="H16" s="78">
        <v>13881096.439999999</v>
      </c>
      <c r="I16" s="78">
        <v>0</v>
      </c>
      <c r="J16" s="78">
        <v>13881096.439999999</v>
      </c>
      <c r="K16" s="311"/>
    </row>
    <row r="17" spans="4:12">
      <c r="D17" s="25" t="s">
        <v>104</v>
      </c>
      <c r="E17" s="80">
        <v>246295821767</v>
      </c>
      <c r="F17" s="80">
        <v>0</v>
      </c>
      <c r="G17" s="80">
        <v>0</v>
      </c>
      <c r="H17" s="80">
        <v>592943402.48000002</v>
      </c>
      <c r="I17" s="80">
        <v>25040045536</v>
      </c>
      <c r="J17" s="80">
        <v>271928810705.48001</v>
      </c>
    </row>
    <row r="18" spans="4:12" ht="24.75" customHeight="1">
      <c r="D18" s="227" t="s">
        <v>275</v>
      </c>
      <c r="E18" s="227"/>
      <c r="F18" s="227"/>
      <c r="G18" s="227"/>
      <c r="H18" s="227"/>
      <c r="I18" s="227"/>
      <c r="J18" s="227"/>
    </row>
    <row r="22" spans="4:12">
      <c r="D22" s="312"/>
      <c r="E22" s="304"/>
      <c r="F22" s="304"/>
      <c r="G22" s="304"/>
      <c r="H22" s="304"/>
      <c r="I22" s="304"/>
      <c r="J22" s="304"/>
    </row>
    <row r="23" spans="4:12">
      <c r="D23" s="312"/>
      <c r="E23" s="304"/>
      <c r="F23" s="304"/>
      <c r="G23" s="304"/>
      <c r="H23" s="304"/>
      <c r="I23" s="304"/>
    </row>
    <row r="24" spans="4:12">
      <c r="D24" s="312"/>
      <c r="E24" s="100"/>
      <c r="F24" s="100"/>
      <c r="G24" s="100"/>
      <c r="H24" s="100"/>
      <c r="I24" s="100"/>
      <c r="J24" s="100"/>
    </row>
    <row r="26" spans="4:12">
      <c r="K26" s="36"/>
    </row>
    <row r="27" spans="4:12" ht="24" customHeight="1">
      <c r="K27" s="166"/>
      <c r="L27" s="36"/>
    </row>
    <row r="28" spans="4:12" ht="15" customHeight="1">
      <c r="L28" s="36"/>
    </row>
    <row r="31" spans="4:12">
      <c r="K31" s="306">
        <v>1101534764697.429</v>
      </c>
    </row>
    <row r="32" spans="4:12">
      <c r="K32" s="306">
        <v>954240231997.58997</v>
      </c>
    </row>
    <row r="33" spans="11:11">
      <c r="K33" s="313">
        <f t="shared" ref="K33" si="0">K31/K32-1</f>
        <v>0.1543579150833907</v>
      </c>
    </row>
  </sheetData>
  <mergeCells count="9">
    <mergeCell ref="A7:M7"/>
    <mergeCell ref="A8:M8"/>
    <mergeCell ref="D18:J18"/>
    <mergeCell ref="A1:M1"/>
    <mergeCell ref="A2:M2"/>
    <mergeCell ref="A3:M3"/>
    <mergeCell ref="O4:T6"/>
    <mergeCell ref="A5:M5"/>
    <mergeCell ref="A6:M6"/>
  </mergeCells>
  <pageMargins left="0.7" right="0.7" top="0.75" bottom="0.75" header="0.3" footer="0.3"/>
  <pageSetup orientation="portrait" horizontalDpi="4294967295" verticalDpi="4294967295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3"/>
  <sheetViews>
    <sheetView showGridLines="0" workbookViewId="0">
      <selection activeCell="D21" sqref="D21"/>
    </sheetView>
  </sheetViews>
  <sheetFormatPr defaultColWidth="11.42578125" defaultRowHeight="15"/>
  <cols>
    <col min="1" max="3" width="11.42578125" style="26" customWidth="1"/>
    <col min="4" max="4" width="40.5703125" style="26" customWidth="1"/>
    <col min="5" max="5" width="12.140625" style="26" customWidth="1"/>
    <col min="6" max="6" width="16.5703125" style="26" customWidth="1"/>
    <col min="7" max="7" width="12.7109375" style="26" customWidth="1"/>
    <col min="8" max="8" width="12.28515625" style="26" customWidth="1"/>
    <col min="9" max="9" width="12.42578125" style="26" customWidth="1"/>
    <col min="10" max="10" width="12.7109375" style="26" customWidth="1"/>
    <col min="11" max="11" width="12.140625" style="26" bestFit="1" customWidth="1"/>
    <col min="12" max="13" width="11.42578125" style="26"/>
    <col min="14" max="14" width="16.140625" style="26" customWidth="1"/>
    <col min="15" max="16384" width="11.42578125" style="26"/>
  </cols>
  <sheetData>
    <row r="1" spans="1:20" ht="28.5">
      <c r="A1" s="212" t="s">
        <v>0</v>
      </c>
      <c r="B1" s="207"/>
      <c r="C1" s="207"/>
      <c r="D1" s="207"/>
      <c r="E1" s="207"/>
      <c r="F1" s="207"/>
      <c r="G1" s="207"/>
      <c r="H1" s="207"/>
      <c r="I1" s="207"/>
      <c r="J1" s="207"/>
      <c r="K1" s="207"/>
      <c r="L1" s="207"/>
      <c r="M1" s="213"/>
    </row>
    <row r="2" spans="1:20" ht="21">
      <c r="A2" s="214" t="s">
        <v>1</v>
      </c>
      <c r="B2" s="215"/>
      <c r="C2" s="215"/>
      <c r="D2" s="215"/>
      <c r="E2" s="215"/>
      <c r="F2" s="215"/>
      <c r="G2" s="215"/>
      <c r="H2" s="215"/>
      <c r="I2" s="215"/>
      <c r="J2" s="215"/>
      <c r="K2" s="215"/>
      <c r="L2" s="215"/>
      <c r="M2" s="216"/>
    </row>
    <row r="3" spans="1:20" ht="15.75">
      <c r="A3" s="217" t="s">
        <v>22</v>
      </c>
      <c r="B3" s="209"/>
      <c r="C3" s="209"/>
      <c r="D3" s="209"/>
      <c r="E3" s="209"/>
      <c r="F3" s="209"/>
      <c r="G3" s="209"/>
      <c r="H3" s="209"/>
      <c r="I3" s="209"/>
      <c r="J3" s="209"/>
      <c r="K3" s="209"/>
      <c r="L3" s="209"/>
      <c r="M3" s="218"/>
      <c r="O3" s="270"/>
      <c r="P3" s="270"/>
      <c r="Q3" s="270"/>
      <c r="R3" s="270"/>
      <c r="S3" s="270"/>
      <c r="T3" s="270"/>
    </row>
    <row r="4" spans="1:20">
      <c r="O4" s="271"/>
      <c r="P4" s="271"/>
      <c r="Q4" s="271"/>
      <c r="R4" s="271"/>
      <c r="S4" s="271"/>
      <c r="T4" s="271"/>
    </row>
    <row r="5" spans="1:20" ht="18.75" customHeight="1">
      <c r="A5" s="241" t="s">
        <v>883</v>
      </c>
      <c r="B5" s="241"/>
      <c r="C5" s="241"/>
      <c r="D5" s="241"/>
      <c r="E5" s="241"/>
      <c r="F5" s="241"/>
      <c r="G5" s="241"/>
      <c r="H5" s="241"/>
      <c r="I5" s="241"/>
      <c r="J5" s="241"/>
      <c r="K5" s="241"/>
      <c r="L5" s="241"/>
      <c r="M5" s="241"/>
      <c r="O5" s="271"/>
      <c r="P5" s="271"/>
      <c r="Q5" s="271"/>
      <c r="R5" s="271"/>
      <c r="S5" s="271"/>
      <c r="T5" s="271"/>
    </row>
    <row r="6" spans="1:20" ht="18.75">
      <c r="A6" s="229" t="s">
        <v>892</v>
      </c>
      <c r="B6" s="229"/>
      <c r="C6" s="229"/>
      <c r="D6" s="229"/>
      <c r="E6" s="229"/>
      <c r="F6" s="229"/>
      <c r="G6" s="229"/>
      <c r="H6" s="229"/>
      <c r="I6" s="229"/>
      <c r="J6" s="229"/>
      <c r="K6" s="229"/>
      <c r="L6" s="229"/>
      <c r="M6" s="229"/>
      <c r="O6" s="271"/>
      <c r="P6" s="271"/>
      <c r="Q6" s="271"/>
      <c r="R6" s="271"/>
      <c r="S6" s="271"/>
      <c r="T6" s="271"/>
    </row>
    <row r="7" spans="1:20" ht="18.75">
      <c r="A7" s="229" t="s">
        <v>429</v>
      </c>
      <c r="B7" s="229"/>
      <c r="C7" s="229"/>
      <c r="D7" s="229"/>
      <c r="E7" s="229"/>
      <c r="F7" s="229"/>
      <c r="G7" s="229"/>
      <c r="H7" s="229"/>
      <c r="I7" s="229"/>
      <c r="J7" s="229"/>
      <c r="K7" s="229"/>
      <c r="L7" s="229"/>
      <c r="M7" s="229"/>
    </row>
    <row r="8" spans="1:20" ht="15.75" customHeight="1">
      <c r="A8" s="228" t="s">
        <v>24</v>
      </c>
      <c r="B8" s="228"/>
      <c r="C8" s="228"/>
      <c r="D8" s="228"/>
      <c r="E8" s="228"/>
      <c r="F8" s="228"/>
      <c r="G8" s="228"/>
      <c r="H8" s="228"/>
      <c r="I8" s="228"/>
      <c r="J8" s="228"/>
      <c r="K8" s="228"/>
      <c r="L8" s="228"/>
      <c r="M8" s="228"/>
    </row>
    <row r="9" spans="1:20" ht="51">
      <c r="D9" s="22" t="s">
        <v>885</v>
      </c>
      <c r="E9" s="22" t="s">
        <v>25</v>
      </c>
      <c r="F9" s="22" t="s">
        <v>26</v>
      </c>
      <c r="G9" s="22" t="s">
        <v>27</v>
      </c>
      <c r="H9" s="22" t="s">
        <v>58</v>
      </c>
      <c r="I9" s="22" t="s">
        <v>29</v>
      </c>
      <c r="J9" s="22" t="s">
        <v>59</v>
      </c>
    </row>
    <row r="10" spans="1:20">
      <c r="D10" s="20" t="s">
        <v>893</v>
      </c>
      <c r="E10" s="79">
        <v>123530600000</v>
      </c>
      <c r="F10" s="79">
        <v>2924995756</v>
      </c>
      <c r="G10" s="79">
        <v>608082107</v>
      </c>
      <c r="H10" s="79">
        <v>2189341418.3600001</v>
      </c>
      <c r="I10" s="79">
        <v>19949087981</v>
      </c>
      <c r="J10" s="79">
        <v>149202107262.35999</v>
      </c>
      <c r="K10" s="310"/>
      <c r="M10" s="100"/>
      <c r="N10" s="100"/>
      <c r="O10" s="100"/>
      <c r="P10" s="100"/>
      <c r="Q10" s="100"/>
    </row>
    <row r="11" spans="1:20">
      <c r="D11" s="23" t="s">
        <v>894</v>
      </c>
      <c r="E11" s="78">
        <v>48201601330</v>
      </c>
      <c r="F11" s="78">
        <v>1083204420</v>
      </c>
      <c r="G11" s="78">
        <v>0</v>
      </c>
      <c r="H11" s="78">
        <v>0</v>
      </c>
      <c r="I11" s="78">
        <v>11011536100</v>
      </c>
      <c r="J11" s="78">
        <v>60296341850</v>
      </c>
      <c r="K11" s="311"/>
    </row>
    <row r="12" spans="1:20">
      <c r="D12" s="23" t="s">
        <v>895</v>
      </c>
      <c r="E12" s="78">
        <v>0</v>
      </c>
      <c r="F12" s="78">
        <v>1342791336</v>
      </c>
      <c r="G12" s="78">
        <v>0</v>
      </c>
      <c r="H12" s="78">
        <v>1297439837.98</v>
      </c>
      <c r="I12" s="78">
        <v>0</v>
      </c>
      <c r="J12" s="78">
        <v>2640231173.98</v>
      </c>
      <c r="K12" s="311"/>
    </row>
    <row r="13" spans="1:20">
      <c r="D13" s="23" t="s">
        <v>896</v>
      </c>
      <c r="E13" s="78">
        <v>0</v>
      </c>
      <c r="F13" s="78">
        <v>499000000</v>
      </c>
      <c r="G13" s="78">
        <v>608082107</v>
      </c>
      <c r="H13" s="78">
        <v>811404107.38000011</v>
      </c>
      <c r="I13" s="78">
        <v>8937551881</v>
      </c>
      <c r="J13" s="78">
        <v>10856038095.380001</v>
      </c>
      <c r="K13" s="311"/>
    </row>
    <row r="14" spans="1:20">
      <c r="D14" s="23" t="s">
        <v>897</v>
      </c>
      <c r="E14" s="78">
        <v>0</v>
      </c>
      <c r="F14" s="78">
        <v>0</v>
      </c>
      <c r="G14" s="78">
        <v>0</v>
      </c>
      <c r="H14" s="78">
        <v>66631539</v>
      </c>
      <c r="I14" s="78">
        <v>0</v>
      </c>
      <c r="J14" s="78">
        <v>66631539</v>
      </c>
      <c r="K14" s="311"/>
    </row>
    <row r="15" spans="1:20">
      <c r="D15" s="23" t="s">
        <v>898</v>
      </c>
      <c r="E15" s="78">
        <v>30429117140</v>
      </c>
      <c r="F15" s="78">
        <v>0</v>
      </c>
      <c r="G15" s="78">
        <v>0</v>
      </c>
      <c r="H15" s="78">
        <v>13818934</v>
      </c>
      <c r="I15" s="78">
        <v>0</v>
      </c>
      <c r="J15" s="78">
        <v>30442936074</v>
      </c>
      <c r="K15" s="311"/>
    </row>
    <row r="16" spans="1:20">
      <c r="D16" s="23" t="s">
        <v>899</v>
      </c>
      <c r="E16" s="78">
        <v>44899881530</v>
      </c>
      <c r="F16" s="78">
        <v>0</v>
      </c>
      <c r="G16" s="78">
        <v>0</v>
      </c>
      <c r="H16" s="78">
        <v>47000</v>
      </c>
      <c r="I16" s="78">
        <v>0</v>
      </c>
      <c r="J16" s="78">
        <v>44899928530</v>
      </c>
      <c r="K16" s="311"/>
    </row>
    <row r="17" spans="4:12">
      <c r="D17" s="25" t="s">
        <v>104</v>
      </c>
      <c r="E17" s="80">
        <v>123530600000</v>
      </c>
      <c r="F17" s="80">
        <v>2924995756</v>
      </c>
      <c r="G17" s="80">
        <v>608082107</v>
      </c>
      <c r="H17" s="80">
        <v>2189341418.3600001</v>
      </c>
      <c r="I17" s="80">
        <v>19949087981</v>
      </c>
      <c r="J17" s="80">
        <v>149202107262.35999</v>
      </c>
    </row>
    <row r="18" spans="4:12" ht="24.75" customHeight="1">
      <c r="D18" s="227" t="s">
        <v>275</v>
      </c>
      <c r="E18" s="227"/>
      <c r="F18" s="227"/>
      <c r="G18" s="227"/>
      <c r="H18" s="227"/>
      <c r="I18" s="227"/>
      <c r="J18" s="227"/>
    </row>
    <row r="22" spans="4:12">
      <c r="D22" s="312"/>
      <c r="E22" s="304"/>
      <c r="F22" s="304"/>
      <c r="G22" s="304"/>
      <c r="H22" s="304"/>
      <c r="I22" s="304"/>
      <c r="J22" s="304"/>
    </row>
    <row r="23" spans="4:12">
      <c r="D23" s="312"/>
      <c r="E23" s="304"/>
      <c r="F23" s="304"/>
      <c r="G23" s="304"/>
      <c r="H23" s="304"/>
      <c r="I23" s="304"/>
    </row>
    <row r="24" spans="4:12">
      <c r="D24" s="312"/>
      <c r="E24" s="100"/>
      <c r="F24" s="100"/>
      <c r="G24" s="100"/>
      <c r="H24" s="100"/>
      <c r="I24" s="100"/>
      <c r="J24" s="100"/>
    </row>
    <row r="26" spans="4:12">
      <c r="K26" s="36"/>
    </row>
    <row r="27" spans="4:12" ht="24" customHeight="1">
      <c r="K27" s="166"/>
      <c r="L27" s="36"/>
    </row>
    <row r="28" spans="4:12" ht="15" customHeight="1">
      <c r="L28" s="36"/>
    </row>
    <row r="31" spans="4:12">
      <c r="K31" s="306">
        <v>1101534764697.429</v>
      </c>
    </row>
    <row r="32" spans="4:12">
      <c r="K32" s="306">
        <v>954240231997.58997</v>
      </c>
    </row>
    <row r="33" spans="11:11">
      <c r="K33" s="313">
        <f t="shared" ref="K33" si="0">K31/K32-1</f>
        <v>0.1543579150833907</v>
      </c>
    </row>
  </sheetData>
  <mergeCells count="9">
    <mergeCell ref="A7:M7"/>
    <mergeCell ref="A8:M8"/>
    <mergeCell ref="D18:J18"/>
    <mergeCell ref="A1:M1"/>
    <mergeCell ref="A2:M2"/>
    <mergeCell ref="A3:M3"/>
    <mergeCell ref="O4:T6"/>
    <mergeCell ref="A5:M5"/>
    <mergeCell ref="A6:M6"/>
  </mergeCells>
  <pageMargins left="0.7" right="0.7" top="0.75" bottom="0.75" header="0.3" footer="0.3"/>
  <pageSetup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"/>
  <sheetViews>
    <sheetView showGridLines="0" zoomScaleNormal="100" workbookViewId="0">
      <selection activeCell="L12" sqref="L12"/>
    </sheetView>
  </sheetViews>
  <sheetFormatPr defaultColWidth="11.42578125" defaultRowHeight="15"/>
  <cols>
    <col min="1" max="2" width="11.42578125" style="26" customWidth="1"/>
    <col min="3" max="3" width="11.42578125" style="26"/>
    <col min="4" max="4" width="20.5703125" style="26" customWidth="1"/>
    <col min="5" max="5" width="11.42578125" style="26"/>
    <col min="6" max="6" width="11.42578125" style="26" customWidth="1"/>
    <col min="7" max="8" width="15.7109375" style="26" customWidth="1"/>
    <col min="9" max="9" width="19.42578125" style="26" customWidth="1"/>
    <col min="10" max="10" width="29.85546875" style="26" customWidth="1"/>
    <col min="11" max="16384" width="11.42578125" style="26"/>
  </cols>
  <sheetData>
    <row r="1" spans="1:13" ht="28.5">
      <c r="A1" s="212" t="s">
        <v>0</v>
      </c>
      <c r="B1" s="207"/>
      <c r="C1" s="207"/>
      <c r="D1" s="207"/>
      <c r="E1" s="207"/>
      <c r="F1" s="207"/>
      <c r="G1" s="207"/>
      <c r="H1" s="207"/>
      <c r="I1" s="207"/>
      <c r="J1" s="207"/>
      <c r="K1" s="207"/>
      <c r="L1" s="207"/>
      <c r="M1" s="213"/>
    </row>
    <row r="2" spans="1:13" ht="21">
      <c r="A2" s="214" t="s">
        <v>1</v>
      </c>
      <c r="B2" s="215"/>
      <c r="C2" s="215"/>
      <c r="D2" s="215"/>
      <c r="E2" s="215"/>
      <c r="F2" s="215"/>
      <c r="G2" s="215"/>
      <c r="H2" s="215"/>
      <c r="I2" s="215"/>
      <c r="J2" s="215"/>
      <c r="K2" s="215"/>
      <c r="L2" s="215"/>
      <c r="M2" s="216"/>
    </row>
    <row r="3" spans="1:13" ht="15.75">
      <c r="A3" s="217" t="s">
        <v>22</v>
      </c>
      <c r="B3" s="209"/>
      <c r="C3" s="209"/>
      <c r="D3" s="209"/>
      <c r="E3" s="209"/>
      <c r="F3" s="209"/>
      <c r="G3" s="209"/>
      <c r="H3" s="209"/>
      <c r="I3" s="209"/>
      <c r="J3" s="209"/>
      <c r="K3" s="209"/>
      <c r="L3" s="209"/>
      <c r="M3" s="218"/>
    </row>
    <row r="5" spans="1:13" ht="22.5" customHeight="1">
      <c r="A5" s="224" t="s">
        <v>139</v>
      </c>
      <c r="B5" s="224"/>
      <c r="C5" s="224"/>
      <c r="D5" s="224"/>
      <c r="E5" s="224"/>
      <c r="F5" s="224"/>
      <c r="G5" s="224"/>
      <c r="H5" s="224"/>
      <c r="I5" s="224"/>
      <c r="J5" s="224"/>
      <c r="K5" s="224"/>
      <c r="L5" s="224"/>
      <c r="M5" s="224"/>
    </row>
    <row r="6" spans="1:13">
      <c r="D6" s="220" t="s">
        <v>49</v>
      </c>
      <c r="E6" s="222" t="s">
        <v>50</v>
      </c>
      <c r="F6" s="223"/>
      <c r="G6" s="44" t="s">
        <v>51</v>
      </c>
      <c r="H6" s="44" t="s">
        <v>51</v>
      </c>
      <c r="I6" s="220" t="s">
        <v>52</v>
      </c>
      <c r="J6" s="220" t="s">
        <v>13</v>
      </c>
    </row>
    <row r="7" spans="1:13">
      <c r="D7" s="221"/>
      <c r="E7" s="45" t="s">
        <v>53</v>
      </c>
      <c r="F7" s="45" t="s">
        <v>54</v>
      </c>
      <c r="G7" s="46" t="s">
        <v>50</v>
      </c>
      <c r="H7" s="46" t="s">
        <v>168</v>
      </c>
      <c r="I7" s="221"/>
      <c r="J7" s="221"/>
    </row>
    <row r="8" spans="1:13" s="86" customFormat="1" ht="63.75">
      <c r="C8" s="93"/>
      <c r="D8" s="87" t="s">
        <v>25</v>
      </c>
      <c r="E8" s="87">
        <v>32</v>
      </c>
      <c r="F8" s="87">
        <v>32</v>
      </c>
      <c r="G8" s="88">
        <f t="shared" ref="G8:G12" si="0">+F8/E8</f>
        <v>1</v>
      </c>
      <c r="H8" s="88">
        <v>1</v>
      </c>
      <c r="I8" s="87" t="s">
        <v>426</v>
      </c>
      <c r="J8" s="87" t="s">
        <v>137</v>
      </c>
    </row>
    <row r="9" spans="1:13" s="86" customFormat="1" ht="63.75">
      <c r="C9" s="93"/>
      <c r="D9" s="87" t="s">
        <v>55</v>
      </c>
      <c r="E9" s="87">
        <v>58</v>
      </c>
      <c r="F9" s="87">
        <v>58</v>
      </c>
      <c r="G9" s="88">
        <f t="shared" si="0"/>
        <v>1</v>
      </c>
      <c r="H9" s="88">
        <v>1</v>
      </c>
      <c r="I9" s="87" t="s">
        <v>426</v>
      </c>
      <c r="J9" s="87" t="s">
        <v>56</v>
      </c>
    </row>
    <row r="10" spans="1:13" s="86" customFormat="1" ht="63.75">
      <c r="C10" s="93"/>
      <c r="D10" s="87" t="s">
        <v>57</v>
      </c>
      <c r="E10" s="87">
        <v>6</v>
      </c>
      <c r="F10" s="87">
        <v>6</v>
      </c>
      <c r="G10" s="88">
        <f t="shared" si="0"/>
        <v>1</v>
      </c>
      <c r="H10" s="88">
        <v>1</v>
      </c>
      <c r="I10" s="87" t="s">
        <v>426</v>
      </c>
      <c r="J10" s="87" t="s">
        <v>48</v>
      </c>
    </row>
    <row r="11" spans="1:13" s="86" customFormat="1" ht="51">
      <c r="C11" s="93"/>
      <c r="D11" s="87" t="s">
        <v>58</v>
      </c>
      <c r="E11" s="87">
        <v>393</v>
      </c>
      <c r="F11" s="87">
        <v>247</v>
      </c>
      <c r="G11" s="88">
        <f t="shared" si="0"/>
        <v>0.62849872773536897</v>
      </c>
      <c r="H11" s="88">
        <v>0.7661</v>
      </c>
      <c r="I11" s="87" t="s">
        <v>167</v>
      </c>
      <c r="J11" s="87" t="s">
        <v>48</v>
      </c>
    </row>
    <row r="12" spans="1:13" s="86" customFormat="1" ht="76.5">
      <c r="C12" s="93"/>
      <c r="D12" s="87" t="s">
        <v>29</v>
      </c>
      <c r="E12" s="87">
        <v>25</v>
      </c>
      <c r="F12" s="87">
        <v>24</v>
      </c>
      <c r="G12" s="88">
        <f t="shared" si="0"/>
        <v>0.96</v>
      </c>
      <c r="H12" s="88">
        <v>0.82179999999999997</v>
      </c>
      <c r="I12" s="87" t="s">
        <v>427</v>
      </c>
      <c r="J12" s="87" t="s">
        <v>428</v>
      </c>
    </row>
    <row r="13" spans="1:13" s="86" customFormat="1">
      <c r="D13" s="112" t="s">
        <v>59</v>
      </c>
      <c r="E13" s="112">
        <f>+E12+E11+E10+E9+E8</f>
        <v>514</v>
      </c>
      <c r="F13" s="172">
        <f>+F12+F11+F10+F9+F8</f>
        <v>367</v>
      </c>
      <c r="G13" s="89">
        <f>+F13/E13</f>
        <v>0.71400778210116733</v>
      </c>
      <c r="H13" s="89">
        <v>0.93400000000000005</v>
      </c>
      <c r="I13" s="112" t="s">
        <v>48</v>
      </c>
      <c r="J13" s="112"/>
    </row>
    <row r="14" spans="1:13" ht="21.75" customHeight="1">
      <c r="D14" s="219" t="s">
        <v>274</v>
      </c>
      <c r="E14" s="219"/>
      <c r="F14" s="219"/>
      <c r="G14" s="219"/>
      <c r="H14" s="219"/>
      <c r="I14" s="219"/>
      <c r="J14" s="219"/>
    </row>
    <row r="16" spans="1:13" ht="21" customHeight="1"/>
    <row r="17" spans="9:9">
      <c r="I17" s="100"/>
    </row>
  </sheetData>
  <mergeCells count="9">
    <mergeCell ref="A1:M1"/>
    <mergeCell ref="A2:M2"/>
    <mergeCell ref="A3:M3"/>
    <mergeCell ref="D14:J14"/>
    <mergeCell ref="D6:D7"/>
    <mergeCell ref="E6:F6"/>
    <mergeCell ref="I6:I7"/>
    <mergeCell ref="J6:J7"/>
    <mergeCell ref="A5:M5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6"/>
  <sheetViews>
    <sheetView showGridLines="0" workbookViewId="0">
      <selection activeCell="N15" sqref="N15"/>
    </sheetView>
  </sheetViews>
  <sheetFormatPr defaultColWidth="11.42578125" defaultRowHeight="15"/>
  <cols>
    <col min="1" max="1" width="11.42578125" customWidth="1"/>
    <col min="3" max="3" width="11.42578125" customWidth="1"/>
    <col min="4" max="4" width="40.85546875" customWidth="1"/>
    <col min="5" max="5" width="11.85546875" customWidth="1"/>
    <col min="6" max="6" width="16.140625" customWidth="1"/>
    <col min="7" max="7" width="13.5703125" customWidth="1"/>
    <col min="8" max="8" width="10.5703125" customWidth="1"/>
    <col min="9" max="9" width="12" customWidth="1"/>
    <col min="11" max="11" width="8.28515625" customWidth="1"/>
    <col min="14" max="14" width="16.140625" bestFit="1" customWidth="1"/>
    <col min="15" max="16" width="19" bestFit="1" customWidth="1"/>
    <col min="17" max="18" width="18.85546875" bestFit="1" customWidth="1"/>
    <col min="21" max="27" width="20.5703125" bestFit="1" customWidth="1"/>
  </cols>
  <sheetData>
    <row r="1" spans="1:27" ht="28.5" customHeight="1">
      <c r="A1" s="212" t="s">
        <v>0</v>
      </c>
      <c r="B1" s="207"/>
      <c r="C1" s="207"/>
      <c r="D1" s="207"/>
      <c r="E1" s="207"/>
      <c r="F1" s="207"/>
      <c r="G1" s="207"/>
      <c r="H1" s="207"/>
      <c r="I1" s="207"/>
      <c r="J1" s="207"/>
      <c r="K1" s="207"/>
      <c r="L1" s="207"/>
      <c r="M1" s="207"/>
      <c r="N1" s="207"/>
      <c r="O1" s="37"/>
      <c r="U1" s="94"/>
    </row>
    <row r="2" spans="1:27" ht="21">
      <c r="A2" s="214" t="s">
        <v>1</v>
      </c>
      <c r="B2" s="215"/>
      <c r="C2" s="215"/>
      <c r="D2" s="215"/>
      <c r="E2" s="215"/>
      <c r="F2" s="215"/>
      <c r="G2" s="215"/>
      <c r="H2" s="215"/>
      <c r="I2" s="215"/>
      <c r="J2" s="215"/>
      <c r="K2" s="215"/>
      <c r="L2" s="215"/>
      <c r="M2" s="215"/>
      <c r="N2" s="215"/>
      <c r="O2" s="39"/>
      <c r="U2" s="94"/>
      <c r="V2" s="94"/>
      <c r="W2" s="94"/>
      <c r="X2" s="94"/>
      <c r="Y2" s="94"/>
      <c r="Z2" s="94"/>
      <c r="AA2" s="94"/>
    </row>
    <row r="3" spans="1:27" ht="15.75" customHeight="1">
      <c r="A3" s="217" t="s">
        <v>22</v>
      </c>
      <c r="B3" s="209"/>
      <c r="C3" s="209"/>
      <c r="D3" s="209"/>
      <c r="E3" s="209"/>
      <c r="F3" s="209"/>
      <c r="G3" s="209"/>
      <c r="H3" s="209"/>
      <c r="I3" s="209"/>
      <c r="J3" s="209"/>
      <c r="K3" s="209"/>
      <c r="L3" s="209"/>
      <c r="M3" s="209"/>
      <c r="N3" s="209"/>
      <c r="O3" s="41"/>
    </row>
    <row r="4" spans="1:27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</row>
    <row r="5" spans="1:27" ht="18.75" customHeight="1">
      <c r="A5" s="225" t="s">
        <v>60</v>
      </c>
      <c r="B5" s="225"/>
      <c r="C5" s="225"/>
      <c r="D5" s="225"/>
      <c r="E5" s="225"/>
      <c r="F5" s="225"/>
      <c r="G5" s="225"/>
      <c r="H5" s="225"/>
      <c r="I5" s="225"/>
      <c r="J5" s="225"/>
      <c r="K5" s="225"/>
      <c r="L5" s="225"/>
      <c r="M5" s="225"/>
      <c r="N5" s="225"/>
      <c r="O5" s="90"/>
    </row>
    <row r="6" spans="1:27" ht="18.75">
      <c r="A6" s="225" t="s">
        <v>23</v>
      </c>
      <c r="B6" s="225"/>
      <c r="C6" s="225"/>
      <c r="D6" s="225"/>
      <c r="E6" s="225"/>
      <c r="F6" s="225"/>
      <c r="G6" s="225"/>
      <c r="H6" s="225"/>
      <c r="I6" s="225"/>
      <c r="J6" s="225"/>
      <c r="K6" s="225"/>
      <c r="L6" s="225"/>
      <c r="M6" s="225"/>
      <c r="N6" s="225"/>
      <c r="O6" s="90"/>
    </row>
    <row r="7" spans="1:27" ht="18.75">
      <c r="A7" s="225" t="s">
        <v>429</v>
      </c>
      <c r="B7" s="225"/>
      <c r="C7" s="225"/>
      <c r="D7" s="225"/>
      <c r="E7" s="225"/>
      <c r="F7" s="225"/>
      <c r="G7" s="225"/>
      <c r="H7" s="225"/>
      <c r="I7" s="225"/>
      <c r="J7" s="225"/>
      <c r="K7" s="225"/>
      <c r="L7" s="225"/>
      <c r="M7" s="225"/>
      <c r="N7" s="225"/>
      <c r="O7" s="90"/>
      <c r="T7" s="26"/>
      <c r="U7" s="26"/>
    </row>
    <row r="8" spans="1:27" ht="21" customHeight="1">
      <c r="A8" s="226" t="s">
        <v>24</v>
      </c>
      <c r="B8" s="226"/>
      <c r="C8" s="226"/>
      <c r="D8" s="226"/>
      <c r="E8" s="226"/>
      <c r="F8" s="226"/>
      <c r="G8" s="226"/>
      <c r="H8" s="226"/>
      <c r="I8" s="226"/>
      <c r="J8" s="226"/>
      <c r="K8" s="226"/>
      <c r="L8" s="226"/>
      <c r="M8" s="226"/>
      <c r="N8" s="226"/>
      <c r="O8" s="91"/>
      <c r="S8" s="26"/>
      <c r="T8" s="26"/>
      <c r="U8" s="26"/>
      <c r="V8" s="26"/>
    </row>
    <row r="9" spans="1:27" s="26" customFormat="1" ht="51">
      <c r="A9" s="13"/>
      <c r="B9" s="13"/>
      <c r="C9" s="13"/>
      <c r="D9" s="22"/>
      <c r="E9" s="22" t="s">
        <v>25</v>
      </c>
      <c r="F9" s="22" t="s">
        <v>26</v>
      </c>
      <c r="G9" s="22" t="s">
        <v>27</v>
      </c>
      <c r="H9" s="22" t="s">
        <v>28</v>
      </c>
      <c r="I9" s="22" t="s">
        <v>29</v>
      </c>
      <c r="J9" s="22" t="s">
        <v>30</v>
      </c>
      <c r="K9" s="22" t="s">
        <v>31</v>
      </c>
      <c r="L9" s="13"/>
      <c r="S9"/>
      <c r="T9"/>
      <c r="V9"/>
    </row>
    <row r="10" spans="1:27">
      <c r="D10" s="25" t="s">
        <v>32</v>
      </c>
      <c r="E10" s="54">
        <v>750823351176</v>
      </c>
      <c r="F10" s="54">
        <v>119358559177</v>
      </c>
      <c r="G10" s="54">
        <v>52309916206</v>
      </c>
      <c r="H10" s="54">
        <v>19871901576.960007</v>
      </c>
      <c r="I10" s="54">
        <v>225476847844</v>
      </c>
      <c r="J10" s="54">
        <v>1167840575979.96</v>
      </c>
      <c r="K10" s="55">
        <v>0.23744281119226149</v>
      </c>
    </row>
    <row r="11" spans="1:27">
      <c r="D11" s="27" t="s">
        <v>33</v>
      </c>
      <c r="E11" s="56">
        <v>738501386179</v>
      </c>
      <c r="F11" s="56">
        <v>106334969614</v>
      </c>
      <c r="G11" s="56">
        <v>52255836281</v>
      </c>
      <c r="H11" s="56">
        <v>14082992272.690006</v>
      </c>
      <c r="I11" s="56">
        <v>205023654133</v>
      </c>
      <c r="J11" s="56">
        <v>1116198838479.6899</v>
      </c>
      <c r="K11" s="57">
        <v>0.2269431252084724</v>
      </c>
    </row>
    <row r="12" spans="1:27">
      <c r="D12" s="27" t="s">
        <v>34</v>
      </c>
      <c r="E12" s="56">
        <v>12321964997</v>
      </c>
      <c r="F12" s="56">
        <v>13023589563</v>
      </c>
      <c r="G12" s="56">
        <v>54079925</v>
      </c>
      <c r="H12" s="56">
        <v>5788909304.2700014</v>
      </c>
      <c r="I12" s="56">
        <v>20453193711</v>
      </c>
      <c r="J12" s="56">
        <v>51641737500.270004</v>
      </c>
      <c r="K12" s="57">
        <v>1.0499685983789069E-2</v>
      </c>
    </row>
    <row r="13" spans="1:27">
      <c r="D13" s="28"/>
      <c r="E13" s="58"/>
      <c r="F13" s="58"/>
      <c r="G13" s="58"/>
      <c r="H13" s="58"/>
      <c r="I13" s="58"/>
      <c r="J13" s="58"/>
      <c r="K13" s="59"/>
    </row>
    <row r="14" spans="1:27">
      <c r="D14" s="25" t="s">
        <v>35</v>
      </c>
      <c r="E14" s="54">
        <v>861074372943</v>
      </c>
      <c r="F14" s="54">
        <v>117433563421</v>
      </c>
      <c r="G14" s="54">
        <v>51701834099</v>
      </c>
      <c r="H14" s="54">
        <v>17976878849.829994</v>
      </c>
      <c r="I14" s="54">
        <v>242082005399</v>
      </c>
      <c r="J14" s="54">
        <v>1290268654711.8301</v>
      </c>
      <c r="K14" s="55">
        <v>0.26233462243847527</v>
      </c>
    </row>
    <row r="15" spans="1:27">
      <c r="D15" s="27" t="s">
        <v>36</v>
      </c>
      <c r="E15" s="56">
        <v>723274350010</v>
      </c>
      <c r="F15" s="56">
        <v>98014445302</v>
      </c>
      <c r="G15" s="56">
        <v>46860178668</v>
      </c>
      <c r="H15" s="56">
        <v>10972489376.559992</v>
      </c>
      <c r="I15" s="56">
        <v>200819005284</v>
      </c>
      <c r="J15" s="56">
        <v>1079940468640.5599</v>
      </c>
      <c r="K15" s="57">
        <v>0.21957115214902678</v>
      </c>
    </row>
    <row r="16" spans="1:27">
      <c r="D16" s="29" t="s">
        <v>37</v>
      </c>
      <c r="E16" s="60">
        <v>149993489759</v>
      </c>
      <c r="F16" s="60">
        <v>31658576</v>
      </c>
      <c r="G16" s="61">
        <v>0</v>
      </c>
      <c r="H16" s="60">
        <v>98237305.079999983</v>
      </c>
      <c r="I16" s="60">
        <v>11072629837</v>
      </c>
      <c r="J16" s="60">
        <v>161196015477.07999</v>
      </c>
      <c r="K16" s="62">
        <v>3.2774024002164788E-2</v>
      </c>
    </row>
    <row r="17" spans="4:15">
      <c r="D17" s="27" t="s">
        <v>38</v>
      </c>
      <c r="E17" s="56">
        <v>137800022933</v>
      </c>
      <c r="F17" s="56">
        <v>19419118119</v>
      </c>
      <c r="G17" s="56">
        <v>4841655431</v>
      </c>
      <c r="H17" s="56">
        <v>7004389473.2700005</v>
      </c>
      <c r="I17" s="56">
        <v>41263000115</v>
      </c>
      <c r="J17" s="56">
        <v>210328186071.26999</v>
      </c>
      <c r="K17" s="57">
        <v>4.2763470289448463E-2</v>
      </c>
    </row>
    <row r="18" spans="4:15">
      <c r="D18" s="30"/>
      <c r="E18" s="63"/>
      <c r="F18" s="63"/>
      <c r="G18" s="63"/>
      <c r="H18" s="63"/>
      <c r="I18" s="63"/>
      <c r="J18" s="63"/>
      <c r="K18" s="64"/>
    </row>
    <row r="19" spans="4:15" ht="15.75" customHeight="1">
      <c r="D19" s="25" t="s">
        <v>39</v>
      </c>
      <c r="E19" s="54"/>
      <c r="F19" s="54"/>
      <c r="G19" s="54"/>
      <c r="H19" s="54"/>
      <c r="I19" s="54"/>
      <c r="J19" s="54"/>
      <c r="K19" s="55"/>
    </row>
    <row r="20" spans="4:15" ht="15.75" customHeight="1">
      <c r="D20" s="31" t="s">
        <v>40</v>
      </c>
      <c r="E20" s="65">
        <v>15227036169</v>
      </c>
      <c r="F20" s="65">
        <v>8320524312</v>
      </c>
      <c r="G20" s="65">
        <v>5395657613</v>
      </c>
      <c r="H20" s="65">
        <v>3110502896.1300144</v>
      </c>
      <c r="I20" s="65">
        <v>4204648849</v>
      </c>
      <c r="J20" s="65">
        <v>36258369839.130013</v>
      </c>
      <c r="K20" s="66">
        <v>7.3719730594456329E-3</v>
      </c>
    </row>
    <row r="21" spans="4:15" ht="15.75" customHeight="1">
      <c r="D21" s="31" t="s">
        <v>41</v>
      </c>
      <c r="E21" s="65">
        <v>-125478057936</v>
      </c>
      <c r="F21" s="65">
        <v>-6395528556</v>
      </c>
      <c r="G21" s="65">
        <v>-4787575506</v>
      </c>
      <c r="H21" s="65">
        <v>-1215480168.999999</v>
      </c>
      <c r="I21" s="65">
        <v>-20809806404</v>
      </c>
      <c r="J21" s="65">
        <v>-158686448571</v>
      </c>
      <c r="K21" s="66">
        <v>-3.2263784305659397E-2</v>
      </c>
    </row>
    <row r="22" spans="4:15">
      <c r="D22" s="31" t="s">
        <v>42</v>
      </c>
      <c r="E22" s="65">
        <v>-110251021767</v>
      </c>
      <c r="F22" s="65">
        <v>1924995756</v>
      </c>
      <c r="G22" s="65">
        <v>608082107</v>
      </c>
      <c r="H22" s="65">
        <v>1895022727.1300125</v>
      </c>
      <c r="I22" s="65">
        <v>-16605157555</v>
      </c>
      <c r="J22" s="65">
        <v>-122428078731.87</v>
      </c>
      <c r="K22" s="66">
        <v>-2.4891811246213768E-2</v>
      </c>
      <c r="N22" s="26"/>
      <c r="O22" s="26"/>
    </row>
    <row r="23" spans="4:15">
      <c r="D23" s="31" t="s">
        <v>43</v>
      </c>
      <c r="E23" s="65">
        <v>39742467992</v>
      </c>
      <c r="F23" s="65">
        <v>1956654332</v>
      </c>
      <c r="G23" s="65">
        <v>608082107</v>
      </c>
      <c r="H23" s="65">
        <v>1993260032.2100143</v>
      </c>
      <c r="I23" s="65">
        <v>-5532527718</v>
      </c>
      <c r="J23" s="65">
        <v>38767936745.210014</v>
      </c>
      <c r="K23" s="66">
        <v>7.8822127559510288E-3</v>
      </c>
      <c r="N23" s="26"/>
      <c r="O23" s="26"/>
    </row>
    <row r="24" spans="4:15">
      <c r="D24" s="32"/>
      <c r="E24" s="67"/>
      <c r="F24" s="67"/>
      <c r="G24" s="67"/>
      <c r="H24" s="67"/>
      <c r="I24" s="67"/>
      <c r="J24" s="67"/>
      <c r="K24" s="68"/>
      <c r="N24" s="26"/>
      <c r="O24" s="26"/>
    </row>
    <row r="25" spans="4:15">
      <c r="D25" s="25" t="s">
        <v>44</v>
      </c>
      <c r="E25" s="54">
        <v>110251021767</v>
      </c>
      <c r="F25" s="54">
        <v>-1924995756</v>
      </c>
      <c r="G25" s="54">
        <v>-608082107</v>
      </c>
      <c r="H25" s="54">
        <v>-1895022727.1200006</v>
      </c>
      <c r="I25" s="54">
        <v>16605157555</v>
      </c>
      <c r="J25" s="54">
        <v>122428078731.88</v>
      </c>
      <c r="K25" s="55">
        <v>2.4891811246215801E-2</v>
      </c>
      <c r="N25" s="26"/>
      <c r="O25" s="26"/>
    </row>
    <row r="26" spans="4:15">
      <c r="D26" s="27" t="s">
        <v>45</v>
      </c>
      <c r="E26" s="56">
        <v>246295821767</v>
      </c>
      <c r="F26" s="56">
        <v>1000000000</v>
      </c>
      <c r="G26" s="69"/>
      <c r="H26" s="56">
        <v>296558691.24000001</v>
      </c>
      <c r="I26" s="56">
        <v>36554245536</v>
      </c>
      <c r="J26" s="56">
        <v>284146625994.23999</v>
      </c>
      <c r="K26" s="57">
        <v>5.7772075276845164E-2</v>
      </c>
      <c r="N26" s="26"/>
      <c r="O26" s="26"/>
    </row>
    <row r="27" spans="4:15">
      <c r="D27" s="27" t="s">
        <v>46</v>
      </c>
      <c r="E27" s="56">
        <v>136044800000</v>
      </c>
      <c r="F27" s="56">
        <v>2924995756</v>
      </c>
      <c r="G27" s="56">
        <v>608082107</v>
      </c>
      <c r="H27" s="56">
        <v>2191581418.3600006</v>
      </c>
      <c r="I27" s="56">
        <v>19949087981</v>
      </c>
      <c r="J27" s="56">
        <v>161718547262.35999</v>
      </c>
      <c r="K27" s="57">
        <v>3.2880264030629366E-2</v>
      </c>
      <c r="N27" s="26"/>
      <c r="O27" s="26"/>
    </row>
    <row r="28" spans="4:15">
      <c r="D28" s="33"/>
      <c r="E28" s="70"/>
      <c r="F28" s="70"/>
      <c r="G28" s="70"/>
      <c r="H28" s="70"/>
      <c r="I28" s="70"/>
      <c r="J28" s="70"/>
      <c r="K28" s="71"/>
      <c r="M28" s="26"/>
      <c r="N28" s="26"/>
      <c r="O28" s="26"/>
    </row>
    <row r="29" spans="4:15">
      <c r="D29" s="25" t="s">
        <v>47</v>
      </c>
      <c r="E29" s="55">
        <v>-2.2415998453563672E-2</v>
      </c>
      <c r="F29" s="55">
        <v>3.9138595904177255E-4</v>
      </c>
      <c r="G29" s="55">
        <v>1.2363393419571609E-4</v>
      </c>
      <c r="H29" s="55">
        <v>3.8529190786628162E-4</v>
      </c>
      <c r="I29" s="55">
        <v>-3.3761245937538628E-3</v>
      </c>
      <c r="J29" s="55">
        <v>-2.4891811246213768E-2</v>
      </c>
      <c r="K29" s="55"/>
      <c r="M29" s="26"/>
      <c r="N29" s="26"/>
      <c r="O29" s="26"/>
    </row>
    <row r="30" spans="4:15" ht="27" customHeight="1">
      <c r="D30" s="227" t="s">
        <v>274</v>
      </c>
      <c r="E30" s="227"/>
      <c r="F30" s="227"/>
      <c r="G30" s="227"/>
      <c r="H30" s="227"/>
      <c r="I30" s="227"/>
      <c r="J30" s="227"/>
      <c r="K30" s="227"/>
      <c r="M30" s="26"/>
      <c r="N30" s="26"/>
      <c r="O30" s="26"/>
    </row>
    <row r="31" spans="4:15">
      <c r="M31" s="26"/>
      <c r="N31" s="26"/>
      <c r="O31" s="26"/>
    </row>
    <row r="32" spans="4:15">
      <c r="M32" s="26"/>
      <c r="N32" s="26"/>
      <c r="O32" s="26"/>
    </row>
    <row r="37" spans="5:10">
      <c r="E37" s="100"/>
      <c r="F37" s="100"/>
      <c r="G37" s="100"/>
      <c r="H37" s="100"/>
      <c r="I37" s="100"/>
      <c r="J37" s="100"/>
    </row>
    <row r="38" spans="5:10">
      <c r="E38" s="100"/>
      <c r="F38" s="100"/>
      <c r="G38" s="100"/>
      <c r="H38" s="100"/>
      <c r="I38" s="100"/>
      <c r="J38" s="100"/>
    </row>
    <row r="43" spans="5:10">
      <c r="E43" s="26"/>
      <c r="F43" s="26"/>
      <c r="G43" s="26"/>
      <c r="H43" s="26"/>
      <c r="I43" s="26"/>
    </row>
    <row r="44" spans="5:10">
      <c r="E44" s="26"/>
      <c r="F44" s="26"/>
    </row>
    <row r="45" spans="5:10">
      <c r="E45" s="26"/>
      <c r="F45" s="94"/>
      <c r="G45" s="94"/>
      <c r="I45" s="98"/>
    </row>
    <row r="46" spans="5:10">
      <c r="E46" s="26"/>
      <c r="F46" s="94"/>
      <c r="G46" s="94"/>
      <c r="I46" s="98"/>
    </row>
    <row r="47" spans="5:10">
      <c r="E47" s="26"/>
      <c r="F47" s="98"/>
      <c r="G47" s="98"/>
      <c r="H47" s="98"/>
    </row>
    <row r="48" spans="5:10">
      <c r="E48" s="26"/>
      <c r="F48" s="26"/>
    </row>
    <row r="49" spans="5:8">
      <c r="E49" s="26"/>
      <c r="F49" s="26"/>
    </row>
    <row r="50" spans="5:8">
      <c r="E50" s="26"/>
      <c r="F50" s="26"/>
    </row>
    <row r="51" spans="5:8">
      <c r="E51" s="26"/>
      <c r="F51" s="94"/>
    </row>
    <row r="52" spans="5:8">
      <c r="E52" s="26"/>
      <c r="F52" s="94"/>
    </row>
    <row r="53" spans="5:8">
      <c r="E53" s="26"/>
      <c r="F53" s="94"/>
      <c r="G53" s="94"/>
      <c r="H53" s="94"/>
    </row>
    <row r="54" spans="5:8">
      <c r="E54" s="26"/>
      <c r="F54" s="26"/>
    </row>
    <row r="55" spans="5:8">
      <c r="E55" s="26"/>
      <c r="F55" s="26"/>
    </row>
    <row r="56" spans="5:8">
      <c r="E56" s="26"/>
    </row>
  </sheetData>
  <mergeCells count="8">
    <mergeCell ref="A7:N7"/>
    <mergeCell ref="A8:N8"/>
    <mergeCell ref="D30:K30"/>
    <mergeCell ref="A1:N1"/>
    <mergeCell ref="A2:N2"/>
    <mergeCell ref="A3:N3"/>
    <mergeCell ref="A5:N5"/>
    <mergeCell ref="A6:N6"/>
  </mergeCells>
  <pageMargins left="0.7" right="0.7" top="0.75" bottom="0.75" header="0.3" footer="0.3"/>
  <pageSetup orientation="portrait" horizontalDpi="4294967295" verticalDpi="4294967295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"/>
  <sheetViews>
    <sheetView showGridLines="0" workbookViewId="0">
      <selection activeCell="P12" sqref="P12"/>
    </sheetView>
  </sheetViews>
  <sheetFormatPr defaultColWidth="11.42578125" defaultRowHeight="15"/>
  <cols>
    <col min="1" max="1" width="11.42578125" customWidth="1"/>
    <col min="3" max="3" width="11.42578125" customWidth="1"/>
    <col min="4" max="4" width="17.42578125" customWidth="1"/>
    <col min="5" max="5" width="32.85546875" customWidth="1"/>
    <col min="6" max="6" width="9.7109375" customWidth="1"/>
    <col min="7" max="7" width="17" customWidth="1"/>
    <col min="8" max="8" width="14.28515625" customWidth="1"/>
    <col min="9" max="9" width="10" customWidth="1"/>
    <col min="10" max="10" width="15.5703125" bestFit="1" customWidth="1"/>
    <col min="11" max="11" width="11.85546875" customWidth="1"/>
    <col min="12" max="12" width="8.7109375" customWidth="1"/>
    <col min="14" max="14" width="12" bestFit="1" customWidth="1"/>
  </cols>
  <sheetData>
    <row r="1" spans="1:14" ht="28.5" customHeight="1">
      <c r="A1" s="212" t="s">
        <v>0</v>
      </c>
      <c r="B1" s="207"/>
      <c r="C1" s="207"/>
      <c r="D1" s="207"/>
      <c r="E1" s="207"/>
      <c r="F1" s="207"/>
      <c r="G1" s="207"/>
      <c r="H1" s="207"/>
      <c r="I1" s="207"/>
      <c r="J1" s="207"/>
      <c r="K1" s="207"/>
      <c r="L1" s="207"/>
      <c r="M1" s="207"/>
      <c r="N1" s="207"/>
    </row>
    <row r="2" spans="1:14" ht="21">
      <c r="A2" s="214" t="s">
        <v>1</v>
      </c>
      <c r="B2" s="215"/>
      <c r="C2" s="215"/>
      <c r="D2" s="215"/>
      <c r="E2" s="215"/>
      <c r="F2" s="215"/>
      <c r="G2" s="215"/>
      <c r="H2" s="215"/>
      <c r="I2" s="215"/>
      <c r="J2" s="215"/>
      <c r="K2" s="215"/>
      <c r="L2" s="215"/>
      <c r="M2" s="215"/>
      <c r="N2" s="215"/>
    </row>
    <row r="3" spans="1:14" ht="15.75" customHeight="1">
      <c r="A3" s="217" t="s">
        <v>22</v>
      </c>
      <c r="B3" s="209"/>
      <c r="C3" s="209"/>
      <c r="D3" s="209"/>
      <c r="E3" s="209"/>
      <c r="F3" s="209"/>
      <c r="G3" s="209"/>
      <c r="H3" s="209"/>
      <c r="I3" s="209"/>
      <c r="J3" s="209"/>
      <c r="K3" s="209"/>
      <c r="L3" s="209"/>
      <c r="M3" s="209"/>
      <c r="N3" s="209"/>
    </row>
    <row r="4" spans="1:14" ht="15.75">
      <c r="B4" s="228"/>
      <c r="C4" s="228"/>
      <c r="D4" s="228"/>
      <c r="E4" s="228"/>
      <c r="F4" s="228"/>
      <c r="G4" s="228"/>
      <c r="H4" s="228"/>
      <c r="I4" s="228"/>
      <c r="J4" s="228"/>
      <c r="K4" s="228"/>
      <c r="L4" s="228"/>
      <c r="M4" s="228"/>
      <c r="N4" s="228"/>
    </row>
    <row r="5" spans="1:14" ht="18.75">
      <c r="A5" s="229" t="s">
        <v>74</v>
      </c>
      <c r="B5" s="229"/>
      <c r="C5" s="229"/>
      <c r="D5" s="229"/>
      <c r="E5" s="229"/>
      <c r="F5" s="229"/>
      <c r="G5" s="229"/>
      <c r="H5" s="229"/>
      <c r="I5" s="229"/>
      <c r="J5" s="229"/>
      <c r="K5" s="229"/>
      <c r="L5" s="229"/>
      <c r="M5" s="229"/>
      <c r="N5" s="229"/>
    </row>
    <row r="6" spans="1:14" ht="18.75">
      <c r="A6" s="229" t="s">
        <v>429</v>
      </c>
      <c r="B6" s="229"/>
      <c r="C6" s="229"/>
      <c r="D6" s="229"/>
      <c r="E6" s="229"/>
      <c r="F6" s="229"/>
      <c r="G6" s="229"/>
      <c r="H6" s="229"/>
      <c r="I6" s="229"/>
      <c r="J6" s="229"/>
      <c r="K6" s="229"/>
      <c r="L6" s="229"/>
      <c r="M6" s="229"/>
      <c r="N6" s="229"/>
    </row>
    <row r="7" spans="1:14" ht="15.75">
      <c r="A7" s="228" t="s">
        <v>75</v>
      </c>
      <c r="B7" s="228"/>
      <c r="C7" s="228"/>
      <c r="D7" s="228"/>
      <c r="E7" s="228"/>
      <c r="F7" s="228"/>
      <c r="G7" s="228"/>
      <c r="H7" s="228"/>
      <c r="I7" s="228"/>
      <c r="J7" s="228"/>
      <c r="K7" s="228"/>
      <c r="L7" s="228"/>
      <c r="M7" s="228"/>
      <c r="N7" s="228"/>
    </row>
    <row r="8" spans="1:14" s="26" customFormat="1" ht="15.75">
      <c r="A8" s="1"/>
      <c r="B8" s="1"/>
      <c r="C8" s="1"/>
      <c r="D8" s="230" t="s">
        <v>61</v>
      </c>
      <c r="E8" s="230" t="s">
        <v>62</v>
      </c>
      <c r="F8" s="231" t="s">
        <v>63</v>
      </c>
      <c r="G8" s="231"/>
      <c r="H8" s="231"/>
      <c r="I8" s="231"/>
      <c r="J8" s="231"/>
      <c r="K8" s="231"/>
      <c r="L8" s="1"/>
    </row>
    <row r="9" spans="1:14" ht="51">
      <c r="D9" s="230"/>
      <c r="E9" s="230"/>
      <c r="F9" s="14" t="s">
        <v>25</v>
      </c>
      <c r="G9" s="14" t="s">
        <v>26</v>
      </c>
      <c r="H9" s="14" t="s">
        <v>64</v>
      </c>
      <c r="I9" s="14" t="s">
        <v>58</v>
      </c>
      <c r="J9" s="14" t="s">
        <v>29</v>
      </c>
      <c r="K9" s="14" t="s">
        <v>65</v>
      </c>
    </row>
    <row r="10" spans="1:14" ht="15" customHeight="1">
      <c r="D10" s="234" t="s">
        <v>66</v>
      </c>
      <c r="E10" s="72" t="s">
        <v>25</v>
      </c>
      <c r="F10" s="105">
        <v>0</v>
      </c>
      <c r="G10" s="106">
        <v>0</v>
      </c>
      <c r="H10" s="106">
        <v>0</v>
      </c>
      <c r="I10" s="106">
        <v>0</v>
      </c>
      <c r="J10" s="106">
        <v>4070591131</v>
      </c>
      <c r="K10" s="106">
        <v>4070591131</v>
      </c>
    </row>
    <row r="11" spans="1:14" ht="26.25">
      <c r="D11" s="235"/>
      <c r="E11" s="72" t="s">
        <v>67</v>
      </c>
      <c r="F11" s="106">
        <v>0</v>
      </c>
      <c r="G11" s="105">
        <v>0</v>
      </c>
      <c r="H11" s="106">
        <v>0</v>
      </c>
      <c r="I11" s="106">
        <v>0</v>
      </c>
      <c r="J11" s="106">
        <v>2454615194</v>
      </c>
      <c r="K11" s="107">
        <v>2454615194</v>
      </c>
    </row>
    <row r="12" spans="1:14" ht="26.25">
      <c r="D12" s="235"/>
      <c r="E12" s="72" t="s">
        <v>68</v>
      </c>
      <c r="F12" s="106">
        <v>0</v>
      </c>
      <c r="G12" s="106">
        <v>0</v>
      </c>
      <c r="H12" s="105">
        <v>0</v>
      </c>
      <c r="I12" s="106">
        <v>0</v>
      </c>
      <c r="J12" s="107">
        <v>83556603</v>
      </c>
      <c r="K12" s="107">
        <v>83556603</v>
      </c>
    </row>
    <row r="13" spans="1:14">
      <c r="D13" s="235"/>
      <c r="E13" s="72" t="s">
        <v>58</v>
      </c>
      <c r="F13" s="106">
        <v>0</v>
      </c>
      <c r="G13" s="106">
        <v>0</v>
      </c>
      <c r="H13" s="106">
        <v>0</v>
      </c>
      <c r="I13" s="105">
        <v>0</v>
      </c>
      <c r="J13" s="107">
        <v>204546682.25999999</v>
      </c>
      <c r="K13" s="107">
        <v>204546682.25999999</v>
      </c>
    </row>
    <row r="14" spans="1:14" ht="17.25" customHeight="1">
      <c r="D14" s="235"/>
      <c r="E14" s="72" t="s">
        <v>29</v>
      </c>
      <c r="F14" s="106">
        <v>0</v>
      </c>
      <c r="G14" s="106">
        <v>0</v>
      </c>
      <c r="H14" s="106">
        <v>0</v>
      </c>
      <c r="I14" s="106">
        <v>0</v>
      </c>
      <c r="J14" s="105">
        <v>3579859254.5411701</v>
      </c>
      <c r="K14" s="108">
        <v>3579859254.5411701</v>
      </c>
    </row>
    <row r="15" spans="1:14" s="26" customFormat="1">
      <c r="D15" s="236"/>
      <c r="E15" s="104" t="s">
        <v>143</v>
      </c>
      <c r="F15" s="109">
        <v>0</v>
      </c>
      <c r="G15" s="109">
        <v>0</v>
      </c>
      <c r="H15" s="109">
        <v>0</v>
      </c>
      <c r="I15" s="109">
        <v>0</v>
      </c>
      <c r="J15" s="110">
        <v>10393168864.80117</v>
      </c>
      <c r="K15" s="110">
        <v>10393168864.80117</v>
      </c>
    </row>
    <row r="16" spans="1:14" ht="15" customHeight="1">
      <c r="D16" s="237" t="s">
        <v>69</v>
      </c>
      <c r="E16" s="73" t="s">
        <v>25</v>
      </c>
      <c r="F16" s="105">
        <v>0</v>
      </c>
      <c r="G16" s="106">
        <v>76930647306</v>
      </c>
      <c r="H16" s="106">
        <v>12526041845</v>
      </c>
      <c r="I16" s="106">
        <v>7870205736.3400002</v>
      </c>
      <c r="J16" s="106">
        <v>31435230559</v>
      </c>
      <c r="K16" s="106">
        <v>128762125446.34</v>
      </c>
    </row>
    <row r="17" spans="4:11" ht="26.25">
      <c r="D17" s="238"/>
      <c r="E17" s="73" t="s">
        <v>67</v>
      </c>
      <c r="F17" s="106">
        <v>0</v>
      </c>
      <c r="G17" s="105">
        <v>0</v>
      </c>
      <c r="H17" s="106">
        <v>0</v>
      </c>
      <c r="I17" s="106">
        <v>0</v>
      </c>
      <c r="J17" s="107">
        <v>0</v>
      </c>
      <c r="K17" s="107">
        <v>0</v>
      </c>
    </row>
    <row r="18" spans="4:11" ht="26.25">
      <c r="D18" s="238"/>
      <c r="E18" s="73" t="s">
        <v>68</v>
      </c>
      <c r="F18" s="106">
        <v>0</v>
      </c>
      <c r="G18" s="106">
        <v>0</v>
      </c>
      <c r="H18" s="105">
        <v>10860532000</v>
      </c>
      <c r="I18" s="106">
        <v>0</v>
      </c>
      <c r="J18" s="107">
        <v>0</v>
      </c>
      <c r="K18" s="107">
        <v>10860532000</v>
      </c>
    </row>
    <row r="19" spans="4:11">
      <c r="D19" s="238"/>
      <c r="E19" s="73" t="s">
        <v>58</v>
      </c>
      <c r="F19" s="106">
        <v>0</v>
      </c>
      <c r="G19" s="106">
        <v>0</v>
      </c>
      <c r="H19" s="106">
        <v>0</v>
      </c>
      <c r="I19" s="105">
        <v>0</v>
      </c>
      <c r="J19" s="107">
        <v>0</v>
      </c>
      <c r="K19" s="107">
        <v>0</v>
      </c>
    </row>
    <row r="20" spans="4:11" ht="17.25" customHeight="1">
      <c r="D20" s="238"/>
      <c r="E20" s="73" t="s">
        <v>29</v>
      </c>
      <c r="F20" s="106">
        <v>0</v>
      </c>
      <c r="G20" s="106">
        <v>0</v>
      </c>
      <c r="H20" s="106">
        <v>0</v>
      </c>
      <c r="I20" s="106">
        <v>0</v>
      </c>
      <c r="J20" s="105">
        <v>0</v>
      </c>
      <c r="K20" s="108">
        <v>0</v>
      </c>
    </row>
    <row r="21" spans="4:11" s="26" customFormat="1">
      <c r="D21" s="239"/>
      <c r="E21" s="104" t="s">
        <v>143</v>
      </c>
      <c r="F21" s="109">
        <v>0</v>
      </c>
      <c r="G21" s="110">
        <v>76930647306</v>
      </c>
      <c r="H21" s="110">
        <v>23386573845</v>
      </c>
      <c r="I21" s="110">
        <v>7870205736.3400002</v>
      </c>
      <c r="J21" s="110">
        <v>31435230559</v>
      </c>
      <c r="K21" s="110">
        <v>139622657446.34</v>
      </c>
    </row>
    <row r="22" spans="4:11" ht="15" customHeight="1">
      <c r="D22" s="234" t="s">
        <v>70</v>
      </c>
      <c r="E22" s="72" t="s">
        <v>25</v>
      </c>
      <c r="F22" s="105">
        <v>0</v>
      </c>
      <c r="G22" s="106">
        <v>13283450502</v>
      </c>
      <c r="H22" s="106">
        <v>0</v>
      </c>
      <c r="I22" s="106">
        <v>5249377683.2600002</v>
      </c>
      <c r="J22" s="106">
        <v>20187475518</v>
      </c>
      <c r="K22" s="106">
        <v>38720303703.260002</v>
      </c>
    </row>
    <row r="23" spans="4:11" ht="26.25">
      <c r="D23" s="235"/>
      <c r="E23" s="72" t="s">
        <v>67</v>
      </c>
      <c r="F23" s="106">
        <v>0</v>
      </c>
      <c r="G23" s="105">
        <v>0</v>
      </c>
      <c r="H23" s="106">
        <v>0</v>
      </c>
      <c r="I23" s="106">
        <v>0</v>
      </c>
      <c r="J23" s="107">
        <v>0</v>
      </c>
      <c r="K23" s="107">
        <v>0</v>
      </c>
    </row>
    <row r="24" spans="4:11" ht="26.25">
      <c r="D24" s="235"/>
      <c r="E24" s="72" t="s">
        <v>68</v>
      </c>
      <c r="F24" s="106">
        <v>0</v>
      </c>
      <c r="G24" s="106">
        <v>0</v>
      </c>
      <c r="H24" s="105">
        <v>0</v>
      </c>
      <c r="I24" s="106">
        <v>0</v>
      </c>
      <c r="J24" s="107">
        <v>0</v>
      </c>
      <c r="K24" s="107">
        <v>0</v>
      </c>
    </row>
    <row r="25" spans="4:11">
      <c r="D25" s="235"/>
      <c r="E25" s="72" t="s">
        <v>58</v>
      </c>
      <c r="F25" s="106">
        <v>0</v>
      </c>
      <c r="G25" s="106">
        <v>0</v>
      </c>
      <c r="H25" s="106">
        <v>0</v>
      </c>
      <c r="I25" s="105">
        <v>0</v>
      </c>
      <c r="J25" s="107">
        <v>0</v>
      </c>
      <c r="K25" s="107">
        <v>0</v>
      </c>
    </row>
    <row r="26" spans="4:11" ht="17.25" customHeight="1">
      <c r="D26" s="235"/>
      <c r="E26" s="72" t="s">
        <v>29</v>
      </c>
      <c r="F26" s="106">
        <v>0</v>
      </c>
      <c r="G26" s="106">
        <v>0</v>
      </c>
      <c r="H26" s="106">
        <v>0</v>
      </c>
      <c r="I26" s="106">
        <v>0</v>
      </c>
      <c r="J26" s="105">
        <v>0</v>
      </c>
      <c r="K26" s="108">
        <v>0</v>
      </c>
    </row>
    <row r="27" spans="4:11" s="26" customFormat="1">
      <c r="D27" s="236"/>
      <c r="E27" s="104" t="s">
        <v>143</v>
      </c>
      <c r="F27" s="109">
        <v>0</v>
      </c>
      <c r="G27" s="110">
        <v>13283450502</v>
      </c>
      <c r="H27" s="110">
        <v>0</v>
      </c>
      <c r="I27" s="110">
        <v>5249377683.2600002</v>
      </c>
      <c r="J27" s="110">
        <v>20187475518</v>
      </c>
      <c r="K27" s="110">
        <v>38720303703.260002</v>
      </c>
    </row>
    <row r="28" spans="4:11" ht="15" customHeight="1">
      <c r="D28" s="237" t="s">
        <v>71</v>
      </c>
      <c r="E28" s="73" t="s">
        <v>25</v>
      </c>
      <c r="F28" s="105">
        <v>0</v>
      </c>
      <c r="G28" s="106">
        <v>1000000000</v>
      </c>
      <c r="H28" s="106">
        <v>0</v>
      </c>
      <c r="I28" s="106">
        <v>0</v>
      </c>
      <c r="J28" s="106">
        <v>11514200000</v>
      </c>
      <c r="K28" s="106">
        <v>12514200000</v>
      </c>
    </row>
    <row r="29" spans="4:11" ht="26.25">
      <c r="D29" s="238"/>
      <c r="E29" s="73" t="s">
        <v>67</v>
      </c>
      <c r="F29" s="106">
        <v>0</v>
      </c>
      <c r="G29" s="105">
        <v>0</v>
      </c>
      <c r="H29" s="106">
        <v>0</v>
      </c>
      <c r="I29" s="106">
        <v>0</v>
      </c>
      <c r="J29" s="107">
        <v>0</v>
      </c>
      <c r="K29" s="107">
        <v>0</v>
      </c>
    </row>
    <row r="30" spans="4:11" ht="26.25">
      <c r="D30" s="238"/>
      <c r="E30" s="73" t="s">
        <v>68</v>
      </c>
      <c r="F30" s="106">
        <v>0</v>
      </c>
      <c r="G30" s="106">
        <v>0</v>
      </c>
      <c r="H30" s="105">
        <v>0</v>
      </c>
      <c r="I30" s="106">
        <v>0</v>
      </c>
      <c r="J30" s="107">
        <v>0</v>
      </c>
      <c r="K30" s="107">
        <v>0</v>
      </c>
    </row>
    <row r="31" spans="4:11">
      <c r="D31" s="238"/>
      <c r="E31" s="73" t="s">
        <v>58</v>
      </c>
      <c r="F31" s="106">
        <v>0</v>
      </c>
      <c r="G31" s="106">
        <v>0</v>
      </c>
      <c r="H31" s="106">
        <v>0</v>
      </c>
      <c r="I31" s="105">
        <v>0</v>
      </c>
      <c r="J31" s="107">
        <v>0</v>
      </c>
      <c r="K31" s="107">
        <v>0</v>
      </c>
    </row>
    <row r="32" spans="4:11" ht="17.25" customHeight="1">
      <c r="D32" s="238"/>
      <c r="E32" s="73" t="s">
        <v>29</v>
      </c>
      <c r="F32" s="106">
        <v>0</v>
      </c>
      <c r="G32" s="106">
        <v>0</v>
      </c>
      <c r="H32" s="106">
        <v>0</v>
      </c>
      <c r="I32" s="106">
        <v>0</v>
      </c>
      <c r="J32" s="105">
        <v>0</v>
      </c>
      <c r="K32" s="108">
        <v>0</v>
      </c>
    </row>
    <row r="33" spans="4:11" s="26" customFormat="1">
      <c r="D33" s="239"/>
      <c r="E33" s="104" t="s">
        <v>143</v>
      </c>
      <c r="F33" s="109">
        <v>0</v>
      </c>
      <c r="G33" s="110">
        <v>1000000000</v>
      </c>
      <c r="H33" s="110">
        <v>0</v>
      </c>
      <c r="I33" s="110">
        <v>0</v>
      </c>
      <c r="J33" s="110">
        <v>11514200000</v>
      </c>
      <c r="K33" s="110">
        <v>12514200000</v>
      </c>
    </row>
    <row r="34" spans="4:11">
      <c r="D34" s="232" t="s">
        <v>72</v>
      </c>
      <c r="E34" s="73" t="s">
        <v>25</v>
      </c>
      <c r="F34" s="105">
        <v>0</v>
      </c>
      <c r="G34" s="106">
        <v>91214097808</v>
      </c>
      <c r="H34" s="106">
        <v>12526041845</v>
      </c>
      <c r="I34" s="106">
        <v>13119583419.6</v>
      </c>
      <c r="J34" s="106">
        <v>67207497208</v>
      </c>
      <c r="K34" s="106">
        <v>184067220280.60001</v>
      </c>
    </row>
    <row r="35" spans="4:11" ht="26.25">
      <c r="D35" s="232"/>
      <c r="E35" s="73" t="s">
        <v>67</v>
      </c>
      <c r="F35" s="106">
        <v>0</v>
      </c>
      <c r="G35" s="105">
        <v>0</v>
      </c>
      <c r="H35" s="106">
        <v>0</v>
      </c>
      <c r="I35" s="106">
        <v>0</v>
      </c>
      <c r="J35" s="107">
        <v>2454615194</v>
      </c>
      <c r="K35" s="107">
        <v>2454615194</v>
      </c>
    </row>
    <row r="36" spans="4:11" ht="26.25">
      <c r="D36" s="232"/>
      <c r="E36" s="73" t="s">
        <v>68</v>
      </c>
      <c r="F36" s="106">
        <v>0</v>
      </c>
      <c r="G36" s="106">
        <v>0</v>
      </c>
      <c r="H36" s="105">
        <v>10860532000</v>
      </c>
      <c r="I36" s="106">
        <v>0</v>
      </c>
      <c r="J36" s="107">
        <v>83556603</v>
      </c>
      <c r="K36" s="107">
        <v>10944088603</v>
      </c>
    </row>
    <row r="37" spans="4:11">
      <c r="D37" s="232"/>
      <c r="E37" s="73" t="s">
        <v>58</v>
      </c>
      <c r="F37" s="106">
        <v>0</v>
      </c>
      <c r="G37" s="106">
        <v>0</v>
      </c>
      <c r="H37" s="106">
        <v>0</v>
      </c>
      <c r="I37" s="105">
        <v>0</v>
      </c>
      <c r="J37" s="107">
        <v>204546682.25999999</v>
      </c>
      <c r="K37" s="107">
        <v>204546682.25999999</v>
      </c>
    </row>
    <row r="38" spans="4:11" ht="17.25" customHeight="1">
      <c r="D38" s="232"/>
      <c r="E38" s="73" t="s">
        <v>29</v>
      </c>
      <c r="F38" s="106">
        <v>0</v>
      </c>
      <c r="G38" s="106">
        <v>0</v>
      </c>
      <c r="H38" s="106">
        <v>0</v>
      </c>
      <c r="I38" s="106">
        <v>0</v>
      </c>
      <c r="J38" s="105">
        <v>3579859254.5411701</v>
      </c>
      <c r="K38" s="108">
        <v>3579859254.5411701</v>
      </c>
    </row>
    <row r="39" spans="4:11">
      <c r="D39" s="233" t="s">
        <v>73</v>
      </c>
      <c r="E39" s="233"/>
      <c r="F39" s="111">
        <v>0</v>
      </c>
      <c r="G39" s="111">
        <v>91214097808</v>
      </c>
      <c r="H39" s="111">
        <v>23386573845</v>
      </c>
      <c r="I39" s="111">
        <v>13119583419.6</v>
      </c>
      <c r="J39" s="111">
        <v>73530074941.801163</v>
      </c>
      <c r="K39" s="111">
        <v>201250330014.40118</v>
      </c>
    </row>
    <row r="40" spans="4:11" ht="25.5" customHeight="1">
      <c r="D40" s="227" t="s">
        <v>274</v>
      </c>
      <c r="E40" s="227"/>
      <c r="F40" s="227"/>
      <c r="G40" s="227"/>
      <c r="H40" s="227"/>
      <c r="I40" s="227"/>
      <c r="J40" s="227"/>
      <c r="K40" s="227"/>
    </row>
  </sheetData>
  <mergeCells count="17">
    <mergeCell ref="D40:K40"/>
    <mergeCell ref="D8:D9"/>
    <mergeCell ref="E8:E9"/>
    <mergeCell ref="F8:K8"/>
    <mergeCell ref="D34:D38"/>
    <mergeCell ref="D39:E39"/>
    <mergeCell ref="D10:D15"/>
    <mergeCell ref="D28:D33"/>
    <mergeCell ref="D22:D27"/>
    <mergeCell ref="D16:D21"/>
    <mergeCell ref="A7:N7"/>
    <mergeCell ref="A1:N1"/>
    <mergeCell ref="A2:N2"/>
    <mergeCell ref="A3:N3"/>
    <mergeCell ref="A6:N6"/>
    <mergeCell ref="B4:N4"/>
    <mergeCell ref="A5:N5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"/>
  <sheetViews>
    <sheetView showGridLines="0" workbookViewId="0">
      <selection activeCell="L15" sqref="L15"/>
    </sheetView>
  </sheetViews>
  <sheetFormatPr defaultColWidth="11.42578125" defaultRowHeight="15"/>
  <cols>
    <col min="1" max="3" width="11.42578125" customWidth="1"/>
    <col min="4" max="4" width="40.5703125" customWidth="1"/>
    <col min="5" max="5" width="12.42578125" customWidth="1"/>
    <col min="6" max="6" width="16.5703125" customWidth="1"/>
    <col min="7" max="7" width="11.5703125" customWidth="1"/>
    <col min="8" max="8" width="9.7109375" customWidth="1"/>
    <col min="9" max="9" width="11.42578125" customWidth="1"/>
    <col min="10" max="10" width="10.28515625" bestFit="1" customWidth="1"/>
    <col min="11" max="11" width="11.42578125" customWidth="1"/>
  </cols>
  <sheetData>
    <row r="1" spans="1:13" ht="28.5">
      <c r="A1" s="212" t="s">
        <v>0</v>
      </c>
      <c r="B1" s="207"/>
      <c r="C1" s="207"/>
      <c r="D1" s="207"/>
      <c r="E1" s="207"/>
      <c r="F1" s="207"/>
      <c r="G1" s="207"/>
      <c r="H1" s="207"/>
      <c r="I1" s="207"/>
      <c r="J1" s="207"/>
      <c r="K1" s="207"/>
      <c r="L1" s="207"/>
      <c r="M1" s="213"/>
    </row>
    <row r="2" spans="1:13" ht="21">
      <c r="A2" s="214" t="s">
        <v>1</v>
      </c>
      <c r="B2" s="215"/>
      <c r="C2" s="215"/>
      <c r="D2" s="215"/>
      <c r="E2" s="215"/>
      <c r="F2" s="215"/>
      <c r="G2" s="215"/>
      <c r="H2" s="215"/>
      <c r="I2" s="215"/>
      <c r="J2" s="215"/>
      <c r="K2" s="215"/>
      <c r="L2" s="215"/>
      <c r="M2" s="216"/>
    </row>
    <row r="3" spans="1:13" ht="15.75">
      <c r="A3" s="217" t="s">
        <v>22</v>
      </c>
      <c r="B3" s="209"/>
      <c r="C3" s="209"/>
      <c r="D3" s="209"/>
      <c r="E3" s="209"/>
      <c r="F3" s="209"/>
      <c r="G3" s="209"/>
      <c r="H3" s="209"/>
      <c r="I3" s="209"/>
      <c r="J3" s="209"/>
      <c r="K3" s="209"/>
      <c r="L3" s="209"/>
      <c r="M3" s="218"/>
    </row>
    <row r="5" spans="1:13" ht="18.75">
      <c r="A5" s="240" t="s">
        <v>77</v>
      </c>
      <c r="B5" s="240"/>
      <c r="C5" s="240"/>
      <c r="D5" s="240"/>
      <c r="E5" s="240"/>
      <c r="F5" s="240"/>
      <c r="G5" s="240"/>
      <c r="H5" s="240"/>
      <c r="I5" s="240"/>
      <c r="J5" s="240"/>
      <c r="K5" s="240"/>
      <c r="L5" s="240"/>
      <c r="M5" s="240"/>
    </row>
    <row r="6" spans="1:13" ht="18.75">
      <c r="A6" s="36"/>
      <c r="B6" s="240" t="s">
        <v>76</v>
      </c>
      <c r="C6" s="240"/>
      <c r="D6" s="240"/>
      <c r="E6" s="240"/>
      <c r="F6" s="240"/>
      <c r="G6" s="240"/>
      <c r="H6" s="240"/>
      <c r="I6" s="240"/>
      <c r="J6" s="240"/>
      <c r="K6" s="240"/>
      <c r="L6" s="240"/>
      <c r="M6" s="240"/>
    </row>
    <row r="7" spans="1:13" s="15" customFormat="1" ht="18.75">
      <c r="A7" s="240" t="s">
        <v>429</v>
      </c>
      <c r="B7" s="240"/>
      <c r="C7" s="240"/>
      <c r="D7" s="240"/>
      <c r="E7" s="240"/>
      <c r="F7" s="240"/>
      <c r="G7" s="240"/>
      <c r="H7" s="240"/>
      <c r="I7" s="240"/>
      <c r="J7" s="240"/>
      <c r="K7" s="240"/>
      <c r="L7" s="240"/>
      <c r="M7" s="240"/>
    </row>
    <row r="8" spans="1:13" ht="16.5" customHeight="1">
      <c r="A8" s="206" t="s">
        <v>24</v>
      </c>
      <c r="B8" s="206"/>
      <c r="C8" s="206"/>
      <c r="D8" s="206"/>
      <c r="E8" s="206"/>
      <c r="F8" s="206"/>
      <c r="G8" s="206"/>
      <c r="H8" s="206"/>
      <c r="I8" s="206"/>
      <c r="J8" s="206"/>
      <c r="K8" s="206"/>
      <c r="L8" s="206"/>
      <c r="M8" s="206"/>
    </row>
    <row r="9" spans="1:13" ht="57.75" customHeight="1">
      <c r="D9" s="18" t="s">
        <v>78</v>
      </c>
      <c r="E9" s="18" t="s">
        <v>25</v>
      </c>
      <c r="F9" s="18" t="s">
        <v>26</v>
      </c>
      <c r="G9" s="18" t="s">
        <v>430</v>
      </c>
      <c r="H9" s="18" t="s">
        <v>28</v>
      </c>
      <c r="I9" s="18" t="s">
        <v>29</v>
      </c>
      <c r="J9" s="18" t="s">
        <v>79</v>
      </c>
    </row>
    <row r="10" spans="1:13">
      <c r="D10" s="16" t="s">
        <v>33</v>
      </c>
      <c r="E10" s="76">
        <v>738501386179</v>
      </c>
      <c r="F10" s="76">
        <v>29144461369</v>
      </c>
      <c r="G10" s="76">
        <v>28869262436</v>
      </c>
      <c r="H10" s="76">
        <v>6212786536.3499994</v>
      </c>
      <c r="I10" s="76">
        <v>163195254709.61887</v>
      </c>
      <c r="J10" s="76">
        <v>965923151229.96863</v>
      </c>
    </row>
    <row r="11" spans="1:13">
      <c r="D11" s="19" t="s">
        <v>80</v>
      </c>
      <c r="E11" s="74">
        <v>682855176596</v>
      </c>
      <c r="F11" s="74">
        <v>1878456475</v>
      </c>
      <c r="G11" s="74"/>
      <c r="H11" s="74">
        <v>2812486790.1899996</v>
      </c>
      <c r="I11" s="74"/>
      <c r="J11" s="74">
        <v>687546119861.18994</v>
      </c>
    </row>
    <row r="12" spans="1:13">
      <c r="D12" s="19" t="s">
        <v>81</v>
      </c>
      <c r="E12" s="74">
        <v>2807427601</v>
      </c>
      <c r="F12" s="74"/>
      <c r="G12" s="74">
        <v>1236415620</v>
      </c>
      <c r="H12" s="74">
        <v>138982515</v>
      </c>
      <c r="I12" s="74"/>
      <c r="J12" s="74">
        <v>4182825736</v>
      </c>
    </row>
    <row r="13" spans="1:13">
      <c r="D13" s="19" t="s">
        <v>82</v>
      </c>
      <c r="E13" s="74">
        <v>30264933366</v>
      </c>
      <c r="F13" s="75">
        <v>22771648391</v>
      </c>
      <c r="G13" s="74">
        <v>27010299999</v>
      </c>
      <c r="H13" s="74">
        <v>2707613339.1499996</v>
      </c>
      <c r="I13" s="74">
        <v>159321589810.61887</v>
      </c>
      <c r="J13" s="74">
        <v>242076084905.76886</v>
      </c>
    </row>
    <row r="14" spans="1:13">
      <c r="D14" s="19" t="s">
        <v>83</v>
      </c>
      <c r="E14" s="74">
        <v>10575257073</v>
      </c>
      <c r="F14" s="74">
        <v>2512934252</v>
      </c>
      <c r="G14" s="74">
        <v>600900000</v>
      </c>
      <c r="H14" s="74">
        <v>205054701.32999998</v>
      </c>
      <c r="I14" s="74">
        <v>1500000</v>
      </c>
      <c r="J14" s="74">
        <v>13895646026.33</v>
      </c>
    </row>
    <row r="15" spans="1:13" ht="26.25">
      <c r="D15" s="19" t="s">
        <v>142</v>
      </c>
      <c r="E15" s="74">
        <v>1408257484</v>
      </c>
      <c r="F15" s="75">
        <v>938430353</v>
      </c>
      <c r="G15" s="74">
        <v>0</v>
      </c>
      <c r="H15" s="74">
        <v>237184118.57000065</v>
      </c>
      <c r="I15" s="74">
        <v>0</v>
      </c>
      <c r="J15" s="74">
        <v>2583871955.5700006</v>
      </c>
    </row>
    <row r="16" spans="1:13">
      <c r="D16" s="19" t="s">
        <v>84</v>
      </c>
      <c r="E16" s="74">
        <v>324237132</v>
      </c>
      <c r="F16" s="74">
        <v>4000000</v>
      </c>
      <c r="G16" s="74"/>
      <c r="H16" s="74">
        <v>51238123.710000001</v>
      </c>
      <c r="I16" s="74"/>
      <c r="J16" s="74">
        <v>379475255.70999998</v>
      </c>
    </row>
    <row r="17" spans="4:11">
      <c r="D17" s="19" t="s">
        <v>85</v>
      </c>
      <c r="E17" s="74">
        <v>10266096927</v>
      </c>
      <c r="F17" s="74">
        <v>1038991898</v>
      </c>
      <c r="G17" s="74">
        <v>21646817</v>
      </c>
      <c r="H17" s="74">
        <v>60226948.399999999</v>
      </c>
      <c r="I17" s="74">
        <v>3872164899</v>
      </c>
      <c r="J17" s="74">
        <v>15259127489.4</v>
      </c>
    </row>
    <row r="18" spans="4:11">
      <c r="D18" s="16" t="s">
        <v>86</v>
      </c>
      <c r="E18" s="76">
        <v>12321964997</v>
      </c>
      <c r="F18" s="76">
        <v>0</v>
      </c>
      <c r="G18" s="76">
        <v>54079925</v>
      </c>
      <c r="H18" s="76">
        <v>539531621.01000154</v>
      </c>
      <c r="I18" s="76">
        <v>265718193</v>
      </c>
      <c r="J18" s="76">
        <v>13181294736.010002</v>
      </c>
    </row>
    <row r="19" spans="4:11" ht="26.25">
      <c r="D19" s="19" t="s">
        <v>87</v>
      </c>
      <c r="E19" s="74">
        <v>21570774</v>
      </c>
      <c r="F19" s="74"/>
      <c r="G19" s="74">
        <v>29747942</v>
      </c>
      <c r="H19" s="74">
        <v>94507424.170000002</v>
      </c>
      <c r="I19" s="74"/>
      <c r="J19" s="74">
        <v>145826140.17000002</v>
      </c>
    </row>
    <row r="20" spans="4:11">
      <c r="D20" s="19" t="s">
        <v>88</v>
      </c>
      <c r="E20" s="74">
        <v>12300394223</v>
      </c>
      <c r="F20" s="74">
        <v>0</v>
      </c>
      <c r="G20" s="74"/>
      <c r="H20" s="74">
        <v>445024196.84000158</v>
      </c>
      <c r="I20" s="74">
        <v>265718193</v>
      </c>
      <c r="J20" s="74">
        <v>13011136612.840002</v>
      </c>
    </row>
    <row r="21" spans="4:11" ht="26.25">
      <c r="D21" s="19" t="s">
        <v>89</v>
      </c>
      <c r="E21" s="74"/>
      <c r="F21" s="74"/>
      <c r="G21" s="74">
        <v>24331983</v>
      </c>
      <c r="H21" s="74"/>
      <c r="I21" s="74"/>
      <c r="J21" s="74">
        <v>24331983</v>
      </c>
    </row>
    <row r="22" spans="4:11">
      <c r="D22" s="92" t="s">
        <v>30</v>
      </c>
      <c r="E22" s="77">
        <v>750823351176</v>
      </c>
      <c r="F22" s="77">
        <v>29144461369</v>
      </c>
      <c r="G22" s="77">
        <v>28923342361</v>
      </c>
      <c r="H22" s="77">
        <v>6752318157.3600006</v>
      </c>
      <c r="I22" s="77">
        <v>163460972902.61887</v>
      </c>
      <c r="J22" s="77">
        <v>979104445965.97864</v>
      </c>
    </row>
    <row r="23" spans="4:11" ht="28.5" customHeight="1">
      <c r="D23" s="227" t="s">
        <v>274</v>
      </c>
      <c r="E23" s="227"/>
      <c r="F23" s="227"/>
      <c r="G23" s="227"/>
      <c r="H23" s="227"/>
      <c r="I23" s="227"/>
      <c r="J23" s="227"/>
      <c r="K23" s="166"/>
    </row>
    <row r="25" spans="4:11">
      <c r="E25" s="122"/>
      <c r="F25" s="122"/>
      <c r="G25" s="122"/>
      <c r="H25" s="122"/>
      <c r="I25" s="122"/>
      <c r="J25" s="122"/>
    </row>
  </sheetData>
  <mergeCells count="8">
    <mergeCell ref="A7:M7"/>
    <mergeCell ref="A8:M8"/>
    <mergeCell ref="D23:J23"/>
    <mergeCell ref="A1:M1"/>
    <mergeCell ref="A2:M2"/>
    <mergeCell ref="A3:M3"/>
    <mergeCell ref="A5:M5"/>
    <mergeCell ref="B6:M6"/>
  </mergeCells>
  <pageMargins left="0.7" right="0.7" top="0.75" bottom="0.75" header="0.3" footer="0.3"/>
  <pageSetup orientation="portrait" horizontalDpi="4294967295" verticalDpi="4294967295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7"/>
  <sheetViews>
    <sheetView showGridLines="0" workbookViewId="0">
      <selection activeCell="K9" sqref="K9"/>
    </sheetView>
  </sheetViews>
  <sheetFormatPr defaultColWidth="11.42578125" defaultRowHeight="15"/>
  <cols>
    <col min="1" max="2" width="11.42578125" customWidth="1"/>
    <col min="3" max="3" width="52.5703125" customWidth="1"/>
    <col min="4" max="4" width="10.28515625" bestFit="1" customWidth="1"/>
    <col min="5" max="5" width="16.28515625" customWidth="1"/>
    <col min="6" max="6" width="11" bestFit="1" customWidth="1"/>
    <col min="7" max="7" width="10" bestFit="1" customWidth="1"/>
    <col min="8" max="8" width="11.28515625" customWidth="1"/>
    <col min="9" max="9" width="11.85546875" bestFit="1" customWidth="1"/>
  </cols>
  <sheetData>
    <row r="1" spans="1:17" ht="28.5">
      <c r="A1" s="212" t="s">
        <v>0</v>
      </c>
      <c r="B1" s="207"/>
      <c r="C1" s="207"/>
      <c r="D1" s="207"/>
      <c r="E1" s="207"/>
      <c r="F1" s="207"/>
      <c r="G1" s="207"/>
      <c r="H1" s="207"/>
      <c r="I1" s="207"/>
      <c r="J1" s="207"/>
      <c r="K1" s="213"/>
    </row>
    <row r="2" spans="1:17" ht="21">
      <c r="A2" s="214" t="s">
        <v>1</v>
      </c>
      <c r="B2" s="215"/>
      <c r="C2" s="215"/>
      <c r="D2" s="215"/>
      <c r="E2" s="215"/>
      <c r="F2" s="215"/>
      <c r="G2" s="215"/>
      <c r="H2" s="215"/>
      <c r="I2" s="215"/>
      <c r="J2" s="215"/>
      <c r="K2" s="216"/>
    </row>
    <row r="3" spans="1:17" ht="15.75">
      <c r="A3" s="217" t="s">
        <v>22</v>
      </c>
      <c r="B3" s="209"/>
      <c r="C3" s="209"/>
      <c r="D3" s="209"/>
      <c r="E3" s="209"/>
      <c r="F3" s="209"/>
      <c r="G3" s="209"/>
      <c r="H3" s="209"/>
      <c r="I3" s="209"/>
      <c r="J3" s="209"/>
      <c r="K3" s="218"/>
    </row>
    <row r="4" spans="1:17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</row>
    <row r="5" spans="1:17" ht="18.75" customHeight="1">
      <c r="A5" s="241" t="s">
        <v>91</v>
      </c>
      <c r="B5" s="241"/>
      <c r="C5" s="241"/>
      <c r="D5" s="241"/>
      <c r="E5" s="241"/>
      <c r="F5" s="241"/>
      <c r="G5" s="241"/>
      <c r="H5" s="241"/>
      <c r="I5" s="241"/>
      <c r="J5" s="241"/>
      <c r="K5" s="241"/>
    </row>
    <row r="6" spans="1:17" ht="18.75">
      <c r="A6" s="229" t="s">
        <v>90</v>
      </c>
      <c r="B6" s="229"/>
      <c r="C6" s="229"/>
      <c r="D6" s="229"/>
      <c r="E6" s="229"/>
      <c r="F6" s="229"/>
      <c r="G6" s="229"/>
      <c r="H6" s="229"/>
      <c r="I6" s="229"/>
      <c r="J6" s="229"/>
      <c r="K6" s="229"/>
    </row>
    <row r="7" spans="1:17" s="21" customFormat="1" ht="18.75">
      <c r="A7" s="229" t="s">
        <v>429</v>
      </c>
      <c r="B7" s="229"/>
      <c r="C7" s="229"/>
      <c r="D7" s="229"/>
      <c r="E7" s="229"/>
      <c r="F7" s="229"/>
      <c r="G7" s="229"/>
      <c r="H7" s="229"/>
      <c r="I7" s="229"/>
      <c r="J7" s="229"/>
      <c r="K7" s="229"/>
    </row>
    <row r="8" spans="1:17" ht="15.75" customHeight="1">
      <c r="A8" s="228" t="s">
        <v>24</v>
      </c>
      <c r="B8" s="228"/>
      <c r="C8" s="228"/>
      <c r="D8" s="228"/>
      <c r="E8" s="228"/>
      <c r="F8" s="228"/>
      <c r="G8" s="228"/>
      <c r="H8" s="228"/>
      <c r="I8" s="228"/>
      <c r="J8" s="228"/>
      <c r="K8" s="228"/>
    </row>
    <row r="9" spans="1:17" ht="63.75">
      <c r="C9" s="22" t="s">
        <v>78</v>
      </c>
      <c r="D9" s="22" t="s">
        <v>25</v>
      </c>
      <c r="E9" s="22" t="s">
        <v>26</v>
      </c>
      <c r="F9" s="22" t="s">
        <v>27</v>
      </c>
      <c r="G9" s="22" t="s">
        <v>58</v>
      </c>
      <c r="H9" s="22" t="s">
        <v>29</v>
      </c>
      <c r="I9" s="22" t="s">
        <v>59</v>
      </c>
    </row>
    <row r="10" spans="1:17">
      <c r="C10" s="20" t="s">
        <v>36</v>
      </c>
      <c r="D10" s="79">
        <v>590442281432.66003</v>
      </c>
      <c r="E10" s="79">
        <v>95559830108</v>
      </c>
      <c r="F10" s="79">
        <v>35916090065</v>
      </c>
      <c r="G10" s="79">
        <v>10768618694.299995</v>
      </c>
      <c r="H10" s="79">
        <v>197239146029.45883</v>
      </c>
      <c r="I10" s="79">
        <v>929925966329.41882</v>
      </c>
      <c r="L10" s="100"/>
      <c r="M10" s="100"/>
      <c r="N10" s="100"/>
      <c r="O10" s="100"/>
      <c r="P10" s="100"/>
      <c r="Q10" s="98"/>
    </row>
    <row r="11" spans="1:17">
      <c r="C11" s="23" t="s">
        <v>92</v>
      </c>
      <c r="D11" s="78">
        <v>0</v>
      </c>
      <c r="E11" s="78">
        <v>0</v>
      </c>
      <c r="F11" s="78">
        <v>0</v>
      </c>
      <c r="G11" s="78">
        <v>34653569.569999993</v>
      </c>
      <c r="H11" s="78">
        <v>183216026639.45883</v>
      </c>
      <c r="I11" s="78">
        <v>183250680209.02884</v>
      </c>
    </row>
    <row r="12" spans="1:17">
      <c r="C12" s="23" t="s">
        <v>93</v>
      </c>
      <c r="D12" s="78">
        <v>314314293568</v>
      </c>
      <c r="E12" s="78">
        <v>92408693955</v>
      </c>
      <c r="F12" s="78">
        <v>33728201560</v>
      </c>
      <c r="G12" s="78">
        <v>9856643418.1499958</v>
      </c>
      <c r="H12" s="78">
        <v>109363378</v>
      </c>
      <c r="I12" s="78">
        <v>450417195879.15002</v>
      </c>
    </row>
    <row r="13" spans="1:17" ht="26.25">
      <c r="C13" s="23" t="s">
        <v>94</v>
      </c>
      <c r="D13" s="78">
        <v>43349405367</v>
      </c>
      <c r="E13" s="78">
        <v>1563320398</v>
      </c>
      <c r="F13" s="78">
        <v>1824471831</v>
      </c>
      <c r="G13" s="78">
        <v>55945590</v>
      </c>
      <c r="H13" s="78">
        <v>83731653</v>
      </c>
      <c r="I13" s="78">
        <v>46876874839</v>
      </c>
    </row>
    <row r="14" spans="1:17">
      <c r="C14" s="23" t="s">
        <v>37</v>
      </c>
      <c r="D14" s="78">
        <v>149993489759</v>
      </c>
      <c r="E14" s="78">
        <v>31658576</v>
      </c>
      <c r="F14" s="78">
        <v>0</v>
      </c>
      <c r="G14" s="78">
        <v>98719305.079999983</v>
      </c>
      <c r="H14" s="78">
        <v>11072629837</v>
      </c>
      <c r="I14" s="78">
        <v>161196497477.07999</v>
      </c>
    </row>
    <row r="15" spans="1:17" s="26" customFormat="1">
      <c r="C15" s="23" t="s">
        <v>431</v>
      </c>
      <c r="D15" s="78">
        <v>0</v>
      </c>
      <c r="E15" s="78">
        <v>0</v>
      </c>
      <c r="F15" s="78">
        <v>0</v>
      </c>
      <c r="G15" s="78">
        <v>53000</v>
      </c>
      <c r="H15" s="78">
        <v>280099593</v>
      </c>
      <c r="I15" s="78">
        <v>280152593</v>
      </c>
    </row>
    <row r="16" spans="1:17" s="26" customFormat="1">
      <c r="C16" s="23" t="s">
        <v>95</v>
      </c>
      <c r="D16" s="78">
        <v>82680937860.659988</v>
      </c>
      <c r="E16" s="78">
        <v>1303455332</v>
      </c>
      <c r="F16" s="78">
        <v>363238911</v>
      </c>
      <c r="G16" s="78">
        <v>716576617.50000024</v>
      </c>
      <c r="H16" s="78">
        <v>2477294929</v>
      </c>
      <c r="I16" s="78">
        <v>87541503650.159988</v>
      </c>
    </row>
    <row r="17" spans="3:9">
      <c r="C17" s="23" t="s">
        <v>96</v>
      </c>
      <c r="D17" s="78">
        <v>104154878</v>
      </c>
      <c r="E17" s="78">
        <v>252701847</v>
      </c>
      <c r="F17" s="78">
        <v>177763</v>
      </c>
      <c r="G17" s="78">
        <v>6027194</v>
      </c>
      <c r="H17" s="78">
        <v>0</v>
      </c>
      <c r="I17" s="78">
        <v>363061682</v>
      </c>
    </row>
    <row r="18" spans="3:9">
      <c r="C18" s="20" t="s">
        <v>38</v>
      </c>
      <c r="D18" s="79">
        <v>99079071229.740005</v>
      </c>
      <c r="E18" s="79">
        <v>19419118119</v>
      </c>
      <c r="F18" s="79">
        <v>4841655431</v>
      </c>
      <c r="G18" s="79">
        <v>7005953473.2699995</v>
      </c>
      <c r="H18" s="79">
        <v>41263000115</v>
      </c>
      <c r="I18" s="79">
        <v>171608798368.01004</v>
      </c>
    </row>
    <row r="19" spans="3:9">
      <c r="C19" s="23" t="s">
        <v>97</v>
      </c>
      <c r="D19" s="78">
        <v>31475856450</v>
      </c>
      <c r="E19" s="78">
        <v>8176319497</v>
      </c>
      <c r="F19" s="78">
        <v>0</v>
      </c>
      <c r="G19" s="78">
        <v>5588913922.8199997</v>
      </c>
      <c r="H19" s="78">
        <v>35216222474</v>
      </c>
      <c r="I19" s="78">
        <v>80457312343.820007</v>
      </c>
    </row>
    <row r="20" spans="3:9">
      <c r="C20" s="23" t="s">
        <v>98</v>
      </c>
      <c r="D20" s="78">
        <v>57712548920</v>
      </c>
      <c r="E20" s="78">
        <v>8465992761</v>
      </c>
      <c r="F20" s="78">
        <v>433175920</v>
      </c>
      <c r="G20" s="78">
        <v>1331966971.2900002</v>
      </c>
      <c r="H20" s="78">
        <v>5407589026</v>
      </c>
      <c r="I20" s="78">
        <v>73351273598.290009</v>
      </c>
    </row>
    <row r="21" spans="3:9">
      <c r="C21" s="23" t="s">
        <v>99</v>
      </c>
      <c r="D21" s="78">
        <v>8531501</v>
      </c>
      <c r="E21" s="78">
        <v>104537272</v>
      </c>
      <c r="F21" s="78">
        <v>0</v>
      </c>
      <c r="G21" s="78">
        <v>2100000</v>
      </c>
      <c r="H21" s="78">
        <v>0</v>
      </c>
      <c r="I21" s="78">
        <v>115168773</v>
      </c>
    </row>
    <row r="22" spans="3:9">
      <c r="C22" s="23" t="s">
        <v>100</v>
      </c>
      <c r="D22" s="78">
        <v>3208884224</v>
      </c>
      <c r="E22" s="78">
        <v>646425040</v>
      </c>
      <c r="F22" s="78">
        <v>76994059</v>
      </c>
      <c r="G22" s="78">
        <v>41543995.289999999</v>
      </c>
      <c r="H22" s="78">
        <v>637188615</v>
      </c>
      <c r="I22" s="78">
        <v>4611035933.29</v>
      </c>
    </row>
    <row r="23" spans="3:9">
      <c r="C23" s="23" t="s">
        <v>101</v>
      </c>
      <c r="D23" s="78">
        <v>5226965859.7400055</v>
      </c>
      <c r="E23" s="78">
        <v>2010576281</v>
      </c>
      <c r="F23" s="78">
        <v>2223000</v>
      </c>
      <c r="G23" s="78">
        <v>35587785.870000005</v>
      </c>
      <c r="H23" s="78">
        <v>2000000</v>
      </c>
      <c r="I23" s="78">
        <v>7277352926.6100054</v>
      </c>
    </row>
    <row r="24" spans="3:9" ht="25.5">
      <c r="C24" s="24" t="s">
        <v>102</v>
      </c>
      <c r="D24" s="78">
        <v>0</v>
      </c>
      <c r="E24" s="78">
        <v>15267268</v>
      </c>
      <c r="F24" s="78">
        <v>4329262452</v>
      </c>
      <c r="G24" s="78">
        <v>5840798</v>
      </c>
      <c r="H24" s="78">
        <v>0</v>
      </c>
      <c r="I24" s="78">
        <v>4350370518</v>
      </c>
    </row>
    <row r="25" spans="3:9">
      <c r="C25" s="23" t="s">
        <v>103</v>
      </c>
      <c r="D25" s="78">
        <v>1446284275</v>
      </c>
      <c r="E25" s="78">
        <v>0</v>
      </c>
      <c r="F25" s="78">
        <v>0</v>
      </c>
      <c r="G25" s="78">
        <v>0</v>
      </c>
      <c r="H25" s="78">
        <v>0</v>
      </c>
      <c r="I25" s="78">
        <v>1446284275</v>
      </c>
    </row>
    <row r="26" spans="3:9">
      <c r="C26" s="25" t="s">
        <v>104</v>
      </c>
      <c r="D26" s="80">
        <v>689521352662.40002</v>
      </c>
      <c r="E26" s="80">
        <v>114978948227</v>
      </c>
      <c r="F26" s="80">
        <v>40757745496</v>
      </c>
      <c r="G26" s="80">
        <v>17774572167.569996</v>
      </c>
      <c r="H26" s="80">
        <v>238502146144.45883</v>
      </c>
      <c r="I26" s="80">
        <v>1101534764697.429</v>
      </c>
    </row>
    <row r="27" spans="3:9" ht="24" customHeight="1">
      <c r="C27" s="227" t="s">
        <v>275</v>
      </c>
      <c r="D27" s="227"/>
      <c r="E27" s="227"/>
      <c r="F27" s="227"/>
      <c r="G27" s="227"/>
      <c r="H27" s="227"/>
      <c r="I27" s="227"/>
    </row>
    <row r="28" spans="3:9" ht="15" customHeight="1"/>
    <row r="31" spans="3:9">
      <c r="D31" s="95"/>
      <c r="E31" s="95"/>
      <c r="F31" s="95"/>
    </row>
    <row r="37" spans="12:12">
      <c r="L37" s="26"/>
    </row>
  </sheetData>
  <mergeCells count="8">
    <mergeCell ref="C27:I27"/>
    <mergeCell ref="A7:K7"/>
    <mergeCell ref="A8:K8"/>
    <mergeCell ref="A1:K1"/>
    <mergeCell ref="A2:K2"/>
    <mergeCell ref="A3:K3"/>
    <mergeCell ref="A5:K5"/>
    <mergeCell ref="A6:K6"/>
  </mergeCells>
  <pageMargins left="0.7" right="0.7" top="0.75" bottom="0.75" header="0.3" footer="0.3"/>
  <pageSetup orientation="portrait" horizontalDpi="4294967295" verticalDpi="4294967295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"/>
  <sheetViews>
    <sheetView showGridLines="0" zoomScaleNormal="100" zoomScaleSheetLayoutView="100" workbookViewId="0">
      <selection activeCell="M19" sqref="M19"/>
    </sheetView>
  </sheetViews>
  <sheetFormatPr defaultColWidth="11.42578125" defaultRowHeight="15"/>
  <cols>
    <col min="1" max="2" width="11.42578125" style="26" customWidth="1"/>
    <col min="3" max="3" width="40.140625" style="26" customWidth="1"/>
    <col min="4" max="4" width="10" style="26" bestFit="1" customWidth="1"/>
    <col min="5" max="5" width="17.140625" style="26" bestFit="1" customWidth="1"/>
    <col min="6" max="6" width="11" style="26" bestFit="1" customWidth="1"/>
    <col min="7" max="7" width="10.85546875" style="26" bestFit="1" customWidth="1"/>
    <col min="8" max="8" width="11.5703125" style="26" customWidth="1"/>
    <col min="9" max="9" width="11.28515625" style="26" bestFit="1" customWidth="1"/>
    <col min="10" max="10" width="7" style="26" bestFit="1" customWidth="1"/>
    <col min="11" max="16384" width="11.42578125" style="26"/>
  </cols>
  <sheetData>
    <row r="1" spans="1:12" ht="28.5" customHeight="1">
      <c r="A1" s="212" t="s">
        <v>0</v>
      </c>
      <c r="B1" s="207"/>
      <c r="C1" s="207"/>
      <c r="D1" s="207"/>
      <c r="E1" s="207"/>
      <c r="F1" s="207"/>
      <c r="G1" s="207"/>
      <c r="H1" s="207"/>
      <c r="I1" s="207"/>
      <c r="J1" s="207"/>
      <c r="K1" s="207"/>
      <c r="L1" s="207"/>
    </row>
    <row r="2" spans="1:12" ht="21">
      <c r="A2" s="214" t="s">
        <v>1</v>
      </c>
      <c r="B2" s="215"/>
      <c r="C2" s="215"/>
      <c r="D2" s="215"/>
      <c r="E2" s="215"/>
      <c r="F2" s="215"/>
      <c r="G2" s="215"/>
      <c r="H2" s="215"/>
      <c r="I2" s="215"/>
      <c r="J2" s="215"/>
      <c r="K2" s="215"/>
      <c r="L2" s="215"/>
    </row>
    <row r="3" spans="1:12" ht="15.75" customHeight="1">
      <c r="A3" s="217" t="s">
        <v>22</v>
      </c>
      <c r="B3" s="209"/>
      <c r="C3" s="209"/>
      <c r="D3" s="209"/>
      <c r="E3" s="209"/>
      <c r="F3" s="209"/>
      <c r="G3" s="209"/>
      <c r="H3" s="209"/>
      <c r="I3" s="209"/>
      <c r="J3" s="209"/>
      <c r="K3" s="209"/>
      <c r="L3" s="209"/>
    </row>
    <row r="5" spans="1:12" ht="18.75">
      <c r="A5" s="229" t="s">
        <v>105</v>
      </c>
      <c r="B5" s="229"/>
      <c r="C5" s="229"/>
      <c r="D5" s="229"/>
      <c r="E5" s="229"/>
      <c r="F5" s="229"/>
      <c r="G5" s="229"/>
      <c r="H5" s="229"/>
      <c r="I5" s="229"/>
      <c r="J5" s="229"/>
      <c r="K5" s="229"/>
      <c r="L5" s="229"/>
    </row>
    <row r="6" spans="1:12" ht="18.75">
      <c r="A6" s="229" t="s">
        <v>23</v>
      </c>
      <c r="B6" s="229"/>
      <c r="C6" s="229"/>
      <c r="D6" s="229"/>
      <c r="E6" s="229"/>
      <c r="F6" s="229"/>
      <c r="G6" s="229"/>
      <c r="H6" s="229"/>
      <c r="I6" s="229"/>
      <c r="J6" s="229"/>
      <c r="K6" s="229"/>
      <c r="L6" s="229"/>
    </row>
    <row r="7" spans="1:12" ht="18.75">
      <c r="A7" s="229" t="s">
        <v>429</v>
      </c>
      <c r="B7" s="229"/>
      <c r="C7" s="229"/>
      <c r="D7" s="229"/>
      <c r="E7" s="229"/>
      <c r="F7" s="229"/>
      <c r="G7" s="229"/>
      <c r="H7" s="229"/>
      <c r="I7" s="229"/>
      <c r="J7" s="229"/>
      <c r="K7" s="229"/>
      <c r="L7" s="229"/>
    </row>
    <row r="8" spans="1:12">
      <c r="A8" s="242" t="s">
        <v>24</v>
      </c>
      <c r="B8" s="242"/>
      <c r="C8" s="242"/>
      <c r="D8" s="242"/>
      <c r="E8" s="242"/>
      <c r="F8" s="242"/>
      <c r="G8" s="242"/>
      <c r="H8" s="242"/>
      <c r="I8" s="242"/>
      <c r="J8" s="242"/>
      <c r="K8" s="242"/>
      <c r="L8" s="242"/>
    </row>
    <row r="9" spans="1:12" ht="51">
      <c r="C9" s="22"/>
      <c r="D9" s="22" t="s">
        <v>25</v>
      </c>
      <c r="E9" s="22" t="s">
        <v>26</v>
      </c>
      <c r="F9" s="22" t="s">
        <v>27</v>
      </c>
      <c r="G9" s="22" t="s">
        <v>58</v>
      </c>
      <c r="H9" s="22" t="s">
        <v>29</v>
      </c>
      <c r="I9" s="22" t="s">
        <v>30</v>
      </c>
      <c r="J9" s="22" t="s">
        <v>31</v>
      </c>
    </row>
    <row r="10" spans="1:12">
      <c r="C10" s="25" t="s">
        <v>32</v>
      </c>
      <c r="D10" s="5">
        <v>750823351176</v>
      </c>
      <c r="E10" s="5">
        <v>29144461369</v>
      </c>
      <c r="F10" s="5">
        <v>28923342361</v>
      </c>
      <c r="G10" s="5">
        <v>6752318157.3600006</v>
      </c>
      <c r="H10" s="5">
        <v>163460972902.61887</v>
      </c>
      <c r="I10" s="5">
        <v>979104445965.97888</v>
      </c>
      <c r="J10" s="9">
        <v>0.19906939087633915</v>
      </c>
    </row>
    <row r="11" spans="1:12">
      <c r="B11"/>
      <c r="C11" s="27" t="s">
        <v>33</v>
      </c>
      <c r="D11" s="102">
        <v>738501386179</v>
      </c>
      <c r="E11" s="102">
        <v>29144461369</v>
      </c>
      <c r="F11" s="102">
        <v>28869262436</v>
      </c>
      <c r="G11" s="102">
        <v>6212786536.3499994</v>
      </c>
      <c r="H11" s="102">
        <v>163195254709.61887</v>
      </c>
      <c r="I11" s="2">
        <v>965923151229.96887</v>
      </c>
      <c r="J11" s="47">
        <v>0.19638939863968846</v>
      </c>
    </row>
    <row r="12" spans="1:12">
      <c r="B12"/>
      <c r="C12" s="27" t="s">
        <v>34</v>
      </c>
      <c r="D12" s="102">
        <v>12321964997</v>
      </c>
      <c r="E12" s="103">
        <v>0</v>
      </c>
      <c r="F12" s="102">
        <v>54079925</v>
      </c>
      <c r="G12" s="102">
        <v>539531621.01000154</v>
      </c>
      <c r="H12" s="102">
        <v>265718193</v>
      </c>
      <c r="I12" s="2">
        <v>13181294736.010002</v>
      </c>
      <c r="J12" s="47">
        <v>2.6799922366506986E-3</v>
      </c>
    </row>
    <row r="13" spans="1:12">
      <c r="B13"/>
      <c r="C13" s="28"/>
      <c r="D13" s="6"/>
      <c r="E13" s="6"/>
      <c r="F13" s="6"/>
      <c r="G13" s="6"/>
      <c r="H13" s="6"/>
      <c r="I13" s="6"/>
      <c r="J13" s="48"/>
    </row>
    <row r="14" spans="1:12">
      <c r="B14"/>
      <c r="C14" s="25" t="s">
        <v>35</v>
      </c>
      <c r="D14" s="5">
        <v>689521352662.40002</v>
      </c>
      <c r="E14" s="5">
        <v>114978948227</v>
      </c>
      <c r="F14" s="5">
        <v>40757745496</v>
      </c>
      <c r="G14" s="5">
        <v>17774572167.569996</v>
      </c>
      <c r="H14" s="5">
        <v>238502146144.45883</v>
      </c>
      <c r="I14" s="5">
        <v>1101534764697.429</v>
      </c>
      <c r="J14" s="9">
        <v>0.22396165755440578</v>
      </c>
    </row>
    <row r="15" spans="1:12">
      <c r="B15"/>
      <c r="C15" s="27" t="s">
        <v>36</v>
      </c>
      <c r="D15" s="2">
        <v>590442281432.66003</v>
      </c>
      <c r="E15" s="2">
        <v>95559830108</v>
      </c>
      <c r="F15" s="2">
        <v>35916090065</v>
      </c>
      <c r="G15" s="2">
        <v>10768618694.299995</v>
      </c>
      <c r="H15" s="2">
        <v>197239146029.45883</v>
      </c>
      <c r="I15" s="2">
        <v>929925966329.41895</v>
      </c>
      <c r="J15" s="47">
        <v>0.18907052913507136</v>
      </c>
    </row>
    <row r="16" spans="1:12">
      <c r="B16"/>
      <c r="C16" s="29" t="s">
        <v>37</v>
      </c>
      <c r="D16" s="3">
        <v>149993489759</v>
      </c>
      <c r="E16" s="3">
        <v>31658576</v>
      </c>
      <c r="F16" s="4">
        <v>0</v>
      </c>
      <c r="G16" s="3">
        <v>98719305.079999983</v>
      </c>
      <c r="H16" s="3">
        <v>11072629837</v>
      </c>
      <c r="I16" s="3">
        <v>161196497477.07999</v>
      </c>
      <c r="J16" s="49">
        <v>3.2774122001358645E-2</v>
      </c>
    </row>
    <row r="17" spans="2:10">
      <c r="B17"/>
      <c r="C17" s="27" t="s">
        <v>38</v>
      </c>
      <c r="D17" s="2">
        <v>99079071229.740005</v>
      </c>
      <c r="E17" s="2">
        <v>19419118119</v>
      </c>
      <c r="F17" s="2">
        <v>4841655431</v>
      </c>
      <c r="G17" s="2">
        <v>7005953473.2699995</v>
      </c>
      <c r="H17" s="2">
        <v>41263000115</v>
      </c>
      <c r="I17" s="2">
        <v>171608798368.01001</v>
      </c>
      <c r="J17" s="47">
        <v>3.4891128419334429E-2</v>
      </c>
    </row>
    <row r="18" spans="2:10">
      <c r="B18"/>
      <c r="C18" s="30"/>
      <c r="D18" s="10"/>
      <c r="E18" s="10"/>
      <c r="F18" s="10"/>
      <c r="G18" s="10"/>
      <c r="H18" s="10"/>
      <c r="I18" s="10"/>
      <c r="J18" s="50"/>
    </row>
    <row r="19" spans="2:10">
      <c r="B19"/>
      <c r="C19" s="25" t="s">
        <v>39</v>
      </c>
      <c r="D19" s="5"/>
      <c r="E19" s="5"/>
      <c r="F19" s="5"/>
      <c r="G19" s="5"/>
      <c r="H19" s="5"/>
      <c r="I19" s="5"/>
      <c r="J19" s="9"/>
    </row>
    <row r="20" spans="2:10" ht="26.25">
      <c r="B20"/>
      <c r="C20" s="31" t="s">
        <v>40</v>
      </c>
      <c r="D20" s="11">
        <v>148059104746.33997</v>
      </c>
      <c r="E20" s="11">
        <v>-66415368739</v>
      </c>
      <c r="F20" s="11">
        <v>-7046827629</v>
      </c>
      <c r="G20" s="11">
        <v>-4555832157.949996</v>
      </c>
      <c r="H20" s="11">
        <v>-34043891319.839966</v>
      </c>
      <c r="I20" s="11">
        <v>35997184900.549927</v>
      </c>
      <c r="J20" s="51">
        <v>7.3188695046171029E-3</v>
      </c>
    </row>
    <row r="21" spans="2:10" ht="15.75" customHeight="1">
      <c r="B21"/>
      <c r="C21" s="31" t="s">
        <v>41</v>
      </c>
      <c r="D21" s="11">
        <v>-86757106232.740005</v>
      </c>
      <c r="E21" s="11">
        <v>-19419118119</v>
      </c>
      <c r="F21" s="11">
        <v>-4787575506</v>
      </c>
      <c r="G21" s="11">
        <v>-6466421852.2599983</v>
      </c>
      <c r="H21" s="11">
        <v>-40997281922</v>
      </c>
      <c r="I21" s="11">
        <v>-158427503632</v>
      </c>
      <c r="J21" s="51">
        <v>-3.2211136182683731E-2</v>
      </c>
    </row>
    <row r="22" spans="2:10">
      <c r="B22"/>
      <c r="C22" s="31" t="s">
        <v>42</v>
      </c>
      <c r="D22" s="11">
        <v>61301998513.599976</v>
      </c>
      <c r="E22" s="11">
        <v>-85834486858</v>
      </c>
      <c r="F22" s="11">
        <v>-11834403135</v>
      </c>
      <c r="G22" s="11">
        <v>-11022254010.209995</v>
      </c>
      <c r="H22" s="11">
        <v>-75041173241.839966</v>
      </c>
      <c r="I22" s="11">
        <v>-122430318731.45007</v>
      </c>
      <c r="J22" s="51">
        <v>-2.4892266678066627E-2</v>
      </c>
    </row>
    <row r="23" spans="2:10">
      <c r="B23"/>
      <c r="C23" s="31" t="s">
        <v>43</v>
      </c>
      <c r="D23" s="11">
        <v>211295488272.59998</v>
      </c>
      <c r="E23" s="11">
        <v>-85802828282</v>
      </c>
      <c r="F23" s="11">
        <v>-11834403135</v>
      </c>
      <c r="G23" s="11">
        <v>-10923534705.129993</v>
      </c>
      <c r="H23" s="11">
        <v>-63968543404.839966</v>
      </c>
      <c r="I23" s="11">
        <v>38766178745.629883</v>
      </c>
      <c r="J23" s="51">
        <v>7.8818553232920113E-3</v>
      </c>
    </row>
    <row r="24" spans="2:10">
      <c r="B24"/>
      <c r="C24" s="32"/>
      <c r="D24" s="7"/>
      <c r="E24" s="7"/>
      <c r="F24" s="7"/>
      <c r="G24" s="7"/>
      <c r="H24" s="7"/>
      <c r="I24" s="7"/>
      <c r="J24" s="52">
        <v>0</v>
      </c>
    </row>
    <row r="25" spans="2:10">
      <c r="B25"/>
      <c r="C25" s="25" t="s">
        <v>44</v>
      </c>
      <c r="D25" s="5">
        <v>122765221767</v>
      </c>
      <c r="E25" s="5">
        <v>-2924995756</v>
      </c>
      <c r="F25" s="5">
        <v>-608082107</v>
      </c>
      <c r="G25" s="5">
        <v>-1895022727.1200006</v>
      </c>
      <c r="H25" s="5">
        <v>5090957555</v>
      </c>
      <c r="I25" s="5">
        <v>122428078731.88</v>
      </c>
      <c r="J25" s="9">
        <v>2.4891811246215801E-2</v>
      </c>
    </row>
    <row r="26" spans="2:10">
      <c r="B26"/>
      <c r="C26" s="27" t="s">
        <v>45</v>
      </c>
      <c r="D26" s="2">
        <v>246295821767</v>
      </c>
      <c r="E26" s="2">
        <v>0</v>
      </c>
      <c r="F26" s="2"/>
      <c r="G26" s="2">
        <v>296558691.24000001</v>
      </c>
      <c r="H26" s="2">
        <v>25040045536</v>
      </c>
      <c r="I26" s="2">
        <v>271632425994.23999</v>
      </c>
      <c r="J26" s="47">
        <v>5.5227715294037728E-2</v>
      </c>
    </row>
    <row r="27" spans="2:10" ht="20.25" customHeight="1">
      <c r="B27"/>
      <c r="C27" s="27" t="s">
        <v>46</v>
      </c>
      <c r="D27" s="2">
        <v>123530600000</v>
      </c>
      <c r="E27" s="2">
        <v>2924995756</v>
      </c>
      <c r="F27" s="2">
        <v>608082107</v>
      </c>
      <c r="G27" s="2">
        <v>2191581418.3600006</v>
      </c>
      <c r="H27" s="2">
        <v>19949087981</v>
      </c>
      <c r="I27" s="2">
        <v>149204347262.35999</v>
      </c>
      <c r="J27" s="47">
        <v>3.0335904047821927E-2</v>
      </c>
    </row>
    <row r="28" spans="2:10">
      <c r="B28"/>
      <c r="C28" s="33"/>
      <c r="D28" s="8"/>
      <c r="E28" s="8"/>
      <c r="F28" s="8"/>
      <c r="G28" s="8"/>
      <c r="H28" s="8"/>
      <c r="I28" s="8"/>
      <c r="J28" s="53"/>
    </row>
    <row r="29" spans="2:10">
      <c r="B29"/>
      <c r="C29" s="25" t="s">
        <v>47</v>
      </c>
      <c r="D29" s="9">
        <v>1.2463789286100972E-2</v>
      </c>
      <c r="E29" s="9">
        <v>-1.7451681570240692E-2</v>
      </c>
      <c r="F29" s="9">
        <v>-2.4061451596670089E-3</v>
      </c>
      <c r="G29" s="9">
        <v>-2.2410207623273651E-3</v>
      </c>
      <c r="H29" s="9">
        <v>-1.5257208471932513E-2</v>
      </c>
      <c r="I29" s="9">
        <v>-2.4892266678066627E-2</v>
      </c>
      <c r="J29" s="9"/>
    </row>
    <row r="30" spans="2:10" ht="27" customHeight="1">
      <c r="B30"/>
      <c r="C30" s="227" t="s">
        <v>274</v>
      </c>
      <c r="D30" s="227"/>
      <c r="E30" s="227"/>
      <c r="F30" s="227"/>
      <c r="G30" s="227"/>
      <c r="H30" s="227"/>
      <c r="I30" s="227"/>
      <c r="J30" s="227"/>
    </row>
    <row r="31" spans="2:10">
      <c r="B31"/>
    </row>
    <row r="32" spans="2:10">
      <c r="B32"/>
    </row>
    <row r="33" spans="2:2">
      <c r="B33"/>
    </row>
  </sheetData>
  <mergeCells count="8">
    <mergeCell ref="C30:J30"/>
    <mergeCell ref="A7:L7"/>
    <mergeCell ref="A8:L8"/>
    <mergeCell ref="A1:L1"/>
    <mergeCell ref="A2:L2"/>
    <mergeCell ref="A3:L3"/>
    <mergeCell ref="A5:L5"/>
    <mergeCell ref="A6:L6"/>
  </mergeCells>
  <pageMargins left="0.7" right="0.7" top="0.75" bottom="0.75" header="0.3" footer="0.3"/>
  <pageSetup orientation="portrait" horizontalDpi="4294967295" verticalDpi="4294967295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69"/>
  <sheetViews>
    <sheetView showGridLines="0" zoomScaleNormal="100" workbookViewId="0">
      <selection activeCell="A7" sqref="A7:M7"/>
    </sheetView>
  </sheetViews>
  <sheetFormatPr defaultColWidth="11.42578125" defaultRowHeight="15"/>
  <cols>
    <col min="1" max="3" width="11.42578125" customWidth="1"/>
    <col min="4" max="4" width="49.7109375" customWidth="1"/>
    <col min="5" max="5" width="10.85546875" customWidth="1"/>
    <col min="6" max="6" width="17.140625" customWidth="1"/>
    <col min="7" max="7" width="11" bestFit="1" customWidth="1"/>
    <col min="8" max="8" width="13.42578125" customWidth="1"/>
    <col min="9" max="9" width="12.28515625" bestFit="1" customWidth="1"/>
    <col min="10" max="10" width="12" bestFit="1" customWidth="1"/>
    <col min="11" max="11" width="7.42578125" bestFit="1" customWidth="1"/>
    <col min="12" max="12" width="7.85546875" customWidth="1"/>
    <col min="13" max="13" width="7.42578125" bestFit="1" customWidth="1"/>
    <col min="14" max="14" width="10" customWidth="1"/>
    <col min="15" max="15" width="8.5703125" customWidth="1"/>
    <col min="16" max="16" width="11.140625" customWidth="1"/>
    <col min="17" max="17" width="10" customWidth="1"/>
    <col min="21" max="21" width="14.85546875" bestFit="1" customWidth="1"/>
    <col min="22" max="22" width="12.5703125" customWidth="1"/>
  </cols>
  <sheetData>
    <row r="1" spans="1:23" ht="28.5">
      <c r="A1" s="212" t="s">
        <v>0</v>
      </c>
      <c r="B1" s="207"/>
      <c r="C1" s="207"/>
      <c r="D1" s="207"/>
      <c r="E1" s="207"/>
      <c r="F1" s="207"/>
      <c r="G1" s="207"/>
      <c r="H1" s="207"/>
      <c r="I1" s="207"/>
      <c r="J1" s="207"/>
      <c r="K1" s="207"/>
      <c r="L1" s="207"/>
      <c r="M1" s="213"/>
    </row>
    <row r="2" spans="1:23" ht="21">
      <c r="A2" s="214" t="s">
        <v>1</v>
      </c>
      <c r="B2" s="215"/>
      <c r="C2" s="215"/>
      <c r="D2" s="215"/>
      <c r="E2" s="215"/>
      <c r="F2" s="215"/>
      <c r="G2" s="215"/>
      <c r="H2" s="215"/>
      <c r="I2" s="215"/>
      <c r="J2" s="215"/>
      <c r="K2" s="215"/>
      <c r="L2" s="215"/>
      <c r="M2" s="216"/>
    </row>
    <row r="3" spans="1:23" ht="15.75">
      <c r="A3" s="217" t="s">
        <v>22</v>
      </c>
      <c r="B3" s="209"/>
      <c r="C3" s="209"/>
      <c r="D3" s="209"/>
      <c r="E3" s="209"/>
      <c r="F3" s="209"/>
      <c r="G3" s="209"/>
      <c r="H3" s="209"/>
      <c r="I3" s="209"/>
      <c r="J3" s="209"/>
      <c r="K3" s="209"/>
      <c r="L3" s="209"/>
      <c r="M3" s="218"/>
    </row>
    <row r="4" spans="1:23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3" ht="18.75">
      <c r="A5" s="243" t="s">
        <v>136</v>
      </c>
      <c r="B5" s="243"/>
      <c r="C5" s="243"/>
      <c r="D5" s="243"/>
      <c r="E5" s="243"/>
      <c r="F5" s="243"/>
      <c r="G5" s="243"/>
      <c r="H5" s="243"/>
      <c r="I5" s="243"/>
      <c r="J5" s="243"/>
      <c r="K5" s="243"/>
      <c r="L5" s="243"/>
      <c r="M5" s="243"/>
    </row>
    <row r="6" spans="1:23" ht="18.75">
      <c r="A6" s="243" t="s">
        <v>135</v>
      </c>
      <c r="B6" s="243"/>
      <c r="C6" s="243"/>
      <c r="D6" s="243"/>
      <c r="E6" s="243"/>
      <c r="F6" s="243"/>
      <c r="G6" s="243"/>
      <c r="H6" s="243"/>
      <c r="I6" s="243"/>
      <c r="J6" s="243"/>
      <c r="K6" s="243"/>
      <c r="L6" s="243"/>
      <c r="M6" s="243"/>
    </row>
    <row r="7" spans="1:23" s="26" customFormat="1" ht="18.75">
      <c r="A7" s="243" t="s">
        <v>429</v>
      </c>
      <c r="B7" s="243"/>
      <c r="C7" s="243"/>
      <c r="D7" s="243"/>
      <c r="E7" s="243"/>
      <c r="F7" s="243"/>
      <c r="G7" s="243"/>
      <c r="H7" s="243"/>
      <c r="I7" s="243"/>
      <c r="J7" s="243"/>
      <c r="K7" s="243"/>
      <c r="L7" s="243"/>
      <c r="M7" s="243"/>
    </row>
    <row r="8" spans="1:23">
      <c r="A8" s="244" t="s">
        <v>24</v>
      </c>
      <c r="B8" s="244"/>
      <c r="C8" s="244"/>
      <c r="D8" s="244"/>
      <c r="E8" s="244"/>
      <c r="F8" s="244"/>
      <c r="G8" s="244"/>
      <c r="H8" s="244"/>
      <c r="I8" s="244"/>
      <c r="J8" s="244"/>
      <c r="K8" s="244"/>
      <c r="L8" s="244"/>
      <c r="M8" s="244"/>
    </row>
    <row r="9" spans="1:23" ht="51">
      <c r="D9" s="81" t="s">
        <v>106</v>
      </c>
      <c r="E9" s="22" t="s">
        <v>25</v>
      </c>
      <c r="F9" s="22" t="s">
        <v>107</v>
      </c>
      <c r="G9" s="22" t="s">
        <v>108</v>
      </c>
      <c r="H9" s="22" t="s">
        <v>58</v>
      </c>
      <c r="I9" s="22" t="s">
        <v>29</v>
      </c>
      <c r="J9" s="22" t="s">
        <v>30</v>
      </c>
    </row>
    <row r="10" spans="1:23">
      <c r="D10" s="27" t="s">
        <v>109</v>
      </c>
      <c r="E10" s="82">
        <v>135364244872.39999</v>
      </c>
      <c r="F10" s="82">
        <v>17222387500</v>
      </c>
      <c r="G10" s="82">
        <v>6142663</v>
      </c>
      <c r="H10" s="82">
        <v>6236040586.5199986</v>
      </c>
      <c r="I10" s="82">
        <v>20789542</v>
      </c>
      <c r="J10" s="82">
        <v>158849605163.91998</v>
      </c>
      <c r="K10" s="101"/>
      <c r="L10" s="101"/>
      <c r="M10" s="100"/>
      <c r="N10" s="100"/>
      <c r="O10" s="100"/>
      <c r="P10" s="100"/>
      <c r="Q10" s="100"/>
    </row>
    <row r="11" spans="1:23">
      <c r="D11" s="34" t="s">
        <v>110</v>
      </c>
      <c r="E11" s="83">
        <v>53909603848.399994</v>
      </c>
      <c r="F11" s="83">
        <v>16385133477</v>
      </c>
      <c r="G11" s="84">
        <v>0</v>
      </c>
      <c r="H11" s="83">
        <v>5733983882.1799984</v>
      </c>
      <c r="I11" s="83">
        <v>9180000</v>
      </c>
      <c r="J11" s="83">
        <v>76037901207.579987</v>
      </c>
      <c r="K11" s="101"/>
      <c r="L11" s="101"/>
      <c r="M11" s="100"/>
      <c r="N11" s="100"/>
      <c r="O11" s="100"/>
      <c r="P11" s="100"/>
      <c r="Q11" s="100"/>
    </row>
    <row r="12" spans="1:23">
      <c r="D12" s="34" t="s">
        <v>111</v>
      </c>
      <c r="E12" s="83">
        <v>10162110853</v>
      </c>
      <c r="F12" s="83">
        <v>37834000</v>
      </c>
      <c r="G12" s="83">
        <v>6142663</v>
      </c>
      <c r="H12" s="84">
        <v>0</v>
      </c>
      <c r="I12" s="83">
        <v>11609542</v>
      </c>
      <c r="J12" s="83">
        <v>10217697058</v>
      </c>
      <c r="K12" s="101"/>
      <c r="L12" s="101"/>
      <c r="M12" s="100"/>
      <c r="N12" s="100"/>
      <c r="O12" s="100"/>
      <c r="P12" s="100"/>
      <c r="Q12" s="100"/>
    </row>
    <row r="13" spans="1:23">
      <c r="D13" s="34" t="s">
        <v>112</v>
      </c>
      <c r="E13" s="83">
        <v>30076466337</v>
      </c>
      <c r="F13" s="83">
        <v>248375540</v>
      </c>
      <c r="G13" s="84">
        <v>0</v>
      </c>
      <c r="H13" s="83">
        <v>210000</v>
      </c>
      <c r="I13" s="84">
        <v>0</v>
      </c>
      <c r="J13" s="83">
        <v>30325051877</v>
      </c>
      <c r="K13" s="101"/>
      <c r="L13" s="101"/>
      <c r="M13" s="100"/>
      <c r="N13" s="100"/>
      <c r="O13" s="100"/>
      <c r="P13" s="100"/>
      <c r="Q13" s="100"/>
    </row>
    <row r="14" spans="1:23">
      <c r="D14" s="34" t="s">
        <v>113</v>
      </c>
      <c r="E14" s="83">
        <v>41216063834</v>
      </c>
      <c r="F14" s="83">
        <v>551044483</v>
      </c>
      <c r="G14" s="84">
        <v>0</v>
      </c>
      <c r="H14" s="83">
        <v>501846704.33999997</v>
      </c>
      <c r="I14" s="84">
        <v>0</v>
      </c>
      <c r="J14" s="83">
        <v>42268955021.339996</v>
      </c>
      <c r="K14" s="101"/>
      <c r="L14" s="101"/>
      <c r="M14" s="100"/>
      <c r="N14" s="100"/>
      <c r="O14" s="100"/>
      <c r="P14" s="100"/>
      <c r="Q14" s="100"/>
    </row>
    <row r="15" spans="1:23">
      <c r="D15" s="27" t="s">
        <v>114</v>
      </c>
      <c r="E15" s="82">
        <v>66089486417</v>
      </c>
      <c r="F15" s="82">
        <v>27038630764</v>
      </c>
      <c r="G15" s="82">
        <v>2760000</v>
      </c>
      <c r="H15" s="82">
        <v>4460291021.3900023</v>
      </c>
      <c r="I15" s="82">
        <v>211802571679.45883</v>
      </c>
      <c r="J15" s="82">
        <v>309393739881.84888</v>
      </c>
      <c r="K15" s="101"/>
      <c r="L15" s="101"/>
      <c r="M15" s="100"/>
      <c r="N15" s="100"/>
      <c r="O15" s="100"/>
      <c r="P15" s="100"/>
      <c r="Q15" s="100"/>
    </row>
    <row r="16" spans="1:23">
      <c r="D16" s="34" t="s">
        <v>115</v>
      </c>
      <c r="E16" s="83">
        <v>7022831583</v>
      </c>
      <c r="F16" s="83">
        <v>2342626439</v>
      </c>
      <c r="G16" s="84">
        <v>2760000</v>
      </c>
      <c r="H16" s="83">
        <v>798409018.16999996</v>
      </c>
      <c r="I16" s="83"/>
      <c r="J16" s="83">
        <v>10166627040.17</v>
      </c>
      <c r="K16" s="101"/>
      <c r="L16" s="101"/>
      <c r="M16" s="100"/>
      <c r="N16" s="100"/>
      <c r="O16" s="100"/>
      <c r="P16" s="100"/>
      <c r="Q16" s="100"/>
      <c r="S16" s="100"/>
      <c r="T16" s="100"/>
      <c r="U16" s="100"/>
      <c r="V16" s="100"/>
      <c r="W16" s="100"/>
    </row>
    <row r="17" spans="4:23">
      <c r="D17" s="34" t="s">
        <v>116</v>
      </c>
      <c r="E17" s="83">
        <v>7956736206</v>
      </c>
      <c r="F17" s="83">
        <v>3707591018</v>
      </c>
      <c r="G17" s="84">
        <v>0</v>
      </c>
      <c r="H17" s="83">
        <v>318000</v>
      </c>
      <c r="I17" s="83">
        <v>3206942797</v>
      </c>
      <c r="J17" s="83">
        <v>14871588021</v>
      </c>
      <c r="K17" s="101"/>
      <c r="L17" s="101"/>
      <c r="M17" s="100"/>
      <c r="N17" s="100"/>
      <c r="O17" s="100"/>
      <c r="P17" s="100"/>
      <c r="Q17" s="100"/>
      <c r="S17" s="100"/>
      <c r="T17" s="100"/>
      <c r="U17" s="100"/>
      <c r="V17" s="100"/>
      <c r="W17" s="100"/>
    </row>
    <row r="18" spans="4:23">
      <c r="D18" s="34" t="s">
        <v>117</v>
      </c>
      <c r="E18" s="84">
        <v>0</v>
      </c>
      <c r="F18" s="83">
        <v>9135849763</v>
      </c>
      <c r="G18" s="84">
        <v>0</v>
      </c>
      <c r="H18" s="84">
        <v>0</v>
      </c>
      <c r="I18" s="84">
        <v>0</v>
      </c>
      <c r="J18" s="83">
        <v>9135849763</v>
      </c>
      <c r="K18" s="101"/>
      <c r="L18" s="101"/>
      <c r="M18" s="100"/>
      <c r="N18" s="100"/>
      <c r="O18" s="100"/>
      <c r="P18" s="100"/>
      <c r="Q18" s="100"/>
      <c r="S18" s="100"/>
      <c r="T18" s="100"/>
      <c r="U18" s="100"/>
      <c r="V18" s="100"/>
      <c r="W18" s="100"/>
    </row>
    <row r="19" spans="4:23">
      <c r="D19" s="34" t="s">
        <v>118</v>
      </c>
      <c r="E19" s="83">
        <v>876803873</v>
      </c>
      <c r="F19" s="83">
        <v>1515303077</v>
      </c>
      <c r="G19" s="84">
        <v>0</v>
      </c>
      <c r="H19" s="83">
        <v>178522108.38999999</v>
      </c>
      <c r="I19" s="83">
        <v>206982897362.45883</v>
      </c>
      <c r="J19" s="83">
        <v>209553526420.84885</v>
      </c>
      <c r="K19" s="101"/>
      <c r="L19" s="101"/>
      <c r="M19" s="100"/>
      <c r="N19" s="100"/>
      <c r="O19" s="100"/>
      <c r="P19" s="100"/>
      <c r="Q19" s="100"/>
      <c r="S19" s="100"/>
      <c r="T19" s="100"/>
      <c r="U19" s="100"/>
      <c r="V19" s="100"/>
      <c r="W19" s="100"/>
    </row>
    <row r="20" spans="4:23">
      <c r="D20" s="34" t="s">
        <v>119</v>
      </c>
      <c r="E20" s="83">
        <v>209139349</v>
      </c>
      <c r="F20" s="84"/>
      <c r="G20" s="84">
        <v>0</v>
      </c>
      <c r="H20" s="83">
        <v>1037632036.9900004</v>
      </c>
      <c r="I20" s="84">
        <v>0</v>
      </c>
      <c r="J20" s="83">
        <v>1246771385.9900002</v>
      </c>
      <c r="K20" s="101"/>
      <c r="L20" s="101"/>
      <c r="M20" s="100"/>
      <c r="N20" s="100"/>
      <c r="O20" s="100"/>
      <c r="P20" s="100"/>
      <c r="Q20" s="100"/>
      <c r="S20" s="100"/>
      <c r="T20" s="100"/>
      <c r="U20" s="100"/>
      <c r="V20" s="100"/>
      <c r="W20" s="100"/>
    </row>
    <row r="21" spans="4:23">
      <c r="D21" s="34" t="s">
        <v>120</v>
      </c>
      <c r="E21" s="83">
        <v>39203982553</v>
      </c>
      <c r="F21" s="83">
        <v>7844519735</v>
      </c>
      <c r="G21" s="84">
        <v>0</v>
      </c>
      <c r="H21" s="83">
        <v>2445168057.8400021</v>
      </c>
      <c r="I21" s="83">
        <v>1037434341</v>
      </c>
      <c r="J21" s="83">
        <v>50531104686.840004</v>
      </c>
      <c r="K21" s="101"/>
      <c r="L21" s="101"/>
      <c r="M21" s="100"/>
      <c r="N21" s="100"/>
      <c r="O21" s="100"/>
      <c r="P21" s="100"/>
      <c r="Q21" s="100"/>
      <c r="S21" s="100"/>
      <c r="T21" s="100"/>
      <c r="U21" s="100"/>
      <c r="V21" s="100"/>
      <c r="W21" s="100"/>
    </row>
    <row r="22" spans="4:23">
      <c r="D22" s="34" t="s">
        <v>121</v>
      </c>
      <c r="E22" s="83">
        <v>1222842670</v>
      </c>
      <c r="F22" s="83">
        <v>1753344847</v>
      </c>
      <c r="G22" s="84">
        <v>0</v>
      </c>
      <c r="H22" s="84">
        <v>0</v>
      </c>
      <c r="I22" s="83">
        <v>423787684</v>
      </c>
      <c r="J22" s="83">
        <v>3399975201</v>
      </c>
      <c r="K22" s="101"/>
      <c r="L22" s="101"/>
      <c r="M22" s="100"/>
      <c r="N22" s="100"/>
      <c r="O22" s="100"/>
      <c r="P22" s="100"/>
      <c r="Q22" s="100"/>
      <c r="S22" s="100"/>
      <c r="T22" s="100"/>
      <c r="U22" s="100"/>
      <c r="V22" s="100"/>
      <c r="W22" s="100"/>
    </row>
    <row r="23" spans="4:23">
      <c r="D23" s="34" t="s">
        <v>122</v>
      </c>
      <c r="E23" s="84">
        <v>149703020</v>
      </c>
      <c r="F23" s="83">
        <v>595969784</v>
      </c>
      <c r="G23" s="84">
        <v>0</v>
      </c>
      <c r="H23" s="84">
        <v>0</v>
      </c>
      <c r="I23" s="84">
        <v>0</v>
      </c>
      <c r="J23" s="83">
        <v>745672804</v>
      </c>
      <c r="K23" s="101"/>
      <c r="L23" s="101"/>
      <c r="M23" s="100"/>
      <c r="N23" s="100"/>
      <c r="O23" s="100"/>
      <c r="P23" s="100"/>
      <c r="Q23" s="100"/>
      <c r="S23" s="100"/>
      <c r="T23" s="100"/>
      <c r="U23" s="100"/>
      <c r="V23" s="100"/>
      <c r="W23" s="100"/>
    </row>
    <row r="24" spans="4:23">
      <c r="D24" s="34" t="s">
        <v>123</v>
      </c>
      <c r="E24" s="83">
        <v>9447447163</v>
      </c>
      <c r="F24" s="83">
        <v>143426101</v>
      </c>
      <c r="G24" s="84">
        <v>0</v>
      </c>
      <c r="H24" s="84">
        <v>241800</v>
      </c>
      <c r="I24" s="83">
        <v>151509495</v>
      </c>
      <c r="J24" s="83">
        <v>9742624559</v>
      </c>
      <c r="K24" s="101"/>
      <c r="L24" s="101"/>
      <c r="M24" s="100"/>
      <c r="N24" s="100"/>
      <c r="O24" s="100"/>
      <c r="P24" s="100"/>
      <c r="Q24" s="100"/>
      <c r="S24" s="100"/>
      <c r="T24" s="100"/>
      <c r="U24" s="100"/>
      <c r="V24" s="100"/>
      <c r="W24" s="100"/>
    </row>
    <row r="25" spans="4:23">
      <c r="D25" s="27" t="s">
        <v>124</v>
      </c>
      <c r="E25" s="82">
        <v>7652963779</v>
      </c>
      <c r="F25" s="82">
        <v>872152527</v>
      </c>
      <c r="G25" s="82">
        <v>0</v>
      </c>
      <c r="H25" s="82">
        <v>4277232488.2600012</v>
      </c>
      <c r="I25" s="82">
        <v>5053265933</v>
      </c>
      <c r="J25" s="82">
        <v>17855614727.260002</v>
      </c>
      <c r="K25" s="101"/>
      <c r="L25" s="101"/>
      <c r="M25" s="100"/>
      <c r="N25" s="100"/>
      <c r="O25" s="100"/>
      <c r="P25" s="100"/>
      <c r="Q25" s="100"/>
      <c r="U25" s="100"/>
      <c r="V25" s="100"/>
    </row>
    <row r="26" spans="4:23">
      <c r="D26" s="34" t="s">
        <v>125</v>
      </c>
      <c r="E26" s="83">
        <v>1773066199</v>
      </c>
      <c r="F26" s="83">
        <v>12034000</v>
      </c>
      <c r="G26" s="84">
        <v>0</v>
      </c>
      <c r="H26" s="83">
        <v>428183272.44000018</v>
      </c>
      <c r="I26" s="83">
        <v>5053265933</v>
      </c>
      <c r="J26" s="83">
        <v>7266549404.4400005</v>
      </c>
      <c r="K26" s="101"/>
      <c r="L26" s="101"/>
      <c r="M26" s="100"/>
      <c r="N26" s="100"/>
      <c r="O26" s="100"/>
      <c r="P26" s="100"/>
      <c r="Q26" s="100"/>
      <c r="U26" s="100"/>
      <c r="V26" s="100"/>
    </row>
    <row r="27" spans="4:23">
      <c r="D27" s="34" t="s">
        <v>126</v>
      </c>
      <c r="E27" s="83">
        <v>5879897580</v>
      </c>
      <c r="F27" s="83">
        <v>860118527</v>
      </c>
      <c r="G27" s="84">
        <v>0</v>
      </c>
      <c r="H27" s="83">
        <v>3849049215.8200011</v>
      </c>
      <c r="I27" s="84">
        <v>0</v>
      </c>
      <c r="J27" s="83">
        <v>10589065322.820002</v>
      </c>
      <c r="K27" s="101"/>
      <c r="L27" s="101"/>
      <c r="M27" s="100"/>
      <c r="N27" s="100"/>
      <c r="O27" s="100"/>
      <c r="P27" s="100"/>
      <c r="Q27" s="100"/>
      <c r="U27" s="100"/>
      <c r="V27" s="100"/>
    </row>
    <row r="28" spans="4:23">
      <c r="D28" s="27" t="s">
        <v>127</v>
      </c>
      <c r="E28" s="82">
        <v>313263878081</v>
      </c>
      <c r="F28" s="82">
        <v>69823518860</v>
      </c>
      <c r="G28" s="82">
        <v>40748842833</v>
      </c>
      <c r="H28" s="82">
        <v>2694229992.3199997</v>
      </c>
      <c r="I28" s="82">
        <v>19843400601</v>
      </c>
      <c r="J28" s="82">
        <v>446373870367.31995</v>
      </c>
      <c r="K28" s="101"/>
      <c r="L28" s="101"/>
      <c r="M28" s="100"/>
      <c r="N28" s="100"/>
      <c r="O28" s="100"/>
      <c r="P28" s="100"/>
      <c r="Q28" s="100"/>
      <c r="U28" s="100"/>
      <c r="V28" s="100"/>
    </row>
    <row r="29" spans="4:23">
      <c r="D29" s="34" t="s">
        <v>128</v>
      </c>
      <c r="E29" s="83">
        <v>1302347609</v>
      </c>
      <c r="F29" s="83">
        <v>3123416619</v>
      </c>
      <c r="G29" s="84">
        <v>0</v>
      </c>
      <c r="H29" s="83">
        <v>497412087.4000001</v>
      </c>
      <c r="I29" s="83">
        <v>16975630881</v>
      </c>
      <c r="J29" s="83">
        <v>21898807196.400002</v>
      </c>
      <c r="K29" s="101"/>
      <c r="L29" s="101"/>
      <c r="M29" s="100"/>
      <c r="N29" s="100"/>
      <c r="O29" s="100"/>
      <c r="P29" s="100"/>
      <c r="Q29" s="100"/>
      <c r="U29" s="100"/>
      <c r="V29" s="100"/>
    </row>
    <row r="30" spans="4:23" ht="16.5" customHeight="1">
      <c r="D30" s="34" t="s">
        <v>129</v>
      </c>
      <c r="E30" s="83">
        <v>29381427721</v>
      </c>
      <c r="F30" s="83">
        <v>49807411460</v>
      </c>
      <c r="G30" s="83">
        <v>4822690027</v>
      </c>
      <c r="H30" s="83">
        <v>106313967.97999999</v>
      </c>
      <c r="I30" s="84">
        <v>0</v>
      </c>
      <c r="J30" s="83">
        <v>84117843175.979996</v>
      </c>
      <c r="K30" s="101"/>
      <c r="L30" s="101"/>
      <c r="M30" s="100"/>
      <c r="N30" s="100"/>
      <c r="O30" s="100"/>
      <c r="P30" s="100"/>
      <c r="Q30" s="100"/>
      <c r="U30" s="100"/>
      <c r="V30" s="100"/>
    </row>
    <row r="31" spans="4:23" ht="26.25">
      <c r="D31" s="34" t="s">
        <v>130</v>
      </c>
      <c r="E31" s="83">
        <v>6101086426</v>
      </c>
      <c r="F31" s="83">
        <v>469580397</v>
      </c>
      <c r="G31" s="84">
        <v>152478</v>
      </c>
      <c r="H31" s="83">
        <v>1116201869.4599996</v>
      </c>
      <c r="I31" s="83">
        <v>360822686</v>
      </c>
      <c r="J31" s="83">
        <v>8047843856.4599991</v>
      </c>
      <c r="K31" s="101"/>
      <c r="L31" s="101"/>
      <c r="M31" s="100"/>
      <c r="N31" s="100"/>
      <c r="O31" s="100"/>
      <c r="P31" s="100"/>
      <c r="Q31" s="100"/>
      <c r="U31" s="100"/>
      <c r="V31" s="100"/>
    </row>
    <row r="32" spans="4:23" ht="16.5" customHeight="1">
      <c r="D32" s="34" t="s">
        <v>131</v>
      </c>
      <c r="E32" s="83">
        <v>189742748793</v>
      </c>
      <c r="F32" s="83">
        <v>14586116376</v>
      </c>
      <c r="G32" s="83">
        <v>9022753</v>
      </c>
      <c r="H32" s="83">
        <v>259252627.36999995</v>
      </c>
      <c r="I32" s="83">
        <v>95274220</v>
      </c>
      <c r="J32" s="83">
        <v>204692414769.37</v>
      </c>
      <c r="K32" s="101"/>
      <c r="L32" s="101"/>
      <c r="M32" s="100"/>
      <c r="N32" s="100"/>
      <c r="O32" s="100"/>
      <c r="P32" s="100"/>
      <c r="Q32" s="100"/>
      <c r="U32" s="100"/>
      <c r="V32" s="100"/>
    </row>
    <row r="33" spans="4:21">
      <c r="D33" s="34" t="s">
        <v>132</v>
      </c>
      <c r="E33" s="83">
        <v>86736267532</v>
      </c>
      <c r="F33" s="83">
        <v>1836994008</v>
      </c>
      <c r="G33" s="83">
        <v>35916977575</v>
      </c>
      <c r="H33" s="83">
        <v>715049440.1099999</v>
      </c>
      <c r="I33" s="83">
        <v>2411672814</v>
      </c>
      <c r="J33" s="83">
        <v>127616961369.11</v>
      </c>
      <c r="K33" s="101"/>
      <c r="L33" s="101"/>
      <c r="M33" s="100"/>
      <c r="N33" s="100"/>
      <c r="O33" s="100"/>
      <c r="P33" s="100"/>
      <c r="Q33" s="100"/>
      <c r="U33" s="100"/>
    </row>
    <row r="34" spans="4:21">
      <c r="D34" s="27" t="s">
        <v>133</v>
      </c>
      <c r="E34" s="82">
        <v>167150779513</v>
      </c>
      <c r="F34" s="82">
        <v>22258576</v>
      </c>
      <c r="G34" s="82">
        <v>0</v>
      </c>
      <c r="H34" s="82">
        <v>106778079.08</v>
      </c>
      <c r="I34" s="96">
        <v>1782118389</v>
      </c>
      <c r="J34" s="82">
        <v>169061934557.07999</v>
      </c>
      <c r="K34" s="101"/>
      <c r="L34" s="101"/>
      <c r="M34" s="100"/>
      <c r="N34" s="100"/>
      <c r="O34" s="100"/>
      <c r="P34" s="100"/>
      <c r="Q34" s="100"/>
      <c r="U34" s="100"/>
    </row>
    <row r="35" spans="4:21">
      <c r="D35" s="34" t="s">
        <v>134</v>
      </c>
      <c r="E35" s="83">
        <v>167150779513</v>
      </c>
      <c r="F35" s="83">
        <v>22258576</v>
      </c>
      <c r="G35" s="83">
        <v>0</v>
      </c>
      <c r="H35" s="83">
        <v>106778079.08</v>
      </c>
      <c r="I35" s="84">
        <v>1782118389</v>
      </c>
      <c r="J35" s="83">
        <v>169061934557.07999</v>
      </c>
      <c r="U35" s="100"/>
    </row>
    <row r="36" spans="4:21">
      <c r="D36" s="35" t="s">
        <v>30</v>
      </c>
      <c r="E36" s="85">
        <v>689521352662.40002</v>
      </c>
      <c r="F36" s="85">
        <v>114978948227</v>
      </c>
      <c r="G36" s="85">
        <v>40757745496</v>
      </c>
      <c r="H36" s="85">
        <v>17774572167.570004</v>
      </c>
      <c r="I36" s="85">
        <v>238502146144.45883</v>
      </c>
      <c r="J36" s="85">
        <v>1101534764697.429</v>
      </c>
      <c r="U36" s="100"/>
    </row>
    <row r="37" spans="4:21" ht="29.25" customHeight="1">
      <c r="D37" s="227" t="s">
        <v>274</v>
      </c>
      <c r="E37" s="227"/>
      <c r="F37" s="227"/>
      <c r="G37" s="227"/>
      <c r="H37" s="227"/>
      <c r="I37" s="227"/>
      <c r="J37" s="227"/>
      <c r="K37" s="166"/>
    </row>
    <row r="41" spans="4:21">
      <c r="D41" s="26"/>
    </row>
    <row r="42" spans="4:21">
      <c r="D42" s="26"/>
      <c r="E42" s="83"/>
      <c r="F42" s="83"/>
      <c r="G42" s="83"/>
      <c r="H42" s="83"/>
      <c r="I42" s="83"/>
      <c r="J42" s="83"/>
    </row>
    <row r="43" spans="4:21">
      <c r="D43" s="26"/>
    </row>
    <row r="44" spans="4:21">
      <c r="D44" s="26"/>
      <c r="E44" s="26"/>
      <c r="F44" s="26"/>
      <c r="G44" s="26"/>
      <c r="H44" s="26"/>
      <c r="I44" s="26"/>
      <c r="J44" s="26"/>
      <c r="K44" s="26"/>
      <c r="L44" s="26"/>
    </row>
    <row r="45" spans="4:21">
      <c r="D45" s="26"/>
    </row>
    <row r="46" spans="4:21">
      <c r="D46" s="26"/>
    </row>
    <row r="47" spans="4:21">
      <c r="D47" s="26"/>
      <c r="E47" s="26"/>
    </row>
    <row r="48" spans="4:21">
      <c r="D48" s="26"/>
      <c r="E48" s="26"/>
    </row>
    <row r="49" spans="4:8">
      <c r="D49" s="26"/>
      <c r="E49" s="26"/>
    </row>
    <row r="50" spans="4:8">
      <c r="D50" s="26"/>
      <c r="E50" s="26"/>
    </row>
    <row r="51" spans="4:8">
      <c r="D51" s="26"/>
      <c r="E51" s="26"/>
    </row>
    <row r="52" spans="4:8">
      <c r="D52" s="26"/>
      <c r="E52" s="26"/>
    </row>
    <row r="53" spans="4:8">
      <c r="D53" s="26"/>
      <c r="E53" s="26"/>
    </row>
    <row r="54" spans="4:8">
      <c r="D54" s="26"/>
      <c r="E54" s="26"/>
    </row>
    <row r="55" spans="4:8">
      <c r="D55" s="26"/>
      <c r="E55" s="26"/>
    </row>
    <row r="56" spans="4:8">
      <c r="D56" s="26"/>
      <c r="E56" s="26"/>
    </row>
    <row r="57" spans="4:8">
      <c r="D57" s="26"/>
      <c r="E57" s="26"/>
    </row>
    <row r="58" spans="4:8">
      <c r="D58" s="26"/>
      <c r="E58" s="26"/>
    </row>
    <row r="59" spans="4:8">
      <c r="D59" s="26"/>
      <c r="E59" s="26"/>
    </row>
    <row r="60" spans="4:8">
      <c r="D60" s="26"/>
      <c r="E60" s="26"/>
    </row>
    <row r="61" spans="4:8">
      <c r="D61" s="26"/>
      <c r="E61" s="26"/>
    </row>
    <row r="62" spans="4:8">
      <c r="D62" s="26"/>
      <c r="E62" s="26"/>
      <c r="F62" s="83"/>
      <c r="G62" s="83"/>
      <c r="H62" s="83"/>
    </row>
    <row r="63" spans="4:8">
      <c r="D63" s="26"/>
      <c r="E63" s="26"/>
      <c r="F63" s="83"/>
      <c r="G63" s="84"/>
      <c r="H63" s="84"/>
    </row>
    <row r="64" spans="4:8">
      <c r="D64" s="26"/>
      <c r="E64" s="26"/>
    </row>
    <row r="65" spans="4:9">
      <c r="D65" s="26"/>
    </row>
    <row r="69" spans="4:9">
      <c r="D69" s="100"/>
      <c r="E69" s="100"/>
      <c r="F69" s="100"/>
      <c r="G69" s="100"/>
      <c r="H69" s="100"/>
      <c r="I69" s="100"/>
    </row>
  </sheetData>
  <mergeCells count="8">
    <mergeCell ref="D37:J37"/>
    <mergeCell ref="A7:M7"/>
    <mergeCell ref="A8:M8"/>
    <mergeCell ref="A1:M1"/>
    <mergeCell ref="A2:M2"/>
    <mergeCell ref="A3:M3"/>
    <mergeCell ref="A5:M5"/>
    <mergeCell ref="A6:M6"/>
  </mergeCells>
  <pageMargins left="0.7" right="0.7" top="0.75" bottom="0.75" header="0.3" footer="0.3"/>
  <pageSetup orientation="portrait" horizontalDpi="4294967295" verticalDpi="4294967295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"/>
  <sheetViews>
    <sheetView showGridLines="0" zoomScaleNormal="100" workbookViewId="0">
      <selection activeCell="F20" sqref="F20"/>
    </sheetView>
  </sheetViews>
  <sheetFormatPr defaultColWidth="11.42578125" defaultRowHeight="15"/>
  <cols>
    <col min="1" max="1" width="11.42578125" style="26"/>
    <col min="2" max="2" width="15.28515625" style="26" customWidth="1"/>
    <col min="3" max="3" width="33.7109375" style="26" customWidth="1"/>
    <col min="4" max="4" width="10.85546875" style="26" customWidth="1"/>
    <col min="5" max="5" width="10.140625" style="26" customWidth="1"/>
    <col min="6" max="6" width="10.7109375" style="26" customWidth="1"/>
    <col min="7" max="7" width="13.140625" style="26" customWidth="1"/>
    <col min="8" max="8" width="18.42578125" style="26" bestFit="1" customWidth="1"/>
    <col min="9" max="9" width="13.28515625" style="26" bestFit="1" customWidth="1"/>
    <col min="10" max="10" width="19.42578125" style="26" customWidth="1"/>
    <col min="11" max="11" width="64.7109375" style="26" customWidth="1"/>
    <col min="12" max="12" width="24.28515625" style="26" customWidth="1"/>
    <col min="13" max="13" width="19.7109375" style="26" customWidth="1"/>
    <col min="14" max="14" width="22.5703125" style="26" customWidth="1"/>
    <col min="15" max="15" width="18.5703125" style="26" bestFit="1" customWidth="1"/>
    <col min="16" max="17" width="23.42578125" style="26" customWidth="1"/>
    <col min="18" max="18" width="19.28515625" style="26" customWidth="1"/>
    <col min="19" max="19" width="20.28515625" style="26" customWidth="1"/>
    <col min="20" max="20" width="21.5703125" style="26" customWidth="1"/>
    <col min="21" max="21" width="18.5703125" style="26" bestFit="1" customWidth="1"/>
    <col min="22" max="22" width="18.85546875" style="26" customWidth="1"/>
    <col min="23" max="23" width="18.5703125" style="26" bestFit="1" customWidth="1"/>
    <col min="24" max="24" width="22.5703125" style="26" customWidth="1"/>
    <col min="25" max="25" width="23" style="26" customWidth="1"/>
    <col min="26" max="26" width="15.28515625" style="26" bestFit="1" customWidth="1"/>
    <col min="27" max="27" width="18.85546875" style="26" bestFit="1" customWidth="1"/>
    <col min="28" max="29" width="19.7109375" style="26" bestFit="1" customWidth="1"/>
    <col min="30" max="16384" width="11.42578125" style="26"/>
  </cols>
  <sheetData>
    <row r="1" spans="1:9" ht="28.5">
      <c r="A1" s="212" t="s">
        <v>0</v>
      </c>
      <c r="B1" s="207"/>
      <c r="C1" s="207"/>
      <c r="D1" s="207"/>
      <c r="E1" s="207"/>
      <c r="F1" s="207"/>
      <c r="G1" s="207"/>
      <c r="H1" s="207"/>
      <c r="I1" s="213"/>
    </row>
    <row r="2" spans="1:9" ht="21">
      <c r="A2" s="214" t="s">
        <v>1</v>
      </c>
      <c r="B2" s="215"/>
      <c r="C2" s="215"/>
      <c r="D2" s="215"/>
      <c r="E2" s="215"/>
      <c r="F2" s="215"/>
      <c r="G2" s="215"/>
      <c r="H2" s="215"/>
      <c r="I2" s="216"/>
    </row>
    <row r="3" spans="1:9" ht="15.75">
      <c r="A3" s="217" t="s">
        <v>22</v>
      </c>
      <c r="B3" s="209"/>
      <c r="C3" s="209"/>
      <c r="D3" s="209"/>
      <c r="E3" s="209"/>
      <c r="F3" s="209"/>
      <c r="G3" s="209"/>
      <c r="H3" s="209"/>
      <c r="I3" s="218"/>
    </row>
    <row r="5" spans="1:9" ht="18.75">
      <c r="A5" s="243" t="s">
        <v>136</v>
      </c>
      <c r="B5" s="243"/>
      <c r="C5" s="243"/>
      <c r="D5" s="243"/>
      <c r="E5" s="243"/>
      <c r="F5" s="243"/>
      <c r="G5" s="243"/>
      <c r="H5" s="243"/>
      <c r="I5" s="243"/>
    </row>
    <row r="6" spans="1:9" ht="18.75">
      <c r="A6" s="243" t="s">
        <v>135</v>
      </c>
      <c r="B6" s="243"/>
      <c r="C6" s="243"/>
      <c r="D6" s="243"/>
      <c r="E6" s="243"/>
      <c r="F6" s="243"/>
      <c r="G6" s="243"/>
      <c r="H6" s="243"/>
      <c r="I6" s="243"/>
    </row>
    <row r="7" spans="1:9" ht="18.75">
      <c r="A7" s="243" t="s">
        <v>429</v>
      </c>
      <c r="B7" s="243"/>
      <c r="C7" s="243"/>
      <c r="D7" s="243"/>
      <c r="E7" s="243"/>
      <c r="F7" s="243"/>
      <c r="G7" s="243"/>
      <c r="H7" s="243"/>
      <c r="I7" s="243"/>
    </row>
    <row r="8" spans="1:9">
      <c r="A8" s="244" t="s">
        <v>24</v>
      </c>
      <c r="B8" s="244"/>
      <c r="C8" s="244"/>
      <c r="D8" s="244"/>
      <c r="E8" s="244"/>
      <c r="F8" s="244"/>
      <c r="G8" s="244"/>
      <c r="H8" s="244"/>
      <c r="I8" s="244"/>
    </row>
    <row r="10" spans="1:9" ht="11.25" customHeight="1"/>
    <row r="11" spans="1:9">
      <c r="C11" s="150"/>
      <c r="D11" s="177" t="s">
        <v>259</v>
      </c>
      <c r="E11" s="177" t="s">
        <v>276</v>
      </c>
      <c r="F11" s="177" t="s">
        <v>143</v>
      </c>
      <c r="G11" s="177" t="s">
        <v>277</v>
      </c>
    </row>
    <row r="12" spans="1:9">
      <c r="C12" s="150"/>
      <c r="D12" s="149">
        <v>2019</v>
      </c>
      <c r="E12" s="149">
        <v>2019</v>
      </c>
      <c r="F12" s="149">
        <v>2019</v>
      </c>
      <c r="G12" s="149" t="s">
        <v>278</v>
      </c>
    </row>
    <row r="13" spans="1:9">
      <c r="C13" s="147" t="s">
        <v>25</v>
      </c>
      <c r="D13" s="169">
        <v>314314293568</v>
      </c>
      <c r="E13" s="169">
        <v>92405821095</v>
      </c>
      <c r="F13" s="170">
        <v>406720114663</v>
      </c>
      <c r="G13" s="167">
        <v>0.51340412212755338</v>
      </c>
    </row>
    <row r="14" spans="1:9">
      <c r="C14" s="147" t="s">
        <v>258</v>
      </c>
      <c r="D14" s="169">
        <v>92408693955</v>
      </c>
      <c r="E14" s="169">
        <v>17393274570</v>
      </c>
      <c r="F14" s="170">
        <v>109801968525</v>
      </c>
      <c r="G14" s="167">
        <v>0.13860338160349953</v>
      </c>
    </row>
    <row r="15" spans="1:9">
      <c r="C15" s="147" t="s">
        <v>257</v>
      </c>
      <c r="D15" s="169">
        <v>33728201560</v>
      </c>
      <c r="E15" s="169">
        <v>510169979</v>
      </c>
      <c r="F15" s="170">
        <v>34238371539</v>
      </c>
      <c r="G15" s="167">
        <v>4.3219207630343474E-2</v>
      </c>
    </row>
    <row r="16" spans="1:9">
      <c r="C16" s="147" t="s">
        <v>58</v>
      </c>
      <c r="D16" s="169">
        <v>9891296987.7199955</v>
      </c>
      <c r="E16" s="169">
        <v>6964524889.3999996</v>
      </c>
      <c r="F16" s="170">
        <v>16855821877.119995</v>
      </c>
      <c r="G16" s="167">
        <v>2.1277158718180443E-2</v>
      </c>
    </row>
    <row r="17" spans="3:7">
      <c r="C17" s="147" t="s">
        <v>256</v>
      </c>
      <c r="D17" s="169">
        <v>183325390017.45883</v>
      </c>
      <c r="E17" s="169">
        <v>41261000115</v>
      </c>
      <c r="F17" s="170">
        <v>224586390132.45883</v>
      </c>
      <c r="G17" s="167">
        <v>0.28349612992042311</v>
      </c>
    </row>
    <row r="18" spans="3:7">
      <c r="C18" s="148" t="s">
        <v>260</v>
      </c>
      <c r="D18" s="171">
        <v>633667876088.17883</v>
      </c>
      <c r="E18" s="171">
        <v>158534790648.39999</v>
      </c>
      <c r="F18" s="171">
        <v>792202666736.57886</v>
      </c>
      <c r="G18" s="168">
        <v>1</v>
      </c>
    </row>
    <row r="22" spans="3:7">
      <c r="C22" s="146"/>
      <c r="D22" s="146"/>
      <c r="E22" s="99"/>
    </row>
    <row r="23" spans="3:7">
      <c r="C23" s="146"/>
      <c r="D23" s="146"/>
      <c r="E23" s="99"/>
    </row>
  </sheetData>
  <mergeCells count="7">
    <mergeCell ref="A7:I7"/>
    <mergeCell ref="A8:I8"/>
    <mergeCell ref="A1:I1"/>
    <mergeCell ref="A2:I2"/>
    <mergeCell ref="A3:I3"/>
    <mergeCell ref="A5:I5"/>
    <mergeCell ref="A6:I6"/>
  </mergeCells>
  <pageMargins left="0.7" right="0.7" top="0.75" bottom="0.75" header="0.3" footer="0.3"/>
  <pageSetup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19</vt:i4>
      </vt:variant>
    </vt:vector>
  </HeadingPairs>
  <TitlesOfParts>
    <vt:vector size="19" baseType="lpstr">
      <vt:lpstr>1. Panorama Macroeconómico</vt:lpstr>
      <vt:lpstr>2. Cobertura Institucional</vt:lpstr>
      <vt:lpstr>3.CAIF Presp. Agregado</vt:lpstr>
      <vt:lpstr>4. Matriz Trans. Consolidadas</vt:lpstr>
      <vt:lpstr>5. Presup. Consolidado Ingresos</vt:lpstr>
      <vt:lpstr>6. Presup. Consolidado Gastos</vt:lpstr>
      <vt:lpstr>7. CAIF Consolidada</vt:lpstr>
      <vt:lpstr>8. Presp. Consolidado Funcional</vt:lpstr>
      <vt:lpstr>9. Demanda Agregada</vt:lpstr>
      <vt:lpstr>10. Remuneraciones</vt:lpstr>
      <vt:lpstr>11. Remuneraciones Promedio</vt:lpstr>
      <vt:lpstr>12. Proyectos de Inversion</vt:lpstr>
      <vt:lpstr>Anexo-1 Matriz Trans. Cons.</vt:lpstr>
      <vt:lpstr>Anexo-2 Ambitos e Instituciones</vt:lpstr>
      <vt:lpstr>Anexo 3 - CAIF Presp. Agregado</vt:lpstr>
      <vt:lpstr>Anexo 4 - CAIF Consolidada</vt:lpstr>
      <vt:lpstr>Anexo 5 - Impuestos</vt:lpstr>
      <vt:lpstr>Anexo 6 - Cons. Fuentes Fin</vt:lpstr>
      <vt:lpstr>Anexo 7 - Cons. Aplicacione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A. Castillo Cabral</dc:creator>
  <cp:lastModifiedBy>Virginia Sanchez M.</cp:lastModifiedBy>
  <dcterms:created xsi:type="dcterms:W3CDTF">2017-04-28T18:30:36Z</dcterms:created>
  <dcterms:modified xsi:type="dcterms:W3CDTF">2020-03-10T16:06:13Z</dcterms:modified>
</cp:coreProperties>
</file>