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Agosto/Consolidado/"/>
    </mc:Choice>
  </mc:AlternateContent>
  <xr:revisionPtr revIDLastSave="91" documentId="13_ncr:1_{6F81BA2E-A07B-42AD-8696-47B2BA251749}" xr6:coauthVersionLast="47" xr6:coauthVersionMax="47" xr10:uidLastSave="{9478135B-7838-4662-A666-8172DCBBB7DB}"/>
  <bookViews>
    <workbookView xWindow="28680" yWindow="-120" windowWidth="29040" windowHeight="15840" xr2:uid="{00000000-000D-0000-FFFF-FFFF00000000}"/>
  </bookViews>
  <sheets>
    <sheet name="Gráfico 1" sheetId="9" r:id="rId1"/>
    <sheet name="Tabla 1 " sheetId="14" r:id="rId2"/>
    <sheet name="Tabla 2 " sheetId="12" r:id="rId3"/>
    <sheet name="Mapa 1" sheetId="8" r:id="rId4"/>
    <sheet name="Ilustración 1" sheetId="15" r:id="rId5"/>
    <sheet name="Tabla 3" sheetId="11" r:id="rId6"/>
    <sheet name="Ilustración 2" sheetId="10" r:id="rId7"/>
    <sheet name="Gráfico 2" sheetId="6" r:id="rId8"/>
    <sheet name="Anexo 1" sheetId="16" r:id="rId9"/>
    <sheet name="Anexo 2" sheetId="17" r:id="rId10"/>
    <sheet name="Anexo 3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0" localSheetId="8">#REF!</definedName>
    <definedName name="\0" localSheetId="9">#REF!</definedName>
    <definedName name="\0" localSheetId="10">#REF!</definedName>
    <definedName name="\0" localSheetId="4">#REF!</definedName>
    <definedName name="\0" localSheetId="6">#REF!</definedName>
    <definedName name="\0" localSheetId="1">#REF!</definedName>
    <definedName name="\0" localSheetId="2">#REF!</definedName>
    <definedName name="\0" localSheetId="5">#REF!</definedName>
    <definedName name="\0">#REF!</definedName>
    <definedName name="\A" localSheetId="9">#REF!</definedName>
    <definedName name="\A" localSheetId="10">#REF!</definedName>
    <definedName name="\A" localSheetId="4">#REF!</definedName>
    <definedName name="\A" localSheetId="6">#REF!</definedName>
    <definedName name="\A" localSheetId="1">#REF!</definedName>
    <definedName name="\A" localSheetId="2">#REF!</definedName>
    <definedName name="\A" localSheetId="5">#REF!</definedName>
    <definedName name="\A">#REF!</definedName>
    <definedName name="\B" localSheetId="9">#REF!</definedName>
    <definedName name="\B" localSheetId="10">#REF!</definedName>
    <definedName name="\B" localSheetId="4">#REF!</definedName>
    <definedName name="\B" localSheetId="6">#REF!</definedName>
    <definedName name="\B" localSheetId="1">#REF!</definedName>
    <definedName name="\B" localSheetId="2">#REF!</definedName>
    <definedName name="\B" localSheetId="5">#REF!</definedName>
    <definedName name="\B">#REF!</definedName>
    <definedName name="\bmiii">[1]Q6!$E$32:$AH$32</definedName>
    <definedName name="\C" localSheetId="9">#REF!</definedName>
    <definedName name="\C" localSheetId="10">#REF!</definedName>
    <definedName name="\C" localSheetId="4">#REF!</definedName>
    <definedName name="\C" localSheetId="6">#REF!</definedName>
    <definedName name="\C" localSheetId="1">#REF!</definedName>
    <definedName name="\C" localSheetId="2">#REF!</definedName>
    <definedName name="\C" localSheetId="5">#REF!</definedName>
    <definedName name="\C">#REF!</definedName>
    <definedName name="\cc">[2]Debt!#REF!</definedName>
    <definedName name="\D" localSheetId="9">#REF!</definedName>
    <definedName name="\D" localSheetId="10">#REF!</definedName>
    <definedName name="\D" localSheetId="4">#REF!</definedName>
    <definedName name="\D" localSheetId="6">#REF!</definedName>
    <definedName name="\D" localSheetId="1">#REF!</definedName>
    <definedName name="\D" localSheetId="2">#REF!</definedName>
    <definedName name="\D" localSheetId="5">#REF!</definedName>
    <definedName name="\D">#REF!</definedName>
    <definedName name="\E" localSheetId="9">#REF!</definedName>
    <definedName name="\E" localSheetId="10">#REF!</definedName>
    <definedName name="\E" localSheetId="4">#REF!</definedName>
    <definedName name="\E" localSheetId="6">#REF!</definedName>
    <definedName name="\E" localSheetId="1">#REF!</definedName>
    <definedName name="\E" localSheetId="2">#REF!</definedName>
    <definedName name="\E" localSheetId="5">#REF!</definedName>
    <definedName name="\E">#REF!</definedName>
    <definedName name="\F" localSheetId="9">#REF!</definedName>
    <definedName name="\F" localSheetId="10">#REF!</definedName>
    <definedName name="\F" localSheetId="4">#REF!</definedName>
    <definedName name="\F" localSheetId="6">#REF!</definedName>
    <definedName name="\F" localSheetId="1">#REF!</definedName>
    <definedName name="\F" localSheetId="2">#REF!</definedName>
    <definedName name="\F" localSheetId="5">#REF!</definedName>
    <definedName name="\F">#REF!</definedName>
    <definedName name="\G" localSheetId="9">#REF!</definedName>
    <definedName name="\G" localSheetId="10">#REF!</definedName>
    <definedName name="\G" localSheetId="4">#REF!</definedName>
    <definedName name="\G" localSheetId="6">#REF!</definedName>
    <definedName name="\G" localSheetId="1">#REF!</definedName>
    <definedName name="\G" localSheetId="2">#REF!</definedName>
    <definedName name="\G" localSheetId="5">#REF!</definedName>
    <definedName name="\G">#REF!</definedName>
    <definedName name="\gg">[2]Debt!#REF!</definedName>
    <definedName name="\H" localSheetId="9">#REF!</definedName>
    <definedName name="\H" localSheetId="10">#REF!</definedName>
    <definedName name="\H" localSheetId="4">#REF!</definedName>
    <definedName name="\H" localSheetId="6">#REF!</definedName>
    <definedName name="\H" localSheetId="1">#REF!</definedName>
    <definedName name="\H" localSheetId="2">#REF!</definedName>
    <definedName name="\H" localSheetId="5">#REF!</definedName>
    <definedName name="\H">#REF!</definedName>
    <definedName name="\I" localSheetId="9">#REF!</definedName>
    <definedName name="\I" localSheetId="10">#REF!</definedName>
    <definedName name="\I" localSheetId="4">#REF!</definedName>
    <definedName name="\I" localSheetId="6">#REF!</definedName>
    <definedName name="\I" localSheetId="1">#REF!</definedName>
    <definedName name="\I" localSheetId="2">#REF!</definedName>
    <definedName name="\I" localSheetId="5">#REF!</definedName>
    <definedName name="\I">#REF!</definedName>
    <definedName name="\J" localSheetId="9">#REF!</definedName>
    <definedName name="\J" localSheetId="10">#REF!</definedName>
    <definedName name="\J" localSheetId="4">#REF!</definedName>
    <definedName name="\J" localSheetId="6">#REF!</definedName>
    <definedName name="\J" localSheetId="1">#REF!</definedName>
    <definedName name="\J" localSheetId="2">#REF!</definedName>
    <definedName name="\J" localSheetId="5">#REF!</definedName>
    <definedName name="\J">#REF!</definedName>
    <definedName name="\K" localSheetId="9">#REF!</definedName>
    <definedName name="\K" localSheetId="10">#REF!</definedName>
    <definedName name="\K" localSheetId="4">#REF!</definedName>
    <definedName name="\K" localSheetId="6">#REF!</definedName>
    <definedName name="\K" localSheetId="1">#REF!</definedName>
    <definedName name="\K" localSheetId="2">#REF!</definedName>
    <definedName name="\K" localSheetId="5">#REF!</definedName>
    <definedName name="\K">#REF!</definedName>
    <definedName name="\kk">[2]Debt!#REF!</definedName>
    <definedName name="\L" localSheetId="9">#REF!</definedName>
    <definedName name="\L" localSheetId="10">#REF!</definedName>
    <definedName name="\L" localSheetId="4">#REF!</definedName>
    <definedName name="\L" localSheetId="6">#REF!</definedName>
    <definedName name="\L" localSheetId="1">#REF!</definedName>
    <definedName name="\L" localSheetId="2">#REF!</definedName>
    <definedName name="\L" localSheetId="5">#REF!</definedName>
    <definedName name="\L">#REF!</definedName>
    <definedName name="\M" localSheetId="9">#REF!</definedName>
    <definedName name="\M" localSheetId="10">#REF!</definedName>
    <definedName name="\M" localSheetId="4">#REF!</definedName>
    <definedName name="\M" localSheetId="6">#REF!</definedName>
    <definedName name="\M" localSheetId="1">#REF!</definedName>
    <definedName name="\M" localSheetId="2">#REF!</definedName>
    <definedName name="\M" localSheetId="5">#REF!</definedName>
    <definedName name="\M">#REF!</definedName>
    <definedName name="\N" localSheetId="9">#REF!</definedName>
    <definedName name="\N" localSheetId="10">#REF!</definedName>
    <definedName name="\N" localSheetId="4">#REF!</definedName>
    <definedName name="\N" localSheetId="6">#REF!</definedName>
    <definedName name="\N" localSheetId="1">#REF!</definedName>
    <definedName name="\N" localSheetId="2">#REF!</definedName>
    <definedName name="\N" localSheetId="5">#REF!</definedName>
    <definedName name="\N">#REF!</definedName>
    <definedName name="\Ñ" localSheetId="9">#REF!</definedName>
    <definedName name="\Ñ" localSheetId="10">#REF!</definedName>
    <definedName name="\Ñ" localSheetId="4">#REF!</definedName>
    <definedName name="\Ñ" localSheetId="6">#REF!</definedName>
    <definedName name="\Ñ" localSheetId="2">#REF!</definedName>
    <definedName name="\Ñ" localSheetId="5">#REF!</definedName>
    <definedName name="\Ñ">#REF!</definedName>
    <definedName name="\O" localSheetId="9">#REF!</definedName>
    <definedName name="\O" localSheetId="10">#REF!</definedName>
    <definedName name="\O" localSheetId="4">#REF!</definedName>
    <definedName name="\O" localSheetId="6">#REF!</definedName>
    <definedName name="\O" localSheetId="1">#REF!</definedName>
    <definedName name="\O" localSheetId="2">#REF!</definedName>
    <definedName name="\O" localSheetId="5">#REF!</definedName>
    <definedName name="\O">#REF!</definedName>
    <definedName name="\P" localSheetId="9">#REF!</definedName>
    <definedName name="\P" localSheetId="10">#REF!</definedName>
    <definedName name="\P" localSheetId="4">#REF!</definedName>
    <definedName name="\P" localSheetId="6">#REF!</definedName>
    <definedName name="\P" localSheetId="1">#REF!</definedName>
    <definedName name="\P" localSheetId="2">#REF!</definedName>
    <definedName name="\P" localSheetId="5">#REF!</definedName>
    <definedName name="\P">#REF!</definedName>
    <definedName name="\Q" localSheetId="9">#REF!</definedName>
    <definedName name="\Q" localSheetId="10">#REF!</definedName>
    <definedName name="\Q" localSheetId="4">#REF!</definedName>
    <definedName name="\Q" localSheetId="6">#REF!</definedName>
    <definedName name="\Q" localSheetId="1">#REF!</definedName>
    <definedName name="\Q" localSheetId="2">#REF!</definedName>
    <definedName name="\Q" localSheetId="5">#REF!</definedName>
    <definedName name="\Q">#REF!</definedName>
    <definedName name="\R" localSheetId="9">#REF!</definedName>
    <definedName name="\R" localSheetId="10">#REF!</definedName>
    <definedName name="\R" localSheetId="4">#REF!</definedName>
    <definedName name="\R" localSheetId="6">#REF!</definedName>
    <definedName name="\R" localSheetId="1">#REF!</definedName>
    <definedName name="\R" localSheetId="2">#REF!</definedName>
    <definedName name="\R" localSheetId="5">#REF!</definedName>
    <definedName name="\R">#REF!</definedName>
    <definedName name="\S" localSheetId="9">#REF!</definedName>
    <definedName name="\S" localSheetId="10">#REF!</definedName>
    <definedName name="\S" localSheetId="4">#REF!</definedName>
    <definedName name="\S" localSheetId="6">#REF!</definedName>
    <definedName name="\S" localSheetId="1">#REF!</definedName>
    <definedName name="\S" localSheetId="2">#REF!</definedName>
    <definedName name="\S" localSheetId="5">#REF!</definedName>
    <definedName name="\S">#REF!</definedName>
    <definedName name="\T" localSheetId="9">#REF!</definedName>
    <definedName name="\T" localSheetId="10">#REF!</definedName>
    <definedName name="\T" localSheetId="4">#REF!</definedName>
    <definedName name="\T" localSheetId="6">#REF!</definedName>
    <definedName name="\T" localSheetId="1">#REF!</definedName>
    <definedName name="\T" localSheetId="2">#REF!</definedName>
    <definedName name="\T" localSheetId="5">#REF!</definedName>
    <definedName name="\T">#REF!</definedName>
    <definedName name="\T1" localSheetId="9">#REF!</definedName>
    <definedName name="\T1" localSheetId="10">#REF!</definedName>
    <definedName name="\T1" localSheetId="4">#REF!</definedName>
    <definedName name="\T1" localSheetId="6">#REF!</definedName>
    <definedName name="\T1" localSheetId="2">#REF!</definedName>
    <definedName name="\T1" localSheetId="5">#REF!</definedName>
    <definedName name="\T1">#REF!</definedName>
    <definedName name="\T2" localSheetId="10">[3]BOP!#REF!</definedName>
    <definedName name="\T2" localSheetId="2">[3]BOP!#REF!</definedName>
    <definedName name="\T2" localSheetId="5">[3]BOP!#REF!</definedName>
    <definedName name="\T2">[3]BOP!#REF!</definedName>
    <definedName name="\tt">[2]Debt!#REF!</definedName>
    <definedName name="\U" localSheetId="8">#REF!</definedName>
    <definedName name="\U" localSheetId="9">#REF!</definedName>
    <definedName name="\U" localSheetId="10">#REF!</definedName>
    <definedName name="\U" localSheetId="4">#REF!</definedName>
    <definedName name="\U" localSheetId="6">#REF!</definedName>
    <definedName name="\U" localSheetId="1">#REF!</definedName>
    <definedName name="\U" localSheetId="2">#REF!</definedName>
    <definedName name="\U" localSheetId="5">#REF!</definedName>
    <definedName name="\U">#REF!</definedName>
    <definedName name="\V" localSheetId="9">#REF!</definedName>
    <definedName name="\V" localSheetId="10">#REF!</definedName>
    <definedName name="\V" localSheetId="4">#REF!</definedName>
    <definedName name="\V" localSheetId="6">#REF!</definedName>
    <definedName name="\V" localSheetId="1">#REF!</definedName>
    <definedName name="\V" localSheetId="2">#REF!</definedName>
    <definedName name="\V" localSheetId="5">#REF!</definedName>
    <definedName name="\V">#REF!</definedName>
    <definedName name="\W" localSheetId="9">#REF!</definedName>
    <definedName name="\W" localSheetId="10">#REF!</definedName>
    <definedName name="\W" localSheetId="4">#REF!</definedName>
    <definedName name="\W" localSheetId="6">#REF!</definedName>
    <definedName name="\W" localSheetId="1">#REF!</definedName>
    <definedName name="\W" localSheetId="2">#REF!</definedName>
    <definedName name="\W" localSheetId="5">#REF!</definedName>
    <definedName name="\W">#REF!</definedName>
    <definedName name="\X" localSheetId="9">#REF!</definedName>
    <definedName name="\X" localSheetId="10">#REF!</definedName>
    <definedName name="\X" localSheetId="4">#REF!</definedName>
    <definedName name="\X" localSheetId="6">#REF!</definedName>
    <definedName name="\X" localSheetId="1">#REF!</definedName>
    <definedName name="\X" localSheetId="2">#REF!</definedName>
    <definedName name="\X" localSheetId="5">#REF!</definedName>
    <definedName name="\X">#REF!</definedName>
    <definedName name="\Y" localSheetId="9">#REF!</definedName>
    <definedName name="\Y" localSheetId="10">#REF!</definedName>
    <definedName name="\Y" localSheetId="4">#REF!</definedName>
    <definedName name="\Y" localSheetId="6">#REF!</definedName>
    <definedName name="\Y" localSheetId="1">#REF!</definedName>
    <definedName name="\Y" localSheetId="2">#REF!</definedName>
    <definedName name="\Y" localSheetId="5">#REF!</definedName>
    <definedName name="\Y">#REF!</definedName>
    <definedName name="\Z" localSheetId="9">#REF!</definedName>
    <definedName name="\Z" localSheetId="10">#REF!</definedName>
    <definedName name="\Z" localSheetId="4">#REF!</definedName>
    <definedName name="\Z" localSheetId="6">#REF!</definedName>
    <definedName name="\Z" localSheetId="1">#REF!</definedName>
    <definedName name="\Z" localSheetId="2">#REF!</definedName>
    <definedName name="\Z" localSheetId="5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4">#REF!</definedName>
    <definedName name="_______FAL4" localSheetId="6">#REF!</definedName>
    <definedName name="_______FAL4" localSheetId="1">#REF!</definedName>
    <definedName name="_______FAL4" localSheetId="2">#REF!</definedName>
    <definedName name="_______FAL4" localSheetId="5">#REF!</definedName>
    <definedName name="_______FAL4">#REF!</definedName>
    <definedName name="_______FAL6" localSheetId="9">#REF!</definedName>
    <definedName name="_______FAL6" localSheetId="10">#REF!</definedName>
    <definedName name="_______FAL6" localSheetId="4">#REF!</definedName>
    <definedName name="_______FAL6" localSheetId="6">#REF!</definedName>
    <definedName name="_______FAL6" localSheetId="1">#REF!</definedName>
    <definedName name="_______FAL6" localSheetId="2">#REF!</definedName>
    <definedName name="_______FAL6" localSheetId="5">#REF!</definedName>
    <definedName name="_______FAL6">#REF!</definedName>
    <definedName name="_______FAL7" localSheetId="9">#REF!</definedName>
    <definedName name="_______FAL7" localSheetId="10">#REF!</definedName>
    <definedName name="_______FAL7" localSheetId="4">#REF!</definedName>
    <definedName name="_______FAL7" localSheetId="6">#REF!</definedName>
    <definedName name="_______FAL7" localSheetId="1">#REF!</definedName>
    <definedName name="_______FAL7" localSheetId="2">#REF!</definedName>
    <definedName name="_______FAL7" localSheetId="5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4">#REF!</definedName>
    <definedName name="______AUS1" localSheetId="6">#REF!</definedName>
    <definedName name="______AUS1" localSheetId="1">#REF!</definedName>
    <definedName name="______AUS1" localSheetId="2">#REF!</definedName>
    <definedName name="______AUS1" localSheetId="5">#REF!</definedName>
    <definedName name="______AUS1">#REF!</definedName>
    <definedName name="______DEG1" localSheetId="9">#REF!</definedName>
    <definedName name="______DEG1" localSheetId="10">#REF!</definedName>
    <definedName name="______DEG1" localSheetId="4">#REF!</definedName>
    <definedName name="______DEG1" localSheetId="6">#REF!</definedName>
    <definedName name="______DEG1" localSheetId="1">#REF!</definedName>
    <definedName name="______DEG1" localSheetId="2">#REF!</definedName>
    <definedName name="______DEG1" localSheetId="5">#REF!</definedName>
    <definedName name="______DEG1">#REF!</definedName>
    <definedName name="______DKR1" localSheetId="9">#REF!</definedName>
    <definedName name="______DKR1" localSheetId="10">#REF!</definedName>
    <definedName name="______DKR1" localSheetId="4">#REF!</definedName>
    <definedName name="______DKR1" localSheetId="6">#REF!</definedName>
    <definedName name="______DKR1" localSheetId="1">#REF!</definedName>
    <definedName name="______DKR1" localSheetId="2">#REF!</definedName>
    <definedName name="______DKR1" localSheetId="5">#REF!</definedName>
    <definedName name="______DKR1">#REF!</definedName>
    <definedName name="______ECU1" localSheetId="9">#REF!</definedName>
    <definedName name="______ECU1" localSheetId="10">#REF!</definedName>
    <definedName name="______ECU1" localSheetId="4">#REF!</definedName>
    <definedName name="______ECU1" localSheetId="6">#REF!</definedName>
    <definedName name="______ECU1" localSheetId="1">#REF!</definedName>
    <definedName name="______ECU1" localSheetId="2">#REF!</definedName>
    <definedName name="______ECU1" localSheetId="5">#REF!</definedName>
    <definedName name="______ECU1">#REF!</definedName>
    <definedName name="______ESC1" localSheetId="9">#REF!</definedName>
    <definedName name="______ESC1" localSheetId="10">#REF!</definedName>
    <definedName name="______ESC1" localSheetId="4">#REF!</definedName>
    <definedName name="______ESC1" localSheetId="6">#REF!</definedName>
    <definedName name="______ESC1" localSheetId="1">#REF!</definedName>
    <definedName name="______ESC1" localSheetId="2">#REF!</definedName>
    <definedName name="______ESC1" localSheetId="5">#REF!</definedName>
    <definedName name="______ESC1">#REF!</definedName>
    <definedName name="______FAL2" localSheetId="9">#REF!</definedName>
    <definedName name="______FAL2" localSheetId="10">#REF!</definedName>
    <definedName name="______FAL2" localSheetId="4">#REF!</definedName>
    <definedName name="______FAL2" localSheetId="6">#REF!</definedName>
    <definedName name="______FAL2" localSheetId="1">#REF!</definedName>
    <definedName name="______FAL2" localSheetId="2">#REF!</definedName>
    <definedName name="______FAL2" localSheetId="5">#REF!</definedName>
    <definedName name="______FAL2">#REF!</definedName>
    <definedName name="______FAL3" localSheetId="9">#REF!</definedName>
    <definedName name="______FAL3" localSheetId="10">#REF!</definedName>
    <definedName name="______FAL3" localSheetId="4">#REF!</definedName>
    <definedName name="______FAL3" localSheetId="6">#REF!</definedName>
    <definedName name="______FAL3" localSheetId="1">#REF!</definedName>
    <definedName name="______FAL3" localSheetId="2">#REF!</definedName>
    <definedName name="______FAL3" localSheetId="5">#REF!</definedName>
    <definedName name="______FAL3">#REF!</definedName>
    <definedName name="______FAL4" localSheetId="9">#REF!</definedName>
    <definedName name="______FAL4" localSheetId="10">#REF!</definedName>
    <definedName name="______FAL4" localSheetId="4">#REF!</definedName>
    <definedName name="______FAL4" localSheetId="6">#REF!</definedName>
    <definedName name="______FAL4" localSheetId="1">#REF!</definedName>
    <definedName name="______FAL4" localSheetId="2">#REF!</definedName>
    <definedName name="______FAL4" localSheetId="5">#REF!</definedName>
    <definedName name="______FAL4">#REF!</definedName>
    <definedName name="______FAL5" localSheetId="9">#REF!</definedName>
    <definedName name="______FAL5" localSheetId="10">#REF!</definedName>
    <definedName name="______FAL5" localSheetId="4">#REF!</definedName>
    <definedName name="______FAL5" localSheetId="6">#REF!</definedName>
    <definedName name="______FAL5" localSheetId="1">#REF!</definedName>
    <definedName name="______FAL5" localSheetId="2">#REF!</definedName>
    <definedName name="______FAL5" localSheetId="5">#REF!</definedName>
    <definedName name="______FAL5">#REF!</definedName>
    <definedName name="______FAL6" localSheetId="9">#REF!</definedName>
    <definedName name="______FAL6" localSheetId="10">#REF!</definedName>
    <definedName name="______FAL6" localSheetId="4">#REF!</definedName>
    <definedName name="______FAL6" localSheetId="6">#REF!</definedName>
    <definedName name="______FAL6" localSheetId="1">#REF!</definedName>
    <definedName name="______FAL6" localSheetId="2">#REF!</definedName>
    <definedName name="______FAL6" localSheetId="5">#REF!</definedName>
    <definedName name="______FAL6">#REF!</definedName>
    <definedName name="______FAL7" localSheetId="9">#REF!</definedName>
    <definedName name="______FAL7" localSheetId="10">#REF!</definedName>
    <definedName name="______FAL7" localSheetId="4">#REF!</definedName>
    <definedName name="______FAL7" localSheetId="6">#REF!</definedName>
    <definedName name="______FAL7" localSheetId="1">#REF!</definedName>
    <definedName name="______FAL7" localSheetId="2">#REF!</definedName>
    <definedName name="______FAL7" localSheetId="5">#REF!</definedName>
    <definedName name="______FAL7">#REF!</definedName>
    <definedName name="______FMK1" localSheetId="9">#REF!</definedName>
    <definedName name="______FMK1" localSheetId="10">#REF!</definedName>
    <definedName name="______FMK1" localSheetId="4">#REF!</definedName>
    <definedName name="______FMK1" localSheetId="6">#REF!</definedName>
    <definedName name="______FMK1" localSheetId="1">#REF!</definedName>
    <definedName name="______FMK1" localSheetId="2">#REF!</definedName>
    <definedName name="______FMK1" localSheetId="5">#REF!</definedName>
    <definedName name="______FMK1">#REF!</definedName>
    <definedName name="______IKR1" localSheetId="9">#REF!</definedName>
    <definedName name="______IKR1" localSheetId="10">#REF!</definedName>
    <definedName name="______IKR1" localSheetId="4">#REF!</definedName>
    <definedName name="______IKR1" localSheetId="6">#REF!</definedName>
    <definedName name="______IKR1" localSheetId="1">#REF!</definedName>
    <definedName name="______IKR1" localSheetId="2">#REF!</definedName>
    <definedName name="______IKR1" localSheetId="5">#REF!</definedName>
    <definedName name="______IKR1">#REF!</definedName>
    <definedName name="______IRP1" localSheetId="9">#REF!</definedName>
    <definedName name="______IRP1" localSheetId="10">#REF!</definedName>
    <definedName name="______IRP1" localSheetId="4">#REF!</definedName>
    <definedName name="______IRP1" localSheetId="6">#REF!</definedName>
    <definedName name="______IRP1" localSheetId="1">#REF!</definedName>
    <definedName name="______IRP1" localSheetId="2">#REF!</definedName>
    <definedName name="______IRP1" localSheetId="5">#REF!</definedName>
    <definedName name="______IRP1">#REF!</definedName>
    <definedName name="______LIT1" localSheetId="9">#REF!</definedName>
    <definedName name="______LIT1" localSheetId="10">#REF!</definedName>
    <definedName name="______LIT1" localSheetId="4">#REF!</definedName>
    <definedName name="______LIT1" localSheetId="6">#REF!</definedName>
    <definedName name="______LIT1" localSheetId="1">#REF!</definedName>
    <definedName name="______LIT1" localSheetId="2">#REF!</definedName>
    <definedName name="______LIT1" localSheetId="5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4">#REF!</definedName>
    <definedName name="______MEX1" localSheetId="6">#REF!</definedName>
    <definedName name="______MEX1" localSheetId="1">#REF!</definedName>
    <definedName name="______MEX1" localSheetId="2">#REF!</definedName>
    <definedName name="______MEX1" localSheetId="5">#REF!</definedName>
    <definedName name="______MEX1">#REF!</definedName>
    <definedName name="______PTA1" localSheetId="9">#REF!</definedName>
    <definedName name="______PTA1" localSheetId="10">#REF!</definedName>
    <definedName name="______PTA1" localSheetId="4">#REF!</definedName>
    <definedName name="______PTA1" localSheetId="6">#REF!</definedName>
    <definedName name="______PTA1" localSheetId="1">#REF!</definedName>
    <definedName name="______PTA1" localSheetId="2">#REF!</definedName>
    <definedName name="______PTA1" localSheetId="5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4">#REF!</definedName>
    <definedName name="______SAR1" localSheetId="6">#REF!</definedName>
    <definedName name="______SAR1" localSheetId="1">#REF!</definedName>
    <definedName name="______SAR1" localSheetId="2">#REF!</definedName>
    <definedName name="______SAR1" localSheetId="5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4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8">#REF!</definedName>
    <definedName name="_____AUS1" localSheetId="9">#REF!</definedName>
    <definedName name="_____AUS1" localSheetId="10">#REF!</definedName>
    <definedName name="_____AUS1" localSheetId="4">#REF!</definedName>
    <definedName name="_____AUS1" localSheetId="6">#REF!</definedName>
    <definedName name="_____AUS1" localSheetId="1">#REF!</definedName>
    <definedName name="_____AUS1" localSheetId="2">#REF!</definedName>
    <definedName name="_____AUS1" localSheetId="5">#REF!</definedName>
    <definedName name="_____AUS1">#REF!</definedName>
    <definedName name="_____DEG1" localSheetId="9">#REF!</definedName>
    <definedName name="_____DEG1" localSheetId="10">#REF!</definedName>
    <definedName name="_____DEG1" localSheetId="4">#REF!</definedName>
    <definedName name="_____DEG1" localSheetId="6">#REF!</definedName>
    <definedName name="_____DEG1" localSheetId="1">#REF!</definedName>
    <definedName name="_____DEG1" localSheetId="2">#REF!</definedName>
    <definedName name="_____DEG1" localSheetId="5">#REF!</definedName>
    <definedName name="_____DEG1">#REF!</definedName>
    <definedName name="_____DKR1" localSheetId="9">#REF!</definedName>
    <definedName name="_____DKR1" localSheetId="10">#REF!</definedName>
    <definedName name="_____DKR1" localSheetId="4">#REF!</definedName>
    <definedName name="_____DKR1" localSheetId="6">#REF!</definedName>
    <definedName name="_____DKR1" localSheetId="1">#REF!</definedName>
    <definedName name="_____DKR1" localSheetId="2">#REF!</definedName>
    <definedName name="_____DKR1" localSheetId="5">#REF!</definedName>
    <definedName name="_____DKR1">#REF!</definedName>
    <definedName name="_____ECU1" localSheetId="9">#REF!</definedName>
    <definedName name="_____ECU1" localSheetId="10">#REF!</definedName>
    <definedName name="_____ECU1" localSheetId="4">#REF!</definedName>
    <definedName name="_____ECU1" localSheetId="6">#REF!</definedName>
    <definedName name="_____ECU1" localSheetId="1">#REF!</definedName>
    <definedName name="_____ECU1" localSheetId="2">#REF!</definedName>
    <definedName name="_____ECU1" localSheetId="5">#REF!</definedName>
    <definedName name="_____ECU1">#REF!</definedName>
    <definedName name="_____ESC1" localSheetId="9">#REF!</definedName>
    <definedName name="_____ESC1" localSheetId="10">#REF!</definedName>
    <definedName name="_____ESC1" localSheetId="4">#REF!</definedName>
    <definedName name="_____ESC1" localSheetId="6">#REF!</definedName>
    <definedName name="_____ESC1" localSheetId="1">#REF!</definedName>
    <definedName name="_____ESC1" localSheetId="2">#REF!</definedName>
    <definedName name="_____ESC1" localSheetId="5">#REF!</definedName>
    <definedName name="_____ESC1">#REF!</definedName>
    <definedName name="_____FAL2" localSheetId="9">#REF!</definedName>
    <definedName name="_____FAL2" localSheetId="10">#REF!</definedName>
    <definedName name="_____FAL2" localSheetId="4">#REF!</definedName>
    <definedName name="_____FAL2" localSheetId="6">#REF!</definedName>
    <definedName name="_____FAL2" localSheetId="1">#REF!</definedName>
    <definedName name="_____FAL2" localSheetId="2">#REF!</definedName>
    <definedName name="_____FAL2" localSheetId="5">#REF!</definedName>
    <definedName name="_____FAL2">#REF!</definedName>
    <definedName name="_____FAL3" localSheetId="9">#REF!</definedName>
    <definedName name="_____FAL3" localSheetId="10">#REF!</definedName>
    <definedName name="_____FAL3" localSheetId="4">#REF!</definedName>
    <definedName name="_____FAL3" localSheetId="6">#REF!</definedName>
    <definedName name="_____FAL3" localSheetId="1">#REF!</definedName>
    <definedName name="_____FAL3" localSheetId="2">#REF!</definedName>
    <definedName name="_____FAL3" localSheetId="5">#REF!</definedName>
    <definedName name="_____FAL3">#REF!</definedName>
    <definedName name="_____FAL4" localSheetId="9">#REF!</definedName>
    <definedName name="_____FAL4" localSheetId="10">#REF!</definedName>
    <definedName name="_____FAL4" localSheetId="4">#REF!</definedName>
    <definedName name="_____FAL4" localSheetId="6">#REF!</definedName>
    <definedName name="_____FAL4" localSheetId="1">#REF!</definedName>
    <definedName name="_____FAL4" localSheetId="2">#REF!</definedName>
    <definedName name="_____FAL4" localSheetId="5">#REF!</definedName>
    <definedName name="_____FAL4">#REF!</definedName>
    <definedName name="_____FAL5" localSheetId="9">#REF!</definedName>
    <definedName name="_____FAL5" localSheetId="10">#REF!</definedName>
    <definedName name="_____FAL5" localSheetId="4">#REF!</definedName>
    <definedName name="_____FAL5" localSheetId="6">#REF!</definedName>
    <definedName name="_____FAL5" localSheetId="1">#REF!</definedName>
    <definedName name="_____FAL5" localSheetId="2">#REF!</definedName>
    <definedName name="_____FAL5" localSheetId="5">#REF!</definedName>
    <definedName name="_____FAL5">#REF!</definedName>
    <definedName name="_____FAL6" localSheetId="9">#REF!</definedName>
    <definedName name="_____FAL6" localSheetId="10">#REF!</definedName>
    <definedName name="_____FAL6" localSheetId="4">#REF!</definedName>
    <definedName name="_____FAL6" localSheetId="6">#REF!</definedName>
    <definedName name="_____FAL6" localSheetId="1">#REF!</definedName>
    <definedName name="_____FAL6" localSheetId="2">#REF!</definedName>
    <definedName name="_____FAL6" localSheetId="5">#REF!</definedName>
    <definedName name="_____FAL6">#REF!</definedName>
    <definedName name="_____FAL7" localSheetId="9">#REF!</definedName>
    <definedName name="_____FAL7" localSheetId="10">#REF!</definedName>
    <definedName name="_____FAL7" localSheetId="4">#REF!</definedName>
    <definedName name="_____FAL7" localSheetId="6">#REF!</definedName>
    <definedName name="_____FAL7" localSheetId="1">#REF!</definedName>
    <definedName name="_____FAL7" localSheetId="2">#REF!</definedName>
    <definedName name="_____FAL7" localSheetId="5">#REF!</definedName>
    <definedName name="_____FAL7">#REF!</definedName>
    <definedName name="_____FMK1" localSheetId="9">#REF!</definedName>
    <definedName name="_____FMK1" localSheetId="10">#REF!</definedName>
    <definedName name="_____FMK1" localSheetId="4">#REF!</definedName>
    <definedName name="_____FMK1" localSheetId="6">#REF!</definedName>
    <definedName name="_____FMK1" localSheetId="1">#REF!</definedName>
    <definedName name="_____FMK1" localSheetId="2">#REF!</definedName>
    <definedName name="_____FMK1" localSheetId="5">#REF!</definedName>
    <definedName name="_____FMK1">#REF!</definedName>
    <definedName name="_____IKR1" localSheetId="9">#REF!</definedName>
    <definedName name="_____IKR1" localSheetId="10">#REF!</definedName>
    <definedName name="_____IKR1" localSheetId="4">#REF!</definedName>
    <definedName name="_____IKR1" localSheetId="6">#REF!</definedName>
    <definedName name="_____IKR1" localSheetId="1">#REF!</definedName>
    <definedName name="_____IKR1" localSheetId="2">#REF!</definedName>
    <definedName name="_____IKR1" localSheetId="5">#REF!</definedName>
    <definedName name="_____IKR1">#REF!</definedName>
    <definedName name="_____IRP1" localSheetId="9">#REF!</definedName>
    <definedName name="_____IRP1" localSheetId="10">#REF!</definedName>
    <definedName name="_____IRP1" localSheetId="4">#REF!</definedName>
    <definedName name="_____IRP1" localSheetId="6">#REF!</definedName>
    <definedName name="_____IRP1" localSheetId="1">#REF!</definedName>
    <definedName name="_____IRP1" localSheetId="2">#REF!</definedName>
    <definedName name="_____IRP1" localSheetId="5">#REF!</definedName>
    <definedName name="_____IRP1">#REF!</definedName>
    <definedName name="_____LIT1" localSheetId="9">#REF!</definedName>
    <definedName name="_____LIT1" localSheetId="10">#REF!</definedName>
    <definedName name="_____LIT1" localSheetId="4">#REF!</definedName>
    <definedName name="_____LIT1" localSheetId="6">#REF!</definedName>
    <definedName name="_____LIT1" localSheetId="1">#REF!</definedName>
    <definedName name="_____LIT1" localSheetId="2">#REF!</definedName>
    <definedName name="_____LIT1" localSheetId="5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4">#REF!</definedName>
    <definedName name="_____MEX1" localSheetId="6">#REF!</definedName>
    <definedName name="_____MEX1" localSheetId="1">#REF!</definedName>
    <definedName name="_____MEX1" localSheetId="2">#REF!</definedName>
    <definedName name="_____MEX1" localSheetId="5">#REF!</definedName>
    <definedName name="_____MEX1">#REF!</definedName>
    <definedName name="_____PTA1" localSheetId="9">#REF!</definedName>
    <definedName name="_____PTA1" localSheetId="10">#REF!</definedName>
    <definedName name="_____PTA1" localSheetId="4">#REF!</definedName>
    <definedName name="_____PTA1" localSheetId="6">#REF!</definedName>
    <definedName name="_____PTA1" localSheetId="1">#REF!</definedName>
    <definedName name="_____PTA1" localSheetId="2">#REF!</definedName>
    <definedName name="_____PTA1" localSheetId="5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4">#REF!</definedName>
    <definedName name="_____SAR1" localSheetId="6">#REF!</definedName>
    <definedName name="_____SAR1" localSheetId="1">#REF!</definedName>
    <definedName name="_____SAR1" localSheetId="2">#REF!</definedName>
    <definedName name="_____SAR1" localSheetId="5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4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>[7]GROWTH!#REF!</definedName>
    <definedName name="____asd1">#N/A</definedName>
    <definedName name="____AUS1" localSheetId="8">#REF!</definedName>
    <definedName name="____AUS1" localSheetId="9">#REF!</definedName>
    <definedName name="____AUS1" localSheetId="10">#REF!</definedName>
    <definedName name="____AUS1" localSheetId="4">#REF!</definedName>
    <definedName name="____AUS1" localSheetId="6">#REF!</definedName>
    <definedName name="____AUS1" localSheetId="1">#REF!</definedName>
    <definedName name="____AUS1" localSheetId="2">#REF!</definedName>
    <definedName name="____AUS1" localSheetId="5">#REF!</definedName>
    <definedName name="____AUS1">#REF!</definedName>
    <definedName name="____DEG1" localSheetId="9">#REF!</definedName>
    <definedName name="____DEG1" localSheetId="10">#REF!</definedName>
    <definedName name="____DEG1" localSheetId="4">#REF!</definedName>
    <definedName name="____DEG1" localSheetId="6">#REF!</definedName>
    <definedName name="____DEG1" localSheetId="1">#REF!</definedName>
    <definedName name="____DEG1" localSheetId="2">#REF!</definedName>
    <definedName name="____DEG1" localSheetId="5">#REF!</definedName>
    <definedName name="____DEG1">#REF!</definedName>
    <definedName name="____DKR1" localSheetId="9">#REF!</definedName>
    <definedName name="____DKR1" localSheetId="10">#REF!</definedName>
    <definedName name="____DKR1" localSheetId="4">#REF!</definedName>
    <definedName name="____DKR1" localSheetId="6">#REF!</definedName>
    <definedName name="____DKR1" localSheetId="1">#REF!</definedName>
    <definedName name="____DKR1" localSheetId="2">#REF!</definedName>
    <definedName name="____DKR1" localSheetId="5">#REF!</definedName>
    <definedName name="____DKR1">#REF!</definedName>
    <definedName name="____ECU1" localSheetId="9">#REF!</definedName>
    <definedName name="____ECU1" localSheetId="10">#REF!</definedName>
    <definedName name="____ECU1" localSheetId="4">#REF!</definedName>
    <definedName name="____ECU1" localSheetId="6">#REF!</definedName>
    <definedName name="____ECU1" localSheetId="1">#REF!</definedName>
    <definedName name="____ECU1" localSheetId="2">#REF!</definedName>
    <definedName name="____ECU1" localSheetId="5">#REF!</definedName>
    <definedName name="____ECU1">#REF!</definedName>
    <definedName name="____ESC1" localSheetId="9">#REF!</definedName>
    <definedName name="____ESC1" localSheetId="10">#REF!</definedName>
    <definedName name="____ESC1" localSheetId="4">#REF!</definedName>
    <definedName name="____ESC1" localSheetId="6">#REF!</definedName>
    <definedName name="____ESC1" localSheetId="1">#REF!</definedName>
    <definedName name="____ESC1" localSheetId="2">#REF!</definedName>
    <definedName name="____ESC1" localSheetId="5">#REF!</definedName>
    <definedName name="____ESC1">#REF!</definedName>
    <definedName name="____FAL2" localSheetId="9">#REF!</definedName>
    <definedName name="____FAL2" localSheetId="10">#REF!</definedName>
    <definedName name="____FAL2" localSheetId="4">#REF!</definedName>
    <definedName name="____FAL2" localSheetId="6">#REF!</definedName>
    <definedName name="____FAL2" localSheetId="1">#REF!</definedName>
    <definedName name="____FAL2" localSheetId="2">#REF!</definedName>
    <definedName name="____FAL2" localSheetId="5">#REF!</definedName>
    <definedName name="____FAL2">#REF!</definedName>
    <definedName name="____FAL3" localSheetId="9">#REF!</definedName>
    <definedName name="____FAL3" localSheetId="10">#REF!</definedName>
    <definedName name="____FAL3" localSheetId="4">#REF!</definedName>
    <definedName name="____FAL3" localSheetId="6">#REF!</definedName>
    <definedName name="____FAL3" localSheetId="1">#REF!</definedName>
    <definedName name="____FAL3" localSheetId="2">#REF!</definedName>
    <definedName name="____FAL3" localSheetId="5">#REF!</definedName>
    <definedName name="____FAL3">#REF!</definedName>
    <definedName name="____FAL4" localSheetId="9">#REF!</definedName>
    <definedName name="____FAL4" localSheetId="10">#REF!</definedName>
    <definedName name="____FAL4" localSheetId="4">#REF!</definedName>
    <definedName name="____FAL4" localSheetId="6">#REF!</definedName>
    <definedName name="____FAL4" localSheetId="1">#REF!</definedName>
    <definedName name="____FAL4" localSheetId="2">#REF!</definedName>
    <definedName name="____FAL4" localSheetId="5">#REF!</definedName>
    <definedName name="____FAL4">#REF!</definedName>
    <definedName name="____FAL5" localSheetId="9">#REF!</definedName>
    <definedName name="____FAL5" localSheetId="10">#REF!</definedName>
    <definedName name="____FAL5" localSheetId="4">#REF!</definedName>
    <definedName name="____FAL5" localSheetId="6">#REF!</definedName>
    <definedName name="____FAL5" localSheetId="1">#REF!</definedName>
    <definedName name="____FAL5" localSheetId="2">#REF!</definedName>
    <definedName name="____FAL5" localSheetId="5">#REF!</definedName>
    <definedName name="____FAL5">#REF!</definedName>
    <definedName name="____FAL6" localSheetId="9">#REF!</definedName>
    <definedName name="____FAL6" localSheetId="10">#REF!</definedName>
    <definedName name="____FAL6" localSheetId="4">#REF!</definedName>
    <definedName name="____FAL6" localSheetId="6">#REF!</definedName>
    <definedName name="____FAL6" localSheetId="1">#REF!</definedName>
    <definedName name="____FAL6" localSheetId="2">#REF!</definedName>
    <definedName name="____FAL6" localSheetId="5">#REF!</definedName>
    <definedName name="____FAL6">#REF!</definedName>
    <definedName name="____FAL7" localSheetId="9">#REF!</definedName>
    <definedName name="____FAL7" localSheetId="10">#REF!</definedName>
    <definedName name="____FAL7" localSheetId="4">#REF!</definedName>
    <definedName name="____FAL7" localSheetId="6">#REF!</definedName>
    <definedName name="____FAL7" localSheetId="1">#REF!</definedName>
    <definedName name="____FAL7" localSheetId="2">#REF!</definedName>
    <definedName name="____FAL7" localSheetId="5">#REF!</definedName>
    <definedName name="____FAL7">#REF!</definedName>
    <definedName name="____FMK1" localSheetId="9">#REF!</definedName>
    <definedName name="____FMK1" localSheetId="10">#REF!</definedName>
    <definedName name="____FMK1" localSheetId="4">#REF!</definedName>
    <definedName name="____FMK1" localSheetId="6">#REF!</definedName>
    <definedName name="____FMK1" localSheetId="1">#REF!</definedName>
    <definedName name="____FMK1" localSheetId="2">#REF!</definedName>
    <definedName name="____FMK1" localSheetId="5">#REF!</definedName>
    <definedName name="____FMK1">#REF!</definedName>
    <definedName name="____IKR1" localSheetId="9">#REF!</definedName>
    <definedName name="____IKR1" localSheetId="10">#REF!</definedName>
    <definedName name="____IKR1" localSheetId="4">#REF!</definedName>
    <definedName name="____IKR1" localSheetId="6">#REF!</definedName>
    <definedName name="____IKR1" localSheetId="1">#REF!</definedName>
    <definedName name="____IKR1" localSheetId="2">#REF!</definedName>
    <definedName name="____IKR1" localSheetId="5">#REF!</definedName>
    <definedName name="____IKR1">#REF!</definedName>
    <definedName name="____IRP1" localSheetId="9">#REF!</definedName>
    <definedName name="____IRP1" localSheetId="10">#REF!</definedName>
    <definedName name="____IRP1" localSheetId="4">#REF!</definedName>
    <definedName name="____IRP1" localSheetId="6">#REF!</definedName>
    <definedName name="____IRP1" localSheetId="1">#REF!</definedName>
    <definedName name="____IRP1" localSheetId="2">#REF!</definedName>
    <definedName name="____IRP1" localSheetId="5">#REF!</definedName>
    <definedName name="____IRP1">#REF!</definedName>
    <definedName name="____LIT1" localSheetId="9">#REF!</definedName>
    <definedName name="____LIT1" localSheetId="10">#REF!</definedName>
    <definedName name="____LIT1" localSheetId="4">#REF!</definedName>
    <definedName name="____LIT1" localSheetId="6">#REF!</definedName>
    <definedName name="____LIT1" localSheetId="1">#REF!</definedName>
    <definedName name="____LIT1" localSheetId="2">#REF!</definedName>
    <definedName name="____LIT1" localSheetId="5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4">#REF!</definedName>
    <definedName name="____MEX1" localSheetId="6">#REF!</definedName>
    <definedName name="____MEX1" localSheetId="1">#REF!</definedName>
    <definedName name="____MEX1" localSheetId="2">#REF!</definedName>
    <definedName name="____MEX1" localSheetId="5">#REF!</definedName>
    <definedName name="____MEX1">#REF!</definedName>
    <definedName name="____PTA1" localSheetId="9">#REF!</definedName>
    <definedName name="____PTA1" localSheetId="10">#REF!</definedName>
    <definedName name="____PTA1" localSheetId="4">#REF!</definedName>
    <definedName name="____PTA1" localSheetId="6">#REF!</definedName>
    <definedName name="____PTA1" localSheetId="1">#REF!</definedName>
    <definedName name="____PTA1" localSheetId="2">#REF!</definedName>
    <definedName name="____PTA1" localSheetId="5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4">#REF!</definedName>
    <definedName name="____SAR1" localSheetId="6">#REF!</definedName>
    <definedName name="____SAR1" localSheetId="1">#REF!</definedName>
    <definedName name="____SAR1" localSheetId="2">#REF!</definedName>
    <definedName name="____SAR1" localSheetId="5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4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>[7]GROWTH!#REF!</definedName>
    <definedName name="___asd1">#N/A</definedName>
    <definedName name="___AUS1" localSheetId="8">#REF!</definedName>
    <definedName name="___AUS1" localSheetId="9">#REF!</definedName>
    <definedName name="___AUS1" localSheetId="10">#REF!</definedName>
    <definedName name="___AUS1" localSheetId="4">#REF!</definedName>
    <definedName name="___AUS1" localSheetId="6">#REF!</definedName>
    <definedName name="___AUS1" localSheetId="1">#REF!</definedName>
    <definedName name="___AUS1" localSheetId="2">#REF!</definedName>
    <definedName name="___AUS1" localSheetId="5">#REF!</definedName>
    <definedName name="___AUS1">#REF!</definedName>
    <definedName name="___DEG1" localSheetId="9">#REF!</definedName>
    <definedName name="___DEG1" localSheetId="10">#REF!</definedName>
    <definedName name="___DEG1" localSheetId="4">#REF!</definedName>
    <definedName name="___DEG1" localSheetId="6">#REF!</definedName>
    <definedName name="___DEG1" localSheetId="1">#REF!</definedName>
    <definedName name="___DEG1" localSheetId="2">#REF!</definedName>
    <definedName name="___DEG1" localSheetId="5">#REF!</definedName>
    <definedName name="___DEG1">#REF!</definedName>
    <definedName name="___DKR1" localSheetId="9">#REF!</definedName>
    <definedName name="___DKR1" localSheetId="10">#REF!</definedName>
    <definedName name="___DKR1" localSheetId="4">#REF!</definedName>
    <definedName name="___DKR1" localSheetId="6">#REF!</definedName>
    <definedName name="___DKR1" localSheetId="1">#REF!</definedName>
    <definedName name="___DKR1" localSheetId="2">#REF!</definedName>
    <definedName name="___DKR1" localSheetId="5">#REF!</definedName>
    <definedName name="___DKR1">#REF!</definedName>
    <definedName name="___ECU1" localSheetId="9">#REF!</definedName>
    <definedName name="___ECU1" localSheetId="10">#REF!</definedName>
    <definedName name="___ECU1" localSheetId="4">#REF!</definedName>
    <definedName name="___ECU1" localSheetId="6">#REF!</definedName>
    <definedName name="___ECU1" localSheetId="1">#REF!</definedName>
    <definedName name="___ECU1" localSheetId="2">#REF!</definedName>
    <definedName name="___ECU1" localSheetId="5">#REF!</definedName>
    <definedName name="___ECU1">#REF!</definedName>
    <definedName name="___ESC1" localSheetId="9">#REF!</definedName>
    <definedName name="___ESC1" localSheetId="10">#REF!</definedName>
    <definedName name="___ESC1" localSheetId="4">#REF!</definedName>
    <definedName name="___ESC1" localSheetId="6">#REF!</definedName>
    <definedName name="___ESC1" localSheetId="1">#REF!</definedName>
    <definedName name="___ESC1" localSheetId="2">#REF!</definedName>
    <definedName name="___ESC1" localSheetId="5">#REF!</definedName>
    <definedName name="___ESC1">#REF!</definedName>
    <definedName name="___F" localSheetId="10" hidden="1">'[8]Fax a enviar'!#REF!</definedName>
    <definedName name="___F" localSheetId="5" hidden="1">'[8]Fax a enviar'!#REF!</definedName>
    <definedName name="___F" hidden="1">'[8]Fax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4">#REF!</definedName>
    <definedName name="___FAL2" localSheetId="6">#REF!</definedName>
    <definedName name="___FAL2" localSheetId="1">#REF!</definedName>
    <definedName name="___FAL2" localSheetId="2">#REF!</definedName>
    <definedName name="___FAL2" localSheetId="5">#REF!</definedName>
    <definedName name="___FAL2">#REF!</definedName>
    <definedName name="___FAL3" localSheetId="9">#REF!</definedName>
    <definedName name="___FAL3" localSheetId="10">#REF!</definedName>
    <definedName name="___FAL3" localSheetId="4">#REF!</definedName>
    <definedName name="___FAL3" localSheetId="6">#REF!</definedName>
    <definedName name="___FAL3" localSheetId="1">#REF!</definedName>
    <definedName name="___FAL3" localSheetId="2">#REF!</definedName>
    <definedName name="___FAL3" localSheetId="5">#REF!</definedName>
    <definedName name="___FAL3">#REF!</definedName>
    <definedName name="___FAL4" localSheetId="9">#REF!</definedName>
    <definedName name="___FAL4" localSheetId="10">#REF!</definedName>
    <definedName name="___FAL4" localSheetId="4">#REF!</definedName>
    <definedName name="___FAL4" localSheetId="6">#REF!</definedName>
    <definedName name="___FAL4" localSheetId="1">#REF!</definedName>
    <definedName name="___FAL4" localSheetId="2">#REF!</definedName>
    <definedName name="___FAL4" localSheetId="5">#REF!</definedName>
    <definedName name="___FAL4">#REF!</definedName>
    <definedName name="___FAL5" localSheetId="9">#REF!</definedName>
    <definedName name="___FAL5" localSheetId="10">#REF!</definedName>
    <definedName name="___FAL5" localSheetId="4">#REF!</definedName>
    <definedName name="___FAL5" localSheetId="6">#REF!</definedName>
    <definedName name="___FAL5" localSheetId="1">#REF!</definedName>
    <definedName name="___FAL5" localSheetId="2">#REF!</definedName>
    <definedName name="___FAL5" localSheetId="5">#REF!</definedName>
    <definedName name="___FAL5">#REF!</definedName>
    <definedName name="___FAL6" localSheetId="9">#REF!</definedName>
    <definedName name="___FAL6" localSheetId="10">#REF!</definedName>
    <definedName name="___FAL6" localSheetId="4">#REF!</definedName>
    <definedName name="___FAL6" localSheetId="6">#REF!</definedName>
    <definedName name="___FAL6" localSheetId="1">#REF!</definedName>
    <definedName name="___FAL6" localSheetId="2">#REF!</definedName>
    <definedName name="___FAL6" localSheetId="5">#REF!</definedName>
    <definedName name="___FAL6">#REF!</definedName>
    <definedName name="___FAL7" localSheetId="9">#REF!</definedName>
    <definedName name="___FAL7" localSheetId="10">#REF!</definedName>
    <definedName name="___FAL7" localSheetId="4">#REF!</definedName>
    <definedName name="___FAL7" localSheetId="6">#REF!</definedName>
    <definedName name="___FAL7" localSheetId="1">#REF!</definedName>
    <definedName name="___FAL7" localSheetId="2">#REF!</definedName>
    <definedName name="___FAL7" localSheetId="5">#REF!</definedName>
    <definedName name="___FAL7">#REF!</definedName>
    <definedName name="___FMK1" localSheetId="9">#REF!</definedName>
    <definedName name="___FMK1" localSheetId="10">#REF!</definedName>
    <definedName name="___FMK1" localSheetId="4">#REF!</definedName>
    <definedName name="___FMK1" localSheetId="6">#REF!</definedName>
    <definedName name="___FMK1" localSheetId="1">#REF!</definedName>
    <definedName name="___FMK1" localSheetId="2">#REF!</definedName>
    <definedName name="___FMK1" localSheetId="5">#REF!</definedName>
    <definedName name="___FMK1">#REF!</definedName>
    <definedName name="___IKR1" localSheetId="9">#REF!</definedName>
    <definedName name="___IKR1" localSheetId="10">#REF!</definedName>
    <definedName name="___IKR1" localSheetId="4">#REF!</definedName>
    <definedName name="___IKR1" localSheetId="6">#REF!</definedName>
    <definedName name="___IKR1" localSheetId="1">#REF!</definedName>
    <definedName name="___IKR1" localSheetId="2">#REF!</definedName>
    <definedName name="___IKR1" localSheetId="5">#REF!</definedName>
    <definedName name="___IKR1">#REF!</definedName>
    <definedName name="___IRP1" localSheetId="9">#REF!</definedName>
    <definedName name="___IRP1" localSheetId="10">#REF!</definedName>
    <definedName name="___IRP1" localSheetId="4">#REF!</definedName>
    <definedName name="___IRP1" localSheetId="6">#REF!</definedName>
    <definedName name="___IRP1" localSheetId="1">#REF!</definedName>
    <definedName name="___IRP1" localSheetId="2">#REF!</definedName>
    <definedName name="___IRP1" localSheetId="5">#REF!</definedName>
    <definedName name="___IRP1">#REF!</definedName>
    <definedName name="___LIT1" localSheetId="9">#REF!</definedName>
    <definedName name="___LIT1" localSheetId="10">#REF!</definedName>
    <definedName name="___LIT1" localSheetId="4">#REF!</definedName>
    <definedName name="___LIT1" localSheetId="6">#REF!</definedName>
    <definedName name="___LIT1" localSheetId="1">#REF!</definedName>
    <definedName name="___LIT1" localSheetId="2">#REF!</definedName>
    <definedName name="___LIT1" localSheetId="5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4">#REF!</definedName>
    <definedName name="___MEX1" localSheetId="6">#REF!</definedName>
    <definedName name="___MEX1" localSheetId="1">#REF!</definedName>
    <definedName name="___MEX1" localSheetId="2">#REF!</definedName>
    <definedName name="___MEX1" localSheetId="5">#REF!</definedName>
    <definedName name="___MEX1">#REF!</definedName>
    <definedName name="___PTA1" localSheetId="9">#REF!</definedName>
    <definedName name="___PTA1" localSheetId="10">#REF!</definedName>
    <definedName name="___PTA1" localSheetId="4">#REF!</definedName>
    <definedName name="___PTA1" localSheetId="6">#REF!</definedName>
    <definedName name="___PTA1" localSheetId="1">#REF!</definedName>
    <definedName name="___PTA1" localSheetId="2">#REF!</definedName>
    <definedName name="___PTA1" localSheetId="5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4">#REF!</definedName>
    <definedName name="___SAR1" localSheetId="6">#REF!</definedName>
    <definedName name="___SAR1" localSheetId="1">#REF!</definedName>
    <definedName name="___SAR1" localSheetId="2">#REF!</definedName>
    <definedName name="___SAR1" localSheetId="5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4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>[7]GROWTH!#REF!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4">#REF!</definedName>
    <definedName name="__10FA_L" localSheetId="6">#REF!</definedName>
    <definedName name="__10FA_L" localSheetId="1">#REF!</definedName>
    <definedName name="__10FA_L" localSheetId="2">#REF!</definedName>
    <definedName name="__10FA_L" localSheetId="5">#REF!</definedName>
    <definedName name="__10FA_L">#REF!</definedName>
    <definedName name="__11GAZ_LIABS" localSheetId="9">#REF!</definedName>
    <definedName name="__11GAZ_LIABS" localSheetId="10">#REF!</definedName>
    <definedName name="__11GAZ_LIABS" localSheetId="4">#REF!</definedName>
    <definedName name="__11GAZ_LIABS" localSheetId="6">#REF!</definedName>
    <definedName name="__11GAZ_LIABS" localSheetId="1">#REF!</definedName>
    <definedName name="__11GAZ_LIABS" localSheetId="2">#REF!</definedName>
    <definedName name="__11GAZ_LIABS" localSheetId="5">#REF!</definedName>
    <definedName name="__11GAZ_LIABS">#REF!</definedName>
    <definedName name="__123Graph_A" localSheetId="10" hidden="1">[9]C!#REF!</definedName>
    <definedName name="__123Graph_A" localSheetId="1" hidden="1">[9]C!#REF!</definedName>
    <definedName name="__123Graph_A" localSheetId="2" hidden="1">[9]C!#REF!</definedName>
    <definedName name="__123Graph_A" localSheetId="5" hidden="1">[9]C!#REF!</definedName>
    <definedName name="__123Graph_A" hidden="1">[9]C!#REF!</definedName>
    <definedName name="__123Graph_AChart1" localSheetId="10" hidden="1">[10]IN_Cable!#REF!</definedName>
    <definedName name="__123Graph_AChart1" localSheetId="2" hidden="1">[10]IN_Cable!#REF!</definedName>
    <definedName name="__123Graph_AChart1" localSheetId="5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4" hidden="1">#REF!</definedName>
    <definedName name="__123Graph_ADEBT" localSheetId="6" hidden="1">#REF!</definedName>
    <definedName name="__123Graph_ADEBT" localSheetId="1" hidden="1">#REF!</definedName>
    <definedName name="__123Graph_ADEBT" localSheetId="2" hidden="1">#REF!</definedName>
    <definedName name="__123Graph_ADEBT" localSheetId="5" hidden="1">#REF!</definedName>
    <definedName name="__123Graph_ADEBT" hidden="1">#REF!</definedName>
    <definedName name="__123Graph_ADIFFERENTIAL" localSheetId="8" hidden="1">[11]TAB25b!#REF!</definedName>
    <definedName name="__123Graph_ADIFFERENTIAL" localSheetId="9" hidden="1">[11]TAB25b!#REF!</definedName>
    <definedName name="__123Graph_ADIFFERENTIAL" localSheetId="10" hidden="1">[11]TAB25b!#REF!</definedName>
    <definedName name="__123Graph_ADIFFERENTIAL" localSheetId="4" hidden="1">[11]TAB25b!#REF!</definedName>
    <definedName name="__123Graph_ADIFFERENTIAL" localSheetId="6" hidden="1">[11]TAB25b!#REF!</definedName>
    <definedName name="__123Graph_ADIFFERENTIAL" localSheetId="1" hidden="1">[11]TAB25b!#REF!</definedName>
    <definedName name="__123Graph_ADIFFERENTIAL" localSheetId="2" hidden="1">[11]TAB25b!#REF!</definedName>
    <definedName name="__123Graph_ADIFFERENTIAL" localSheetId="5" hidden="1">[11]TAB25b!#REF!</definedName>
    <definedName name="__123Graph_ADIFFERENTIAL" hidden="1">[11]TAB25b!#REF!</definedName>
    <definedName name="__123Graph_AINTEREST" localSheetId="9" hidden="1">[11]TAB25b!#REF!</definedName>
    <definedName name="__123Graph_AINTEREST" localSheetId="10" hidden="1">[11]TAB25b!#REF!</definedName>
    <definedName name="__123Graph_AINTEREST" localSheetId="4" hidden="1">[11]TAB25b!#REF!</definedName>
    <definedName name="__123Graph_AINTEREST" localSheetId="6" hidden="1">[11]TAB25b!#REF!</definedName>
    <definedName name="__123Graph_AINTEREST" localSheetId="1" hidden="1">[11]TAB25b!#REF!</definedName>
    <definedName name="__123Graph_AINTEREST" localSheetId="2" hidden="1">[11]TAB25b!#REF!</definedName>
    <definedName name="__123Graph_AINTEREST" localSheetId="5" hidden="1">[11]TAB25b!#REF!</definedName>
    <definedName name="__123Graph_AINTEREST" hidden="1">[11]TAB25b!#REF!</definedName>
    <definedName name="__123Graph_AREER" localSheetId="5" hidden="1">[12]ER!#REF!</definedName>
    <definedName name="__123Graph_AREER" hidden="1">[12]ER!#REF!</definedName>
    <definedName name="__123Graph_ASPREAD" localSheetId="1" hidden="1">[11]TAB25b!#REF!</definedName>
    <definedName name="__123Graph_ASPREAD" hidden="1">[11]TAB25b!#REF!</definedName>
    <definedName name="__123Graph_B" localSheetId="1" hidden="1">[13]FLUJO!$B$7929:$C$7929</definedName>
    <definedName name="__123Graph_B" hidden="1">[13]FLUJO!$B$7929:$C$7929</definedName>
    <definedName name="__123Graph_BChart1" localSheetId="9" hidden="1">#REF!</definedName>
    <definedName name="__123Graph_BChart1" localSheetId="10" hidden="1">#REF!</definedName>
    <definedName name="__123Graph_BChart1" localSheetId="4" hidden="1">#REF!</definedName>
    <definedName name="__123Graph_BChart1" localSheetId="6" hidden="1">#REF!</definedName>
    <definedName name="__123Graph_BChart1" localSheetId="2" hidden="1">#REF!</definedName>
    <definedName name="__123Graph_BChart1" localSheetId="5" hidden="1">#REF!</definedName>
    <definedName name="__123Graph_BChart1" hidden="1">#REF!</definedName>
    <definedName name="__123Graph_BChart2" localSheetId="9" hidden="1">#REF!</definedName>
    <definedName name="__123Graph_BChart2" localSheetId="10" hidden="1">#REF!</definedName>
    <definedName name="__123Graph_BChart2" localSheetId="4" hidden="1">#REF!</definedName>
    <definedName name="__123Graph_BChart2" localSheetId="6" hidden="1">#REF!</definedName>
    <definedName name="__123Graph_BChart2" localSheetId="2" hidden="1">#REF!</definedName>
    <definedName name="__123Graph_BChart2" localSheetId="5" hidden="1">#REF!</definedName>
    <definedName name="__123Graph_BChart2" hidden="1">#REF!</definedName>
    <definedName name="__123Graph_BChart3" localSheetId="9" hidden="1">#REF!</definedName>
    <definedName name="__123Graph_BChart3" localSheetId="10" hidden="1">#REF!</definedName>
    <definedName name="__123Graph_BChart3" localSheetId="4" hidden="1">#REF!</definedName>
    <definedName name="__123Graph_BChart3" localSheetId="6" hidden="1">#REF!</definedName>
    <definedName name="__123Graph_BChart3" localSheetId="2" hidden="1">#REF!</definedName>
    <definedName name="__123Graph_BChart3" localSheetId="5" hidden="1">#REF!</definedName>
    <definedName name="__123Graph_BChart3" hidden="1">#REF!</definedName>
    <definedName name="__123Graph_BChart4" localSheetId="4" hidden="1">#REF!</definedName>
    <definedName name="__123Graph_BChart4" localSheetId="6" hidden="1">#REF!</definedName>
    <definedName name="__123Graph_BChart4" localSheetId="2" hidden="1">#REF!</definedName>
    <definedName name="__123Graph_BChart4" localSheetId="5" hidden="1">#REF!</definedName>
    <definedName name="__123Graph_BChart4" hidden="1">#REF!</definedName>
    <definedName name="__123Graph_BChart5" localSheetId="4" hidden="1">#REF!</definedName>
    <definedName name="__123Graph_BChart5" localSheetId="6" hidden="1">#REF!</definedName>
    <definedName name="__123Graph_BChart5" localSheetId="2" hidden="1">#REF!</definedName>
    <definedName name="__123Graph_BChart5" localSheetId="5" hidden="1">#REF!</definedName>
    <definedName name="__123Graph_BChart5" hidden="1">#REF!</definedName>
    <definedName name="__123Graph_BChart6" localSheetId="4" hidden="1">#REF!</definedName>
    <definedName name="__123Graph_BChart6" localSheetId="6" hidden="1">#REF!</definedName>
    <definedName name="__123Graph_BChart6" localSheetId="2" hidden="1">#REF!</definedName>
    <definedName name="__123Graph_BChart6" localSheetId="5" hidden="1">#REF!</definedName>
    <definedName name="__123Graph_BChart6" hidden="1">#REF!</definedName>
    <definedName name="__123Graph_BChart7" localSheetId="4" hidden="1">#REF!</definedName>
    <definedName name="__123Graph_BChart7" localSheetId="6" hidden="1">#REF!</definedName>
    <definedName name="__123Graph_BChart7" localSheetId="2" hidden="1">#REF!</definedName>
    <definedName name="__123Graph_BChart7" localSheetId="5" hidden="1">#REF!</definedName>
    <definedName name="__123Graph_BChart7" hidden="1">#REF!</definedName>
    <definedName name="__123Graph_BCurrent" localSheetId="8" hidden="1">[14]G!#REF!</definedName>
    <definedName name="__123Graph_BCurrent" localSheetId="9" hidden="1">[14]G!#REF!</definedName>
    <definedName name="__123Graph_BCurrent" localSheetId="10" hidden="1">[14]G!#REF!</definedName>
    <definedName name="__123Graph_BCurrent" localSheetId="4" hidden="1">[14]G!#REF!</definedName>
    <definedName name="__123Graph_BCurrent" localSheetId="1" hidden="1">[14]G!#REF!</definedName>
    <definedName name="__123Graph_BCurrent" localSheetId="2" hidden="1">[14]G!#REF!</definedName>
    <definedName name="__123Graph_BCurrent" localSheetId="5" hidden="1">[14]G!#REF!</definedName>
    <definedName name="__123Graph_BCurrent" hidden="1">[14]G!#REF!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4" hidden="1">#REF!</definedName>
    <definedName name="__123Graph_BDEBT" localSheetId="6" hidden="1">#REF!</definedName>
    <definedName name="__123Graph_BDEBT" localSheetId="1" hidden="1">#REF!</definedName>
    <definedName name="__123Graph_BDEBT" localSheetId="2" hidden="1">#REF!</definedName>
    <definedName name="__123Graph_BDEBT" localSheetId="5" hidden="1">#REF!</definedName>
    <definedName name="__123Graph_BDEBT" hidden="1">#REF!</definedName>
    <definedName name="__123Graph_BINTEREST" localSheetId="8" hidden="1">[11]TAB25b!#REF!</definedName>
    <definedName name="__123Graph_BINTEREST" localSheetId="9" hidden="1">[11]TAB25b!#REF!</definedName>
    <definedName name="__123Graph_BINTEREST" localSheetId="10" hidden="1">[11]TAB25b!#REF!</definedName>
    <definedName name="__123Graph_BINTEREST" localSheetId="4" hidden="1">[11]TAB25b!#REF!</definedName>
    <definedName name="__123Graph_BINTEREST" localSheetId="6" hidden="1">[11]TAB25b!#REF!</definedName>
    <definedName name="__123Graph_BINTEREST" localSheetId="1" hidden="1">[11]TAB25b!#REF!</definedName>
    <definedName name="__123Graph_BINTEREST" localSheetId="2" hidden="1">[11]TAB25b!#REF!</definedName>
    <definedName name="__123Graph_BINTEREST" localSheetId="5" hidden="1">[11]TAB25b!#REF!</definedName>
    <definedName name="__123Graph_BINTEREST" hidden="1">[11]TAB25b!#REF!</definedName>
    <definedName name="__123Graph_BREER" localSheetId="8" hidden="1">[12]ER!#REF!</definedName>
    <definedName name="__123Graph_BREER" localSheetId="10" hidden="1">[12]ER!#REF!</definedName>
    <definedName name="__123Graph_BREER" localSheetId="2" hidden="1">[12]ER!#REF!</definedName>
    <definedName name="__123Graph_BREER" localSheetId="5" hidden="1">[12]ER!#REF!</definedName>
    <definedName name="__123Graph_BREER" hidden="1">[12]ER!#REF!</definedName>
    <definedName name="__123Graph_C" localSheetId="1" hidden="1">[13]FLUJO!$B$7936:$C$7936</definedName>
    <definedName name="__123Graph_C" hidden="1">[13]FLUJO!$B$7936:$C$7936</definedName>
    <definedName name="__123Graph_CCurrent" localSheetId="8" hidden="1">'[15]Base Original'!#REF!</definedName>
    <definedName name="__123Graph_CCurrent" localSheetId="9" hidden="1">'[15]Base Original'!#REF!</definedName>
    <definedName name="__123Graph_CCurrent" localSheetId="10" hidden="1">'[15]Base Original'!#REF!</definedName>
    <definedName name="__123Graph_CCurrent" localSheetId="4" hidden="1">'[15]Base Original'!#REF!</definedName>
    <definedName name="__123Graph_CCurrent" localSheetId="6" hidden="1">'[15]Base Original'!#REF!</definedName>
    <definedName name="__123Graph_CCurrent" localSheetId="1" hidden="1">'[15]Base Original'!#REF!</definedName>
    <definedName name="__123Graph_CCurrent" localSheetId="2" hidden="1">'[15]Base Original'!#REF!</definedName>
    <definedName name="__123Graph_CCurrent" localSheetId="5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9" hidden="1">[12]ER!#REF!</definedName>
    <definedName name="__123Graph_CREER" localSheetId="10" hidden="1">[12]ER!#REF!</definedName>
    <definedName name="__123Graph_CREER" localSheetId="4" hidden="1">[12]ER!#REF!</definedName>
    <definedName name="__123Graph_CREER" localSheetId="6" hidden="1">[12]ER!#REF!</definedName>
    <definedName name="__123Graph_CREER" localSheetId="1" hidden="1">[12]ER!#REF!</definedName>
    <definedName name="__123Graph_CREER" localSheetId="2" hidden="1">[12]ER!#REF!</definedName>
    <definedName name="__123Graph_CREER" localSheetId="5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9" hidden="1">'[15]Base Original'!#REF!</definedName>
    <definedName name="__123Graph_DCurrent" localSheetId="10" hidden="1">'[15]Base Original'!#REF!</definedName>
    <definedName name="__123Graph_DCurrent" localSheetId="4" hidden="1">'[15]Base Original'!#REF!</definedName>
    <definedName name="__123Graph_DCurrent" localSheetId="6" hidden="1">'[15]Base Original'!#REF!</definedName>
    <definedName name="__123Graph_DCurrent" localSheetId="1" hidden="1">'[15]Base Original'!#REF!</definedName>
    <definedName name="__123Graph_DCurrent" localSheetId="2" hidden="1">'[15]Base Original'!#REF!</definedName>
    <definedName name="__123Graph_DCurrent" localSheetId="5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9" hidden="1">[9]C!#REF!</definedName>
    <definedName name="__123Graph_E" localSheetId="10" hidden="1">[9]C!#REF!</definedName>
    <definedName name="__123Graph_E" localSheetId="4" hidden="1">[9]C!#REF!</definedName>
    <definedName name="__123Graph_E" localSheetId="6" hidden="1">[9]C!#REF!</definedName>
    <definedName name="__123Graph_E" localSheetId="1" hidden="1">[9]C!#REF!</definedName>
    <definedName name="__123Graph_E" localSheetId="2" hidden="1">[9]C!#REF!</definedName>
    <definedName name="__123Graph_E" localSheetId="5" hidden="1">[9]C!#REF!</definedName>
    <definedName name="__123Graph_E" hidden="1">[9]C!#REF!</definedName>
    <definedName name="__123Graph_ECurrent" localSheetId="10" hidden="1">'[15]Base Original'!#REF!</definedName>
    <definedName name="__123Graph_ECurrent" localSheetId="1" hidden="1">'[15]Base Original'!#REF!</definedName>
    <definedName name="__123Graph_ECurrent" localSheetId="2" hidden="1">'[15]Base Original'!#REF!</definedName>
    <definedName name="__123Graph_ECurrent" localSheetId="5" hidden="1">'[15]Base Original'!#REF!</definedName>
    <definedName name="__123Graph_ECurrent" hidden="1">'[15]Base Original'!#REF!</definedName>
    <definedName name="__123Graph_F" localSheetId="10" hidden="1">[9]C!#REF!</definedName>
    <definedName name="__123Graph_F" localSheetId="1" hidden="1">[9]C!#REF!</definedName>
    <definedName name="__123Graph_F" localSheetId="2" hidden="1">[9]C!#REF!</definedName>
    <definedName name="__123Graph_F" localSheetId="5" hidden="1">[9]C!#REF!</definedName>
    <definedName name="__123Graph_F" hidden="1">[9]C!#REF!</definedName>
    <definedName name="__123Graph_FCurrent" localSheetId="10" hidden="1">[16]Base!#REF!</definedName>
    <definedName name="__123Graph_FCurrent" localSheetId="2" hidden="1">[16]Base!#REF!</definedName>
    <definedName name="__123Graph_FCurrent" localSheetId="5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9" hidden="1">[11]TAB25b!#REF!</definedName>
    <definedName name="__123Graph_XDIFFERENTIAL" localSheetId="10" hidden="1">[11]TAB25b!#REF!</definedName>
    <definedName name="__123Graph_XDIFFERENTIAL" localSheetId="4" hidden="1">[11]TAB25b!#REF!</definedName>
    <definedName name="__123Graph_XDIFFERENTIAL" localSheetId="6" hidden="1">[11]TAB25b!#REF!</definedName>
    <definedName name="__123Graph_XDIFFERENTIAL" localSheetId="1" hidden="1">[11]TAB25b!#REF!</definedName>
    <definedName name="__123Graph_XDIFFERENTIAL" localSheetId="2" hidden="1">[11]TAB25b!#REF!</definedName>
    <definedName name="__123Graph_XDIFFERENTIAL" localSheetId="5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9" hidden="1">[11]TAB25b!#REF!</definedName>
    <definedName name="__123Graph_XSPREAD" localSheetId="10" hidden="1">[11]TAB25b!#REF!</definedName>
    <definedName name="__123Graph_XSPREAD" localSheetId="4" hidden="1">[11]TAB25b!#REF!</definedName>
    <definedName name="__123Graph_XSPREAD" localSheetId="6" hidden="1">[11]TAB25b!#REF!</definedName>
    <definedName name="__123Graph_XSPREAD" localSheetId="1" hidden="1">[11]TAB25b!#REF!</definedName>
    <definedName name="__123Graph_XSPREAD" localSheetId="2" hidden="1">[11]TAB25b!#REF!</definedName>
    <definedName name="__123Graph_XSPREAD" localSheetId="5" hidden="1">[11]TAB25b!#REF!</definedName>
    <definedName name="__123Graph_XSPREAD" hidden="1">[11]TAB25b!#REF!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4">#REF!</definedName>
    <definedName name="__12INT_RESERVES" localSheetId="6">#REF!</definedName>
    <definedName name="__12INT_RESERVES" localSheetId="1">#REF!</definedName>
    <definedName name="__12INT_RESERVES" localSheetId="2">#REF!</definedName>
    <definedName name="__12INT_RESERVES" localSheetId="5">#REF!</definedName>
    <definedName name="__12INT_RESERVES">#REF!</definedName>
    <definedName name="__1r" localSheetId="9">#REF!</definedName>
    <definedName name="__1r" localSheetId="10">#REF!</definedName>
    <definedName name="__1r" localSheetId="4">#REF!</definedName>
    <definedName name="__1r" localSheetId="6">#REF!</definedName>
    <definedName name="__1r" localSheetId="1">#REF!</definedName>
    <definedName name="__1r" localSheetId="2">#REF!</definedName>
    <definedName name="__1r" localSheetId="5">#REF!</definedName>
    <definedName name="__1r">#REF!</definedName>
    <definedName name="__2Macros_Import_.qbop" localSheetId="8">[17]!'[Macros Import].qbop'</definedName>
    <definedName name="__2Macros_Import_.qbop" localSheetId="10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9" hidden="1">[12]ER!#REF!</definedName>
    <definedName name="__3__123Graph_ACPI_ER_LOG" localSheetId="10" hidden="1">[12]ER!#REF!</definedName>
    <definedName name="__3__123Graph_ACPI_ER_LOG" localSheetId="4" hidden="1">[12]ER!#REF!</definedName>
    <definedName name="__3__123Graph_ACPI_ER_LOG" localSheetId="6" hidden="1">[12]ER!#REF!</definedName>
    <definedName name="__3__123Graph_ACPI_ER_LOG" localSheetId="2" hidden="1">[12]ER!#REF!</definedName>
    <definedName name="__3__123Graph_ACPI_ER_LOG" localSheetId="5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9" hidden="1">[12]ER!#REF!</definedName>
    <definedName name="__4__123Graph_BCPI_ER_LOG" localSheetId="10" hidden="1">[12]ER!#REF!</definedName>
    <definedName name="__4__123Graph_BCPI_ER_LOG" localSheetId="4" hidden="1">[12]ER!#REF!</definedName>
    <definedName name="__4__123Graph_BCPI_ER_LOG" localSheetId="6" hidden="1">[12]ER!#REF!</definedName>
    <definedName name="__4__123Graph_BCPI_ER_LOG" localSheetId="2" hidden="1">[12]ER!#REF!</definedName>
    <definedName name="__4__123Graph_BCPI_ER_LOG" localSheetId="5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9" hidden="1">[12]WB!#REF!</definedName>
    <definedName name="__5__123Graph_BIBA_IBRD" localSheetId="4" hidden="1">[12]WB!#REF!</definedName>
    <definedName name="__5__123Graph_BIBA_IBRD" localSheetId="2" hidden="1">[12]WB!#REF!</definedName>
    <definedName name="__5__123Graph_BIBA_IBRD" localSheetId="5" hidden="1">[12]WB!#REF!</definedName>
    <definedName name="__5__123Graph_BIBA_IBRD" hidden="1">[12]WB!#REF!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4">#REF!</definedName>
    <definedName name="__6B.2_B.3" localSheetId="6">#REF!</definedName>
    <definedName name="__6B.2_B.3" localSheetId="1">#REF!</definedName>
    <definedName name="__6B.2_B.3" localSheetId="2">#REF!</definedName>
    <definedName name="__6B.2_B.3" localSheetId="5">#REF!</definedName>
    <definedName name="__6B.2_B.3">#REF!</definedName>
    <definedName name="__7B.4___5" localSheetId="9">#REF!</definedName>
    <definedName name="__7B.4___5" localSheetId="10">#REF!</definedName>
    <definedName name="__7B.4___5" localSheetId="4">#REF!</definedName>
    <definedName name="__7B.4___5" localSheetId="6">#REF!</definedName>
    <definedName name="__7B.4___5" localSheetId="1">#REF!</definedName>
    <definedName name="__7B.4___5" localSheetId="2">#REF!</definedName>
    <definedName name="__7B.4___5" localSheetId="5">#REF!</definedName>
    <definedName name="__7B.4___5">#REF!</definedName>
    <definedName name="__8CONSOL_B2" localSheetId="9">#REF!</definedName>
    <definedName name="__8CONSOL_B2" localSheetId="10">#REF!</definedName>
    <definedName name="__8CONSOL_B2" localSheetId="4">#REF!</definedName>
    <definedName name="__8CONSOL_B2" localSheetId="6">#REF!</definedName>
    <definedName name="__8CONSOL_B2" localSheetId="1">#REF!</definedName>
    <definedName name="__8CONSOL_B2" localSheetId="2">#REF!</definedName>
    <definedName name="__8CONSOL_B2" localSheetId="5">#REF!</definedName>
    <definedName name="__8CONSOL_B2">#REF!</definedName>
    <definedName name="__9CONSOL_DEPOSITS" localSheetId="10">'[18]A 11'!#REF!</definedName>
    <definedName name="__9CONSOL_DEPOSITS" localSheetId="1">'[18]A 11'!#REF!</definedName>
    <definedName name="__9CONSOL_DEPOSITS" localSheetId="2">'[18]A 11'!#REF!</definedName>
    <definedName name="__9CONSOL_DEPOSITS" localSheetId="5">'[18]A 11'!#REF!</definedName>
    <definedName name="__9CONSOL_DEPOSITS">'[18]A 11'!#REF!</definedName>
    <definedName name="__asd1">[5]!__asd1</definedName>
    <definedName name="__AUS1" localSheetId="8">#REF!</definedName>
    <definedName name="__AUS1" localSheetId="9">#REF!</definedName>
    <definedName name="__AUS1" localSheetId="10">#REF!</definedName>
    <definedName name="__AUS1" localSheetId="4">#REF!</definedName>
    <definedName name="__AUS1" localSheetId="6">#REF!</definedName>
    <definedName name="__AUS1" localSheetId="1">#REF!</definedName>
    <definedName name="__AUS1" localSheetId="2">#REF!</definedName>
    <definedName name="__AUS1" localSheetId="5">#REF!</definedName>
    <definedName name="__AUS1">#REF!</definedName>
    <definedName name="__BOP2" localSheetId="8">[19]BoP!#REF!</definedName>
    <definedName name="__BOP2" localSheetId="9">[19]BoP!#REF!</definedName>
    <definedName name="__BOP2" localSheetId="10">[19]BoP!#REF!</definedName>
    <definedName name="__BOP2" localSheetId="4">[19]BoP!#REF!</definedName>
    <definedName name="__BOP2" localSheetId="6">[19]BoP!#REF!</definedName>
    <definedName name="__BOP2" localSheetId="1">[19]BoP!#REF!</definedName>
    <definedName name="__BOP2" localSheetId="2">[19]BoP!#REF!</definedName>
    <definedName name="__BOP2" localSheetId="5">[19]BoP!#REF!</definedName>
    <definedName name="__BOP2">[19]BoP!#REF!</definedName>
    <definedName name="__DEG1" localSheetId="8">#REF!</definedName>
    <definedName name="__DEG1" localSheetId="9">#REF!</definedName>
    <definedName name="__DEG1" localSheetId="10">#REF!</definedName>
    <definedName name="__DEG1" localSheetId="4">#REF!</definedName>
    <definedName name="__DEG1" localSheetId="6">#REF!</definedName>
    <definedName name="__DEG1" localSheetId="1">#REF!</definedName>
    <definedName name="__DEG1" localSheetId="2">#REF!</definedName>
    <definedName name="__DEG1" localSheetId="5">#REF!</definedName>
    <definedName name="__DEG1">#REF!</definedName>
    <definedName name="__DKR1" localSheetId="9">#REF!</definedName>
    <definedName name="__DKR1" localSheetId="10">#REF!</definedName>
    <definedName name="__DKR1" localSheetId="4">#REF!</definedName>
    <definedName name="__DKR1" localSheetId="6">#REF!</definedName>
    <definedName name="__DKR1" localSheetId="1">#REF!</definedName>
    <definedName name="__DKR1" localSheetId="2">#REF!</definedName>
    <definedName name="__DKR1" localSheetId="5">#REF!</definedName>
    <definedName name="__DKR1">#REF!</definedName>
    <definedName name="__ECU1" localSheetId="9">#REF!</definedName>
    <definedName name="__ECU1" localSheetId="10">#REF!</definedName>
    <definedName name="__ECU1" localSheetId="4">#REF!</definedName>
    <definedName name="__ECU1" localSheetId="6">#REF!</definedName>
    <definedName name="__ECU1" localSheetId="1">#REF!</definedName>
    <definedName name="__ECU1" localSheetId="2">#REF!</definedName>
    <definedName name="__ECU1" localSheetId="5">#REF!</definedName>
    <definedName name="__ECU1">#REF!</definedName>
    <definedName name="__END94" localSheetId="9">#REF!</definedName>
    <definedName name="__END94" localSheetId="10">#REF!</definedName>
    <definedName name="__END94" localSheetId="4">#REF!</definedName>
    <definedName name="__END94" localSheetId="6">#REF!</definedName>
    <definedName name="__END94" localSheetId="2">#REF!</definedName>
    <definedName name="__END94" localSheetId="5">#REF!</definedName>
    <definedName name="__END94">#REF!</definedName>
    <definedName name="__ESC1" localSheetId="9">#REF!</definedName>
    <definedName name="__ESC1" localSheetId="10">#REF!</definedName>
    <definedName name="__ESC1" localSheetId="4">#REF!</definedName>
    <definedName name="__ESC1" localSheetId="6">#REF!</definedName>
    <definedName name="__ESC1" localSheetId="1">#REF!</definedName>
    <definedName name="__ESC1" localSheetId="2">#REF!</definedName>
    <definedName name="__ESC1" localSheetId="5">#REF!</definedName>
    <definedName name="__ESC1">#REF!</definedName>
    <definedName name="__F" localSheetId="10" hidden="1">'[8]Fax a enviar'!#REF!</definedName>
    <definedName name="__F" localSheetId="5" hidden="1">'[8]Fax a enviar'!#REF!</definedName>
    <definedName name="__F" hidden="1">'[8]Fax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4">#REF!</definedName>
    <definedName name="__FAL2" localSheetId="6">#REF!</definedName>
    <definedName name="__FAL2" localSheetId="1">#REF!</definedName>
    <definedName name="__FAL2" localSheetId="2">#REF!</definedName>
    <definedName name="__FAL2" localSheetId="5">#REF!</definedName>
    <definedName name="__FAL2">#REF!</definedName>
    <definedName name="__FAL3" localSheetId="9">#REF!</definedName>
    <definedName name="__FAL3" localSheetId="10">#REF!</definedName>
    <definedName name="__FAL3" localSheetId="4">#REF!</definedName>
    <definedName name="__FAL3" localSheetId="6">#REF!</definedName>
    <definedName name="__FAL3" localSheetId="1">#REF!</definedName>
    <definedName name="__FAL3" localSheetId="2">#REF!</definedName>
    <definedName name="__FAL3" localSheetId="5">#REF!</definedName>
    <definedName name="__FAL3">#REF!</definedName>
    <definedName name="__FAL4" localSheetId="9">#REF!</definedName>
    <definedName name="__FAL4" localSheetId="10">#REF!</definedName>
    <definedName name="__FAL4" localSheetId="4">#REF!</definedName>
    <definedName name="__FAL4" localSheetId="6">#REF!</definedName>
    <definedName name="__FAL4" localSheetId="1">#REF!</definedName>
    <definedName name="__FAL4" localSheetId="2">#REF!</definedName>
    <definedName name="__FAL4" localSheetId="5">#REF!</definedName>
    <definedName name="__FAL4">#REF!</definedName>
    <definedName name="__FAL5" localSheetId="9">#REF!</definedName>
    <definedName name="__FAL5" localSheetId="10">#REF!</definedName>
    <definedName name="__FAL5" localSheetId="4">#REF!</definedName>
    <definedName name="__FAL5" localSheetId="6">#REF!</definedName>
    <definedName name="__FAL5" localSheetId="1">#REF!</definedName>
    <definedName name="__FAL5" localSheetId="2">#REF!</definedName>
    <definedName name="__FAL5" localSheetId="5">#REF!</definedName>
    <definedName name="__FAL5">#REF!</definedName>
    <definedName name="__FAL6" localSheetId="9">#REF!</definedName>
    <definedName name="__FAL6" localSheetId="10">#REF!</definedName>
    <definedName name="__FAL6" localSheetId="4">#REF!</definedName>
    <definedName name="__FAL6" localSheetId="6">#REF!</definedName>
    <definedName name="__FAL6" localSheetId="1">#REF!</definedName>
    <definedName name="__FAL6" localSheetId="2">#REF!</definedName>
    <definedName name="__FAL6" localSheetId="5">#REF!</definedName>
    <definedName name="__FAL6">#REF!</definedName>
    <definedName name="__FAL7" localSheetId="9">#REF!</definedName>
    <definedName name="__FAL7" localSheetId="10">#REF!</definedName>
    <definedName name="__FAL7" localSheetId="4">#REF!</definedName>
    <definedName name="__FAL7" localSheetId="6">#REF!</definedName>
    <definedName name="__FAL7" localSheetId="1">#REF!</definedName>
    <definedName name="__FAL7" localSheetId="2">#REF!</definedName>
    <definedName name="__FAL7" localSheetId="5">#REF!</definedName>
    <definedName name="__FAL7">#REF!</definedName>
    <definedName name="__FMK1" localSheetId="9">#REF!</definedName>
    <definedName name="__FMK1" localSheetId="10">#REF!</definedName>
    <definedName name="__FMK1" localSheetId="4">#REF!</definedName>
    <definedName name="__FMK1" localSheetId="6">#REF!</definedName>
    <definedName name="__FMK1" localSheetId="1">#REF!</definedName>
    <definedName name="__FMK1" localSheetId="2">#REF!</definedName>
    <definedName name="__FMK1" localSheetId="5">#REF!</definedName>
    <definedName name="__FMK1">#REF!</definedName>
    <definedName name="__IKR1" localSheetId="9">#REF!</definedName>
    <definedName name="__IKR1" localSheetId="10">#REF!</definedName>
    <definedName name="__IKR1" localSheetId="4">#REF!</definedName>
    <definedName name="__IKR1" localSheetId="6">#REF!</definedName>
    <definedName name="__IKR1" localSheetId="1">#REF!</definedName>
    <definedName name="__IKR1" localSheetId="2">#REF!</definedName>
    <definedName name="__IKR1" localSheetId="5">#REF!</definedName>
    <definedName name="__IKR1">#REF!</definedName>
    <definedName name="__IRP1" localSheetId="9">#REF!</definedName>
    <definedName name="__IRP1" localSheetId="10">#REF!</definedName>
    <definedName name="__IRP1" localSheetId="4">#REF!</definedName>
    <definedName name="__IRP1" localSheetId="6">#REF!</definedName>
    <definedName name="__IRP1" localSheetId="1">#REF!</definedName>
    <definedName name="__IRP1" localSheetId="2">#REF!</definedName>
    <definedName name="__IRP1" localSheetId="5">#REF!</definedName>
    <definedName name="__IRP1">#REF!</definedName>
    <definedName name="__LIT1" localSheetId="9">#REF!</definedName>
    <definedName name="__LIT1" localSheetId="10">#REF!</definedName>
    <definedName name="__LIT1" localSheetId="4">#REF!</definedName>
    <definedName name="__LIT1" localSheetId="6">#REF!</definedName>
    <definedName name="__LIT1" localSheetId="1">#REF!</definedName>
    <definedName name="__LIT1" localSheetId="2">#REF!</definedName>
    <definedName name="__LIT1" localSheetId="5">#REF!</definedName>
    <definedName name="__LIT1">#REF!</definedName>
    <definedName name="__MEX1" localSheetId="9">#REF!</definedName>
    <definedName name="__MEX1" localSheetId="10">#REF!</definedName>
    <definedName name="__MEX1" localSheetId="4">#REF!</definedName>
    <definedName name="__MEX1" localSheetId="6">#REF!</definedName>
    <definedName name="__MEX1" localSheetId="1">#REF!</definedName>
    <definedName name="__MEX1" localSheetId="2">#REF!</definedName>
    <definedName name="__MEX1" localSheetId="5">#REF!</definedName>
    <definedName name="__MEX1">#REF!</definedName>
    <definedName name="__PTA1" localSheetId="9">#REF!</definedName>
    <definedName name="__PTA1" localSheetId="10">#REF!</definedName>
    <definedName name="__PTA1" localSheetId="4">#REF!</definedName>
    <definedName name="__PTA1" localSheetId="6">#REF!</definedName>
    <definedName name="__PTA1" localSheetId="1">#REF!</definedName>
    <definedName name="__PTA1" localSheetId="2">#REF!</definedName>
    <definedName name="__PTA1" localSheetId="5">#REF!</definedName>
    <definedName name="__PTA1">#REF!</definedName>
    <definedName name="__RES2" localSheetId="10">[19]RES!#REF!</definedName>
    <definedName name="__RES2" localSheetId="5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4">#REF!</definedName>
    <definedName name="__SAR1" localSheetId="6">#REF!</definedName>
    <definedName name="__SAR1" localSheetId="1">#REF!</definedName>
    <definedName name="__SAR1" localSheetId="2">#REF!</definedName>
    <definedName name="__SAR1" localSheetId="5">#REF!</definedName>
    <definedName name="__SAR1">#REF!</definedName>
    <definedName name="__SUM2" localSheetId="9">#REF!</definedName>
    <definedName name="__SUM2" localSheetId="10">#REF!</definedName>
    <definedName name="__SUM2" localSheetId="4">#REF!</definedName>
    <definedName name="__SUM2" localSheetId="6">#REF!</definedName>
    <definedName name="__SUM2" localSheetId="1">#REF!</definedName>
    <definedName name="__SUM2" localSheetId="2">#REF!</definedName>
    <definedName name="__SUM2" localSheetId="5">#REF!</definedName>
    <definedName name="__SUM2">#REF!</definedName>
    <definedName name="__TAB1" localSheetId="9">#REF!</definedName>
    <definedName name="__TAB1" localSheetId="10">#REF!</definedName>
    <definedName name="__TAB1" localSheetId="4">#REF!</definedName>
    <definedName name="__TAB1" localSheetId="6">#REF!</definedName>
    <definedName name="__TAB1" localSheetId="2">#REF!</definedName>
    <definedName name="__TAB1" localSheetId="5">#REF!</definedName>
    <definedName name="__TAB1">#REF!</definedName>
    <definedName name="__Tab19" localSheetId="9">#REF!</definedName>
    <definedName name="__Tab19" localSheetId="10">#REF!</definedName>
    <definedName name="__Tab19" localSheetId="4">#REF!</definedName>
    <definedName name="__Tab19" localSheetId="6">#REF!</definedName>
    <definedName name="__Tab19" localSheetId="2">#REF!</definedName>
    <definedName name="__Tab19" localSheetId="5">#REF!</definedName>
    <definedName name="__Tab19">#REF!</definedName>
    <definedName name="__Tab20" localSheetId="9">#REF!</definedName>
    <definedName name="__Tab20" localSheetId="10">#REF!</definedName>
    <definedName name="__Tab20" localSheetId="4">#REF!</definedName>
    <definedName name="__Tab20" localSheetId="6">#REF!</definedName>
    <definedName name="__Tab20" localSheetId="2">#REF!</definedName>
    <definedName name="__Tab20" localSheetId="5">#REF!</definedName>
    <definedName name="__Tab20">#REF!</definedName>
    <definedName name="__Tab21" localSheetId="9">#REF!</definedName>
    <definedName name="__Tab21" localSheetId="10">#REF!</definedName>
    <definedName name="__Tab21" localSheetId="4">#REF!</definedName>
    <definedName name="__Tab21" localSheetId="6">#REF!</definedName>
    <definedName name="__Tab21" localSheetId="2">#REF!</definedName>
    <definedName name="__Tab21" localSheetId="5">#REF!</definedName>
    <definedName name="__Tab21">#REF!</definedName>
    <definedName name="__Tab22" localSheetId="9">#REF!</definedName>
    <definedName name="__Tab22" localSheetId="10">#REF!</definedName>
    <definedName name="__Tab22" localSheetId="4">#REF!</definedName>
    <definedName name="__Tab22" localSheetId="6">#REF!</definedName>
    <definedName name="__Tab22" localSheetId="2">#REF!</definedName>
    <definedName name="__Tab22" localSheetId="5">#REF!</definedName>
    <definedName name="__Tab22">#REF!</definedName>
    <definedName name="__Tab23" localSheetId="9">#REF!</definedName>
    <definedName name="__Tab23" localSheetId="10">#REF!</definedName>
    <definedName name="__Tab23" localSheetId="4">#REF!</definedName>
    <definedName name="__Tab23" localSheetId="6">#REF!</definedName>
    <definedName name="__Tab23" localSheetId="2">#REF!</definedName>
    <definedName name="__Tab23" localSheetId="5">#REF!</definedName>
    <definedName name="__Tab23">#REF!</definedName>
    <definedName name="__Tab24" localSheetId="9">#REF!</definedName>
    <definedName name="__Tab24" localSheetId="10">#REF!</definedName>
    <definedName name="__Tab24" localSheetId="4">#REF!</definedName>
    <definedName name="__Tab24" localSheetId="6">#REF!</definedName>
    <definedName name="__Tab24" localSheetId="2">#REF!</definedName>
    <definedName name="__Tab24" localSheetId="5">#REF!</definedName>
    <definedName name="__Tab24">#REF!</definedName>
    <definedName name="__Tab26" localSheetId="9">#REF!</definedName>
    <definedName name="__Tab26" localSheetId="10">#REF!</definedName>
    <definedName name="__Tab26" localSheetId="4">#REF!</definedName>
    <definedName name="__Tab26" localSheetId="6">#REF!</definedName>
    <definedName name="__Tab26" localSheetId="2">#REF!</definedName>
    <definedName name="__Tab26" localSheetId="5">#REF!</definedName>
    <definedName name="__Tab26">#REF!</definedName>
    <definedName name="__Tab27" localSheetId="9">#REF!</definedName>
    <definedName name="__Tab27" localSheetId="10">#REF!</definedName>
    <definedName name="__Tab27" localSheetId="4">#REF!</definedName>
    <definedName name="__Tab27" localSheetId="6">#REF!</definedName>
    <definedName name="__Tab27" localSheetId="2">#REF!</definedName>
    <definedName name="__Tab27" localSheetId="5">#REF!</definedName>
    <definedName name="__Tab27">#REF!</definedName>
    <definedName name="__Tab28" localSheetId="9">#REF!</definedName>
    <definedName name="__Tab28" localSheetId="10">#REF!</definedName>
    <definedName name="__Tab28" localSheetId="4">#REF!</definedName>
    <definedName name="__Tab28" localSheetId="6">#REF!</definedName>
    <definedName name="__Tab28" localSheetId="2">#REF!</definedName>
    <definedName name="__Tab28" localSheetId="5">#REF!</definedName>
    <definedName name="__Tab28">#REF!</definedName>
    <definedName name="__Tab29" localSheetId="9">#REF!</definedName>
    <definedName name="__Tab29" localSheetId="10">#REF!</definedName>
    <definedName name="__Tab29" localSheetId="4">#REF!</definedName>
    <definedName name="__Tab29" localSheetId="6">#REF!</definedName>
    <definedName name="__Tab29" localSheetId="2">#REF!</definedName>
    <definedName name="__Tab29" localSheetId="5">#REF!</definedName>
    <definedName name="__Tab29">#REF!</definedName>
    <definedName name="__Tab30" localSheetId="9">#REF!</definedName>
    <definedName name="__Tab30" localSheetId="10">#REF!</definedName>
    <definedName name="__Tab30" localSheetId="4">#REF!</definedName>
    <definedName name="__Tab30" localSheetId="6">#REF!</definedName>
    <definedName name="__Tab30" localSheetId="2">#REF!</definedName>
    <definedName name="__Tab30" localSheetId="5">#REF!</definedName>
    <definedName name="__Tab30">#REF!</definedName>
    <definedName name="__Tab31" localSheetId="9">#REF!</definedName>
    <definedName name="__Tab31" localSheetId="10">#REF!</definedName>
    <definedName name="__Tab31" localSheetId="4">#REF!</definedName>
    <definedName name="__Tab31" localSheetId="6">#REF!</definedName>
    <definedName name="__Tab31" localSheetId="2">#REF!</definedName>
    <definedName name="__Tab31" localSheetId="5">#REF!</definedName>
    <definedName name="__Tab31">#REF!</definedName>
    <definedName name="__Tab32" localSheetId="9">#REF!</definedName>
    <definedName name="__Tab32" localSheetId="10">#REF!</definedName>
    <definedName name="__Tab32" localSheetId="4">#REF!</definedName>
    <definedName name="__Tab32" localSheetId="6">#REF!</definedName>
    <definedName name="__Tab32" localSheetId="2">#REF!</definedName>
    <definedName name="__Tab32" localSheetId="5">#REF!</definedName>
    <definedName name="__Tab32">#REF!</definedName>
    <definedName name="__Tab33" localSheetId="9">#REF!</definedName>
    <definedName name="__Tab33" localSheetId="10">#REF!</definedName>
    <definedName name="__Tab33" localSheetId="4">#REF!</definedName>
    <definedName name="__Tab33" localSheetId="6">#REF!</definedName>
    <definedName name="__Tab33" localSheetId="2">#REF!</definedName>
    <definedName name="__Tab33" localSheetId="5">#REF!</definedName>
    <definedName name="__Tab33">#REF!</definedName>
    <definedName name="__Tab34" localSheetId="9">#REF!</definedName>
    <definedName name="__Tab34" localSheetId="10">#REF!</definedName>
    <definedName name="__Tab34" localSheetId="4">#REF!</definedName>
    <definedName name="__Tab34" localSheetId="6">#REF!</definedName>
    <definedName name="__Tab34" localSheetId="2">#REF!</definedName>
    <definedName name="__Tab34" localSheetId="5">#REF!</definedName>
    <definedName name="__Tab34">#REF!</definedName>
    <definedName name="__Tab35" localSheetId="9">#REF!</definedName>
    <definedName name="__Tab35" localSheetId="10">#REF!</definedName>
    <definedName name="__Tab35" localSheetId="4">#REF!</definedName>
    <definedName name="__Tab35" localSheetId="6">#REF!</definedName>
    <definedName name="__Tab35" localSheetId="2">#REF!</definedName>
    <definedName name="__Tab35" localSheetId="5">#REF!</definedName>
    <definedName name="__Tab35">#REF!</definedName>
    <definedName name="__tAB4">'[6]shared data'!$A$1:$G$71</definedName>
    <definedName name="__tnt1">[5]!__tnt1</definedName>
    <definedName name="__TOT58" localSheetId="10">[7]GROWTH!#REF!</definedName>
    <definedName name="__TOT58" localSheetId="1">[7]GROWTH!#REF!</definedName>
    <definedName name="__TOT58" localSheetId="5">[7]GROWTH!#REF!</definedName>
    <definedName name="__TOT58">[7]GROWTH!#REF!</definedName>
    <definedName name="__WB2" localSheetId="8">#REF!</definedName>
    <definedName name="__WB2" localSheetId="9">#REF!</definedName>
    <definedName name="__WB2" localSheetId="10">#REF!</definedName>
    <definedName name="__WB2" localSheetId="4">#REF!</definedName>
    <definedName name="__WB2" localSheetId="6">#REF!</definedName>
    <definedName name="__WB2" localSheetId="1">#REF!</definedName>
    <definedName name="__WB2" localSheetId="2">#REF!</definedName>
    <definedName name="__WB2" localSheetId="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>[21]Afiliados!#REF!</definedName>
    <definedName name="_10FA_L" localSheetId="8">#REF!</definedName>
    <definedName name="_10FA_L" localSheetId="9">#REF!</definedName>
    <definedName name="_10FA_L" localSheetId="10">#REF!</definedName>
    <definedName name="_10FA_L" localSheetId="4">#REF!</definedName>
    <definedName name="_10FA_L" localSheetId="6">#REF!</definedName>
    <definedName name="_10FA_L" localSheetId="2">#REF!</definedName>
    <definedName name="_10FA_L" localSheetId="5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4" hidden="1">#REF!</definedName>
    <definedName name="_11__123Graph_AFIG_D" localSheetId="6" hidden="1">#REF!</definedName>
    <definedName name="_11__123Graph_AFIG_D" localSheetId="1" hidden="1">#REF!</definedName>
    <definedName name="_11__123Graph_AFIG_D" localSheetId="2" hidden="1">#REF!</definedName>
    <definedName name="_11__123Graph_AFIG_D" localSheetId="5" hidden="1">#REF!</definedName>
    <definedName name="_11__123Graph_AFIG_D" hidden="1">#REF!</definedName>
    <definedName name="_11__123Graph_BCPI_ER_LOG" hidden="1">[20]ER!#REF!</definedName>
    <definedName name="_11absorc">[22]Programa!#REF!</definedName>
    <definedName name="_11GAZ_LIABS" localSheetId="9">#REF!</definedName>
    <definedName name="_11GAZ_LIABS" localSheetId="10">#REF!</definedName>
    <definedName name="_11GAZ_LIABS" localSheetId="4">#REF!</definedName>
    <definedName name="_11GAZ_LIABS" localSheetId="6">#REF!</definedName>
    <definedName name="_11GAZ_LIABS" localSheetId="2">#REF!</definedName>
    <definedName name="_11GAZ_LIABS" localSheetId="5">#REF!</definedName>
    <definedName name="_11GAZ_LIABS">#REF!</definedName>
    <definedName name="_12__123Graph_AIBA_IBRD" hidden="1">[20]WB!$Q$62:$AK$62</definedName>
    <definedName name="_12__123Graph_BIBA_IBRD" hidden="1">[20]WB!#REF!</definedName>
    <definedName name="_12c">[22]Programa!#REF!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4">#REF!</definedName>
    <definedName name="_12INT_RESERVES" localSheetId="6">#REF!</definedName>
    <definedName name="_12INT_RESERVES" localSheetId="1">#REF!</definedName>
    <definedName name="_12INT_RESERVES" localSheetId="2">#REF!</definedName>
    <definedName name="_12INT_RESERVES" localSheetId="5">#REF!</definedName>
    <definedName name="_12INT_RESERVES">#REF!</definedName>
    <definedName name="_15Macros_Import_.qbop" localSheetId="8">[17]!'[Macros Import].qbop'</definedName>
    <definedName name="_15Macros_Import_.qbop" localSheetId="10">[17]!'[Macros Import].qbop'</definedName>
    <definedName name="_15Macros_Import_.qbop">[17]!'[Macros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4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9" hidden="1">[20]ER!#REF!</definedName>
    <definedName name="_19__123Graph_BCPI_ER_LOG" localSheetId="10" hidden="1">[20]ER!#REF!</definedName>
    <definedName name="_19__123Graph_BCPI_ER_LOG" localSheetId="4" hidden="1">[20]ER!#REF!</definedName>
    <definedName name="_19__123Graph_BCPI_ER_LOG" localSheetId="6" hidden="1">[20]ER!#REF!</definedName>
    <definedName name="_19__123Graph_BCPI_ER_LOG" localSheetId="1" hidden="1">[20]ER!#REF!</definedName>
    <definedName name="_19__123Graph_BCPI_ER_LOG" localSheetId="2" hidden="1">[20]ER!#REF!</definedName>
    <definedName name="_19__123Graph_BCPI_ER_LOG" localSheetId="5" hidden="1">[20]ER!#REF!</definedName>
    <definedName name="_19__123Graph_BCPI_ER_LOG" hidden="1">[20]ER!#REF!</definedName>
    <definedName name="_1981">#REF!</definedName>
    <definedName name="_1982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>#REF!</definedName>
    <definedName name="_1989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4">#REF!</definedName>
    <definedName name="_1IMPRESION" localSheetId="6">#REF!</definedName>
    <definedName name="_1IMPRESION" localSheetId="1">#REF!</definedName>
    <definedName name="_1IMPRESION" localSheetId="2">#REF!</definedName>
    <definedName name="_1IMPRESION" localSheetId="5">#REF!</definedName>
    <definedName name="_1IMPRESION">#REF!</definedName>
    <definedName name="_1Macros_Import_.qbop">#N/A</definedName>
    <definedName name="_1r" localSheetId="9">#REF!</definedName>
    <definedName name="_1r" localSheetId="10">#REF!</definedName>
    <definedName name="_1r" localSheetId="4">#REF!</definedName>
    <definedName name="_1r" localSheetId="6">#REF!</definedName>
    <definedName name="_1r" localSheetId="1">#REF!</definedName>
    <definedName name="_1r" localSheetId="2">#REF!</definedName>
    <definedName name="_1r" localSheetId="5">#REF!</definedName>
    <definedName name="_1r">#REF!</definedName>
    <definedName name="_2">#N/A</definedName>
    <definedName name="_2__123Graph_ACPI_ER_LOG" hidden="1">[20]ER!#REF!</definedName>
    <definedName name="_2__123Graph_AFIG_D" hidden="1">#REF!</definedName>
    <definedName name="_20__123Graph_BIBA_IBRD" localSheetId="10" hidden="1">[20]WB!#REF!</definedName>
    <definedName name="_20__123Graph_BIBA_IBRD" localSheetId="4" hidden="1">[20]WB!#REF!</definedName>
    <definedName name="_20__123Graph_BIBA_IBRD" localSheetId="1" hidden="1">[20]WB!#REF!</definedName>
    <definedName name="_20__123Graph_BIBA_IBRD" localSheetId="2" hidden="1">[20]WB!#REF!</definedName>
    <definedName name="_20__123Graph_BIBA_IBRD" localSheetId="5" hidden="1">[20]WB!#REF!</definedName>
    <definedName name="_20__123Graph_BIBA_IBRD" hidden="1">[20]WB!#REF!</definedName>
    <definedName name="_20__123Graph_XREALEX_WAGE" hidden="1">[23]PRIVATE!#REF!</definedName>
    <definedName name="_2000">#REF!</definedName>
    <definedName name="_2001">#REF!</definedName>
    <definedName name="_2002">#REF!</definedName>
    <definedName name="_2003">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4" hidden="1">#REF!</definedName>
    <definedName name="_24__123Graph_BTERMS_OF_TRADE" localSheetId="6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hidden="1">#REF!</definedName>
    <definedName name="_24Macros_Import_.qbop" localSheetId="8">[24]!'[Macros Import].qbop'</definedName>
    <definedName name="_24Macros_Import_.qbop" localSheetId="10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9" hidden="1">[25]ER!#REF!</definedName>
    <definedName name="_25__123Graph_ACPI_ER_LOG" localSheetId="10" hidden="1">[25]ER!#REF!</definedName>
    <definedName name="_25__123Graph_ACPI_ER_LOG" localSheetId="4" hidden="1">[25]ER!#REF!</definedName>
    <definedName name="_25__123Graph_ACPI_ER_LOG" localSheetId="6" hidden="1">[25]ER!#REF!</definedName>
    <definedName name="_25__123Graph_ACPI_ER_LOG" localSheetId="2" hidden="1">[25]ER!#REF!</definedName>
    <definedName name="_25__123Graph_ACPI_ER_LOG" localSheetId="5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9" hidden="1">[25]ER!#REF!</definedName>
    <definedName name="_26__123Graph_BCPI_ER_LOG" localSheetId="10" hidden="1">[25]ER!#REF!</definedName>
    <definedName name="_26__123Graph_BCPI_ER_LOG" localSheetId="4" hidden="1">[25]ER!#REF!</definedName>
    <definedName name="_26__123Graph_BCPI_ER_LOG" localSheetId="6" hidden="1">[25]ER!#REF!</definedName>
    <definedName name="_26__123Graph_BCPI_ER_LOG" localSheetId="2" hidden="1">[25]ER!#REF!</definedName>
    <definedName name="_26__123Graph_BCPI_ER_LOG" localSheetId="5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9" hidden="1">[12]ER!#REF!</definedName>
    <definedName name="_27__123Graph_ACPI_ER_LOG" localSheetId="10" hidden="1">[12]ER!#REF!</definedName>
    <definedName name="_27__123Graph_ACPI_ER_LOG" localSheetId="4" hidden="1">[12]ER!#REF!</definedName>
    <definedName name="_27__123Graph_ACPI_ER_LOG" localSheetId="6" hidden="1">[12]ER!#REF!</definedName>
    <definedName name="_27__123Graph_ACPI_ER_LOG" localSheetId="2" hidden="1">[12]ER!#REF!</definedName>
    <definedName name="_27__123Graph_ACPI_ER_LOG" localSheetId="5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9" hidden="1">[25]WB!#REF!</definedName>
    <definedName name="_27__123Graph_BIBA_IBRD" localSheetId="4" hidden="1">[25]WB!#REF!</definedName>
    <definedName name="_27__123Graph_BIBA_IBRD" localSheetId="2" hidden="1">[25]WB!#REF!</definedName>
    <definedName name="_27__123Graph_BIBA_IBRD" localSheetId="5" hidden="1">[25]WB!#REF!</definedName>
    <definedName name="_27__123Graph_BIBA_IBRD" hidden="1">[25]WB!#REF!</definedName>
    <definedName name="_27_0CUADRO_N__4.">[26]monthly!#REF!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4">#REF!</definedName>
    <definedName name="_28B.2_B.3" localSheetId="6">#REF!</definedName>
    <definedName name="_28B.2_B.3" localSheetId="1">#REF!</definedName>
    <definedName name="_28B.2_B.3" localSheetId="2">#REF!</definedName>
    <definedName name="_28B.2_B.3" localSheetId="5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4" hidden="1">#REF!</definedName>
    <definedName name="_29__123Graph_XFIG_D" localSheetId="6" hidden="1">#REF!</definedName>
    <definedName name="_29__123Graph_XFIG_D" localSheetId="1" hidden="1">#REF!</definedName>
    <definedName name="_29__123Graph_XFIG_D" localSheetId="2" hidden="1">#REF!</definedName>
    <definedName name="_29__123Graph_XFIG_D" localSheetId="5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4">#REF!</definedName>
    <definedName name="_29B.4___5" localSheetId="6">#REF!</definedName>
    <definedName name="_29B.4___5" localSheetId="2">#REF!</definedName>
    <definedName name="_29B.4___5" localSheetId="5">#REF!</definedName>
    <definedName name="_29B.4___5">#REF!</definedName>
    <definedName name="_2IMPRESION" localSheetId="9">#REF!</definedName>
    <definedName name="_2IMPRESION" localSheetId="10">#REF!</definedName>
    <definedName name="_2IMPRESION" localSheetId="4">#REF!</definedName>
    <definedName name="_2IMPRESION" localSheetId="6">#REF!</definedName>
    <definedName name="_2IMPRESION" localSheetId="2">#REF!</definedName>
    <definedName name="_2IMPRESION" localSheetId="5">#REF!</definedName>
    <definedName name="_2IMPRESION">#REF!</definedName>
    <definedName name="_2Macros_Import_.qbop" localSheetId="8">[27]!'[Macros Import].qbop'</definedName>
    <definedName name="_2Macros_Import_.qbop" localSheetId="10">[27]!'[Macros Import].qbop'</definedName>
    <definedName name="_2Macros_Import_.qbop">[27]!'[Macros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4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9" hidden="1">[12]ER!#REF!</definedName>
    <definedName name="_3__123Graph_ACPI_ER_LOG" localSheetId="10" hidden="1">[12]ER!#REF!</definedName>
    <definedName name="_3__123Graph_ACPI_ER_LOG" localSheetId="4" hidden="1">[12]ER!#REF!</definedName>
    <definedName name="_3__123Graph_ACPI_ER_LOG" localSheetId="6" hidden="1">[12]ER!#REF!</definedName>
    <definedName name="_3__123Graph_ACPI_ER_LOG" localSheetId="1" hidden="1">[12]ER!#REF!</definedName>
    <definedName name="_3__123Graph_ACPI_ER_LOG" localSheetId="2" hidden="1">[12]ER!#REF!</definedName>
    <definedName name="_3__123Graph_ACPI_ER_LOG" localSheetId="5" hidden="1">[12]ER!#REF!</definedName>
    <definedName name="_3__123Graph_ACPI_ER_LOG" hidden="1">[12]ER!#REF!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9" hidden="1">[23]PRIVATE!#REF!</definedName>
    <definedName name="_30__123Graph_XREALEX_WAGE" localSheetId="10" hidden="1">[23]PRIVATE!#REF!</definedName>
    <definedName name="_30__123Graph_XREALEX_WAGE" localSheetId="4" hidden="1">[23]PRIVATE!#REF!</definedName>
    <definedName name="_30__123Graph_XREALEX_WAGE" localSheetId="6" hidden="1">[23]PRIVATE!#REF!</definedName>
    <definedName name="_30__123Graph_XREALEX_WAGE" localSheetId="1" hidden="1">[23]PRIVATE!#REF!</definedName>
    <definedName name="_30__123Graph_XREALEX_WAGE" localSheetId="2" hidden="1">[23]PRIVATE!#REF!</definedName>
    <definedName name="_30__123Graph_XREALEX_WAGE" localSheetId="5" hidden="1">[23]PRIVATE!#REF!</definedName>
    <definedName name="_30__123Graph_XREALEX_WAGE" hidden="1">[23]PRIVATE!#REF!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4">#REF!</definedName>
    <definedName name="_30CONSOL_B2" localSheetId="6">#REF!</definedName>
    <definedName name="_30CONSOL_B2" localSheetId="1">#REF!</definedName>
    <definedName name="_30CONSOL_B2" localSheetId="2">#REF!</definedName>
    <definedName name="_30CONSOL_B2" localSheetId="5">#REF!</definedName>
    <definedName name="_30CONSOL_B2">#REF!</definedName>
    <definedName name="_31_0GRÁFICO_N_10.2">[26]monthly!#REF!</definedName>
    <definedName name="_31CONSOL_DEPOSITS" localSheetId="8">'[28]A 11'!#REF!</definedName>
    <definedName name="_31CONSOL_DEPOSITS" localSheetId="9">'[28]A 11'!#REF!</definedName>
    <definedName name="_31CONSOL_DEPOSITS" localSheetId="10">'[28]A 11'!#REF!</definedName>
    <definedName name="_31CONSOL_DEPOSITS" localSheetId="4">'[28]A 11'!#REF!</definedName>
    <definedName name="_31CONSOL_DEPOSITS" localSheetId="6">'[28]A 11'!#REF!</definedName>
    <definedName name="_31CONSOL_DEPOSITS" localSheetId="1">'[28]A 11'!#REF!</definedName>
    <definedName name="_31CONSOL_DEPOSITS" localSheetId="2">'[28]A 11'!#REF!</definedName>
    <definedName name="_31CONSOL_DEPOSITS" localSheetId="5">'[28]A 11'!#REF!</definedName>
    <definedName name="_31CONSOL_DEPOSITS">'[28]A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4">#REF!</definedName>
    <definedName name="_32FA_L" localSheetId="6">#REF!</definedName>
    <definedName name="_32FA_L" localSheetId="1">#REF!</definedName>
    <definedName name="_32FA_L" localSheetId="2">#REF!</definedName>
    <definedName name="_32FA_L" localSheetId="5">#REF!</definedName>
    <definedName name="_32FA_L">#REF!</definedName>
    <definedName name="_33GAZ_LIABS" localSheetId="9">#REF!</definedName>
    <definedName name="_33GAZ_LIABS" localSheetId="10">#REF!</definedName>
    <definedName name="_33GAZ_LIABS" localSheetId="4">#REF!</definedName>
    <definedName name="_33GAZ_LIABS" localSheetId="6">#REF!</definedName>
    <definedName name="_33GAZ_LIABS" localSheetId="1">#REF!</definedName>
    <definedName name="_33GAZ_LIABS" localSheetId="2">#REF!</definedName>
    <definedName name="_33GAZ_LIABS" localSheetId="5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4" hidden="1">#REF!</definedName>
    <definedName name="_34__123Graph_XTERMS_OF_TRADE" localSheetId="6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4">#REF!</definedName>
    <definedName name="_34INT_RESERVES" localSheetId="6">#REF!</definedName>
    <definedName name="_34INT_RESERVES" localSheetId="2">#REF!</definedName>
    <definedName name="_34INT_RESERVES" localSheetId="5">#REF!</definedName>
    <definedName name="_34INT_RESERVES">#REF!</definedName>
    <definedName name="_39__123Graph_BCPI_ER_LOG" localSheetId="10" hidden="1">[12]ER!#REF!</definedName>
    <definedName name="_39__123Graph_BCPI_ER_LOG" localSheetId="5" hidden="1">[12]ER!#REF!</definedName>
    <definedName name="_39__123Graph_BCPI_ER_LOG" hidden="1">[12]ER!#REF!</definedName>
    <definedName name="_4">#N/A</definedName>
    <definedName name="_4__123Graph_BCPI_ER_LOG" localSheetId="10" hidden="1">[12]ER!#REF!</definedName>
    <definedName name="_4__123Graph_BCPI_ER_LOG" localSheetId="5" hidden="1">[12]ER!#REF!</definedName>
    <definedName name="_4__123Graph_BCPI_ER_LOG" hidden="1">[12]ER!#REF!</definedName>
    <definedName name="_4__123Graph_BTERMS_OF_TRADE" hidden="1">#REF!</definedName>
    <definedName name="_5">#N/A</definedName>
    <definedName name="_5__123Graph_BIBA_IBRD" localSheetId="10" hidden="1">[12]WB!#REF!</definedName>
    <definedName name="_5__123Graph_BIBA_IBRD" localSheetId="5" hidden="1">[12]WB!#REF!</definedName>
    <definedName name="_5__123Graph_BIBA_IBRD" hidden="1">[12]WB!#REF!</definedName>
    <definedName name="_5__123Graph_XFIG_D" hidden="1">#REF!</definedName>
    <definedName name="_51__123Graph_BIBA_IBRD" localSheetId="10" hidden="1">[12]WB!#REF!</definedName>
    <definedName name="_51__123Graph_BIBA_IBRD" localSheetId="5" hidden="1">[12]WB!#REF!</definedName>
    <definedName name="_51__123Graph_BIBA_IBRD" hidden="1">[12]WB!#REF!</definedName>
    <definedName name="_518">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4">#REF!</definedName>
    <definedName name="_52B.2_B.3" localSheetId="6">#REF!</definedName>
    <definedName name="_52B.2_B.3" localSheetId="1">#REF!</definedName>
    <definedName name="_52B.2_B.3" localSheetId="2">#REF!</definedName>
    <definedName name="_52B.2_B.3" localSheetId="5">#REF!</definedName>
    <definedName name="_52B.2_B.3">#REF!</definedName>
    <definedName name="_53B.4___5" localSheetId="9">#REF!</definedName>
    <definedName name="_53B.4___5" localSheetId="10">#REF!</definedName>
    <definedName name="_53B.4___5" localSheetId="4">#REF!</definedName>
    <definedName name="_53B.4___5" localSheetId="6">#REF!</definedName>
    <definedName name="_53B.4___5" localSheetId="1">#REF!</definedName>
    <definedName name="_53B.4___5" localSheetId="2">#REF!</definedName>
    <definedName name="_53B.4___5" localSheetId="5">#REF!</definedName>
    <definedName name="_53B.4___5">#REF!</definedName>
    <definedName name="_54CONSOL_B2" localSheetId="9">#REF!</definedName>
    <definedName name="_54CONSOL_B2" localSheetId="10">#REF!</definedName>
    <definedName name="_54CONSOL_B2" localSheetId="4">#REF!</definedName>
    <definedName name="_54CONSOL_B2" localSheetId="6">#REF!</definedName>
    <definedName name="_54CONSOL_B2" localSheetId="1">#REF!</definedName>
    <definedName name="_54CONSOL_B2" localSheetId="2">#REF!</definedName>
    <definedName name="_54CONSOL_B2" localSheetId="5">#REF!</definedName>
    <definedName name="_54CONSOL_B2">#REF!</definedName>
    <definedName name="_6">#N/A</definedName>
    <definedName name="_6__123Graph_AIBA_IBRD" hidden="1">[20]WB!$Q$62:$AK$62</definedName>
    <definedName name="_6__123Graph_XTERMS_OF_TRADE" hidden="1">#REF!</definedName>
    <definedName name="_617">#REF!</definedName>
    <definedName name="_675">#REF!</definedName>
    <definedName name="_681">#REF!</definedName>
    <definedName name="_68CONSOL_DEPOSITS" localSheetId="10">'[18]A 11'!#REF!</definedName>
    <definedName name="_68CONSOL_DEPOSITS" localSheetId="4">'[18]A 11'!#REF!</definedName>
    <definedName name="_68CONSOL_DEPOSITS" localSheetId="1">'[18]A 11'!#REF!</definedName>
    <definedName name="_68CONSOL_DEPOSITS" localSheetId="2">'[18]A 11'!#REF!</definedName>
    <definedName name="_68CONSOL_DEPOSITS" localSheetId="5">'[18]A 11'!#REF!</definedName>
    <definedName name="_68CONSOL_DEPOSITS">'[18]A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4">#REF!</definedName>
    <definedName name="_69FA_L" localSheetId="6">#REF!</definedName>
    <definedName name="_69FA_L" localSheetId="1">#REF!</definedName>
    <definedName name="_69FA_L" localSheetId="2">#REF!</definedName>
    <definedName name="_69FA_L" localSheetId="5">#REF!</definedName>
    <definedName name="_69FA_L">#REF!</definedName>
    <definedName name="_6B.2_B.3" localSheetId="9">#REF!</definedName>
    <definedName name="_6B.2_B.3" localSheetId="10">#REF!</definedName>
    <definedName name="_6B.2_B.3" localSheetId="4">#REF!</definedName>
    <definedName name="_6B.2_B.3" localSheetId="6">#REF!</definedName>
    <definedName name="_6B.2_B.3" localSheetId="1">#REF!</definedName>
    <definedName name="_6B.2_B.3" localSheetId="2">#REF!</definedName>
    <definedName name="_6B.2_B.3" localSheetId="5">#REF!</definedName>
    <definedName name="_6B.2_B.3">#REF!</definedName>
    <definedName name="_7">#N/A</definedName>
    <definedName name="_7__123Graph_ACPI_ER_LOG" localSheetId="10" hidden="1">[20]ER!#REF!</definedName>
    <definedName name="_7__123Graph_ACPI_ER_LOG" localSheetId="1" hidden="1">[20]ER!#REF!</definedName>
    <definedName name="_7__123Graph_ACPI_ER_LOG" localSheetId="2" hidden="1">[20]ER!#REF!</definedName>
    <definedName name="_7__123Graph_ACPI_ER_LOG" localSheetId="5" hidden="1">[20]ER!#REF!</definedName>
    <definedName name="_7__123Graph_ACPI_ER_LOG" hidden="1">[20]ER!#REF!</definedName>
    <definedName name="_7_0absorc">[22]Programa!#REF!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4">#REF!</definedName>
    <definedName name="_70GAZ_LIABS" localSheetId="6">#REF!</definedName>
    <definedName name="_70GAZ_LIABS" localSheetId="1">#REF!</definedName>
    <definedName name="_70GAZ_LIABS" localSheetId="2">#REF!</definedName>
    <definedName name="_70GAZ_LIABS" localSheetId="5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4">#REF!</definedName>
    <definedName name="_71INT_RESERVES" localSheetId="6">#REF!</definedName>
    <definedName name="_71INT_RESERVES" localSheetId="1">#REF!</definedName>
    <definedName name="_71INT_RESERVES" localSheetId="2">#REF!</definedName>
    <definedName name="_71INT_RESERVES" localSheetId="5">#REF!</definedName>
    <definedName name="_71INT_RESERVES">#REF!</definedName>
    <definedName name="_7B.4___5" localSheetId="9">#REF!</definedName>
    <definedName name="_7B.4___5" localSheetId="10">#REF!</definedName>
    <definedName name="_7B.4___5" localSheetId="4">#REF!</definedName>
    <definedName name="_7B.4___5" localSheetId="6">#REF!</definedName>
    <definedName name="_7B.4___5" localSheetId="1">#REF!</definedName>
    <definedName name="_7B.4___5" localSheetId="2">#REF!</definedName>
    <definedName name="_7B.4___5" localSheetId="5">#REF!</definedName>
    <definedName name="_7B.4___5">#REF!</definedName>
    <definedName name="_8">#N/A</definedName>
    <definedName name="_8_0c">[22]Programa!#REF!</definedName>
    <definedName name="_88" localSheetId="8">#REF!</definedName>
    <definedName name="_88" localSheetId="9">#REF!</definedName>
    <definedName name="_88" localSheetId="10">#REF!</definedName>
    <definedName name="_88" localSheetId="4">#REF!</definedName>
    <definedName name="_88" localSheetId="6">#REF!</definedName>
    <definedName name="_88" localSheetId="1">#REF!</definedName>
    <definedName name="_88" localSheetId="2">#REF!</definedName>
    <definedName name="_88" localSheetId="5">#REF!</definedName>
    <definedName name="_88">#REF!</definedName>
    <definedName name="_89" localSheetId="9">#REF!</definedName>
    <definedName name="_89" localSheetId="10">#REF!</definedName>
    <definedName name="_89" localSheetId="4">#REF!</definedName>
    <definedName name="_89" localSheetId="6">#REF!</definedName>
    <definedName name="_89" localSheetId="1">#REF!</definedName>
    <definedName name="_89" localSheetId="2">#REF!</definedName>
    <definedName name="_89" localSheetId="5">#REF!</definedName>
    <definedName name="_89">#REF!</definedName>
    <definedName name="_8CONSOL_B2" localSheetId="9">#REF!</definedName>
    <definedName name="_8CONSOL_B2" localSheetId="10">#REF!</definedName>
    <definedName name="_8CONSOL_B2" localSheetId="4">#REF!</definedName>
    <definedName name="_8CONSOL_B2" localSheetId="6">#REF!</definedName>
    <definedName name="_8CONSOL_B2" localSheetId="2">#REF!</definedName>
    <definedName name="_8CONSOL_B2" localSheetId="5">#REF!</definedName>
    <definedName name="_8CONSOL_B2">#REF!</definedName>
    <definedName name="_9_0CUADRO_N__4.">[21]Afiliados!#REF!</definedName>
    <definedName name="_9CONSOL_DEPOSITS" localSheetId="10">'[29]A 11'!#REF!</definedName>
    <definedName name="_9CONSOL_DEPOSITS" localSheetId="2">'[29]A 11'!#REF!</definedName>
    <definedName name="_9CONSOL_DEPOSITS" localSheetId="5">'[29]A 11'!#REF!</definedName>
    <definedName name="_9CONSOL_DEPOSITS">'[29]A 11'!#REF!</definedName>
    <definedName name="_aaV110" localSheetId="10">[30]QNEWLOR!#REF!</definedName>
    <definedName name="_aaV110" localSheetId="2">[30]QNEWLOR!#REF!</definedName>
    <definedName name="_aaV110" localSheetId="5">[30]QNEWLOR!#REF!</definedName>
    <definedName name="_aaV110">[30]QNEWLOR!#REF!</definedName>
    <definedName name="_aIV114" localSheetId="10">[30]QNEWLOR!#REF!</definedName>
    <definedName name="_aIV114" localSheetId="2">[30]QNEWLOR!#REF!</definedName>
    <definedName name="_aIV114" localSheetId="5">[30]QNEWLOR!#REF!</definedName>
    <definedName name="_aIV114">[30]QNEWLOR!#REF!</definedName>
    <definedName name="_aIV190" localSheetId="10">[30]QNEWLOR!#REF!</definedName>
    <definedName name="_aIV190" localSheetId="2">[30]QNEWLOR!#REF!</definedName>
    <definedName name="_aIV190" localSheetId="5">[30]QNEWLOR!#REF!</definedName>
    <definedName name="_aIV190">[30]QNEWLOR!#REF!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8">#REF!</definedName>
    <definedName name="_AUS1" localSheetId="9">#REF!</definedName>
    <definedName name="_AUS1" localSheetId="10">#REF!</definedName>
    <definedName name="_AUS1" localSheetId="4">#REF!</definedName>
    <definedName name="_AUS1" localSheetId="6">#REF!</definedName>
    <definedName name="_AUS1" localSheetId="1">#REF!</definedName>
    <definedName name="_AUS1" localSheetId="2">#REF!</definedName>
    <definedName name="_AUS1" localSheetId="5">#REF!</definedName>
    <definedName name="_AUS1">#REF!</definedName>
    <definedName name="_bla2" localSheetId="9" hidden="1">#REF!</definedName>
    <definedName name="_bla2" localSheetId="10" hidden="1">#REF!</definedName>
    <definedName name="_bla2" localSheetId="4" hidden="1">#REF!</definedName>
    <definedName name="_bla2" localSheetId="6" hidden="1">#REF!</definedName>
    <definedName name="_bla2" localSheetId="1" hidden="1">#REF!</definedName>
    <definedName name="_bla2" localSheetId="2" hidden="1">#REF!</definedName>
    <definedName name="_bla2" localSheetId="5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4" hidden="1">#REF!</definedName>
    <definedName name="_bla3" localSheetId="6" hidden="1">#REF!</definedName>
    <definedName name="_bla3" localSheetId="1" hidden="1">#REF!</definedName>
    <definedName name="_bla3" localSheetId="2" hidden="1">#REF!</definedName>
    <definedName name="_bla3" localSheetId="5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4" hidden="1">#REF!</definedName>
    <definedName name="_bla4" localSheetId="6" hidden="1">#REF!</definedName>
    <definedName name="_bla4" localSheetId="1" hidden="1">#REF!</definedName>
    <definedName name="_bla4" localSheetId="2" hidden="1">#REF!</definedName>
    <definedName name="_bla4" localSheetId="5" hidden="1">#REF!</definedName>
    <definedName name="_bla4" hidden="1">#REF!</definedName>
    <definedName name="_BOP1">#REF!</definedName>
    <definedName name="_BOP2" localSheetId="10">[31]BoP!#REF!</definedName>
    <definedName name="_BOP2" localSheetId="5">[31]BoP!#REF!</definedName>
    <definedName name="_BOP2">[31]BoP!#REF!</definedName>
    <definedName name="_bop3">[32]BOP!#REF!</definedName>
    <definedName name="_BTO2">#REF!</definedName>
    <definedName name="_CEL96">#REF!</definedName>
    <definedName name="_cud21">#REF!</definedName>
    <definedName name="_D" localSheetId="8">#REF!</definedName>
    <definedName name="_D" localSheetId="9">#REF!</definedName>
    <definedName name="_D" localSheetId="10">#REF!</definedName>
    <definedName name="_D" localSheetId="4">#REF!</definedName>
    <definedName name="_D" localSheetId="6">#REF!</definedName>
    <definedName name="_D" localSheetId="1">#REF!</definedName>
    <definedName name="_D" localSheetId="2">#REF!</definedName>
    <definedName name="_D" localSheetId="5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[22]Programa!#REF!</definedName>
    <definedName name="_dcc99">#REF!</definedName>
    <definedName name="_DEG1" localSheetId="9">#REF!</definedName>
    <definedName name="_DEG1" localSheetId="10">#REF!</definedName>
    <definedName name="_DEG1" localSheetId="4">#REF!</definedName>
    <definedName name="_DEG1" localSheetId="6">#REF!</definedName>
    <definedName name="_DEG1" localSheetId="1">#REF!</definedName>
    <definedName name="_DEG1" localSheetId="2">#REF!</definedName>
    <definedName name="_DEG1" localSheetId="5">#REF!</definedName>
    <definedName name="_DEG1">#REF!</definedName>
    <definedName name="_dic96">#REF!</definedName>
    <definedName name="_DKR1" localSheetId="9">#REF!</definedName>
    <definedName name="_DKR1" localSheetId="10">#REF!</definedName>
    <definedName name="_DKR1" localSheetId="4">#REF!</definedName>
    <definedName name="_DKR1" localSheetId="6">#REF!</definedName>
    <definedName name="_DKR1" localSheetId="1">#REF!</definedName>
    <definedName name="_DKR1" localSheetId="2">#REF!</definedName>
    <definedName name="_DKR1" localSheetId="5">#REF!</definedName>
    <definedName name="_DKR1">#REF!</definedName>
    <definedName name="_DLX1.EMA" localSheetId="9">#REF!</definedName>
    <definedName name="_DLX1.EMA" localSheetId="10">#REF!</definedName>
    <definedName name="_DLX1.EMA" localSheetId="4">#REF!</definedName>
    <definedName name="_DLX1.EMA" localSheetId="6">#REF!</definedName>
    <definedName name="_DLX1.EMA" localSheetId="1">#REF!</definedName>
    <definedName name="_DLX1.EMA" localSheetId="2">#REF!</definedName>
    <definedName name="_DLX1.EMA" localSheetId="5">#REF!</definedName>
    <definedName name="_DLX1.EMA">#REF!</definedName>
    <definedName name="_DLX1.EMG" localSheetId="9">#REF!</definedName>
    <definedName name="_DLX1.EMG" localSheetId="10">#REF!</definedName>
    <definedName name="_DLX1.EMG" localSheetId="4">#REF!</definedName>
    <definedName name="_DLX1.EMG" localSheetId="6">#REF!</definedName>
    <definedName name="_DLX1.EMG" localSheetId="1">#REF!</definedName>
    <definedName name="_DLX1.EMG" localSheetId="2">#REF!</definedName>
    <definedName name="_DLX1.EMG" localSheetId="5">#REF!</definedName>
    <definedName name="_DLX1.EMG">#REF!</definedName>
    <definedName name="_DLX10.EMA" localSheetId="9">#REF!</definedName>
    <definedName name="_DLX10.EMA" localSheetId="10">#REF!</definedName>
    <definedName name="_DLX10.EMA" localSheetId="4">#REF!</definedName>
    <definedName name="_DLX10.EMA" localSheetId="6">#REF!</definedName>
    <definedName name="_DLX10.EMA" localSheetId="1">#REF!</definedName>
    <definedName name="_DLX10.EMA" localSheetId="2">#REF!</definedName>
    <definedName name="_DLX10.EMA" localSheetId="5">#REF!</definedName>
    <definedName name="_DLX10.EMA">#REF!</definedName>
    <definedName name="_DLX11.EMA" localSheetId="9">#REF!</definedName>
    <definedName name="_DLX11.EMA" localSheetId="10">#REF!</definedName>
    <definedName name="_DLX11.EMA" localSheetId="4">#REF!</definedName>
    <definedName name="_DLX11.EMA" localSheetId="6">#REF!</definedName>
    <definedName name="_DLX11.EMA" localSheetId="1">#REF!</definedName>
    <definedName name="_DLX11.EMA" localSheetId="2">#REF!</definedName>
    <definedName name="_DLX11.EMA" localSheetId="5">#REF!</definedName>
    <definedName name="_DLX11.EMA">#REF!</definedName>
    <definedName name="_DLX12.EMA" localSheetId="9">#REF!</definedName>
    <definedName name="_DLX12.EMA" localSheetId="10">#REF!</definedName>
    <definedName name="_DLX12.EMA" localSheetId="4">#REF!</definedName>
    <definedName name="_DLX12.EMA" localSheetId="6">#REF!</definedName>
    <definedName name="_DLX12.EMA" localSheetId="1">#REF!</definedName>
    <definedName name="_DLX12.EMA" localSheetId="2">#REF!</definedName>
    <definedName name="_DLX12.EMA" localSheetId="5">#REF!</definedName>
    <definedName name="_DLX12.EMA">#REF!</definedName>
    <definedName name="_DLX13.EMA" localSheetId="9">#REF!</definedName>
    <definedName name="_DLX13.EMA" localSheetId="10">#REF!</definedName>
    <definedName name="_DLX13.EMA" localSheetId="4">#REF!</definedName>
    <definedName name="_DLX13.EMA" localSheetId="6">#REF!</definedName>
    <definedName name="_DLX13.EMA" localSheetId="1">#REF!</definedName>
    <definedName name="_DLX13.EMA" localSheetId="2">#REF!</definedName>
    <definedName name="_DLX13.EMA" localSheetId="5">#REF!</definedName>
    <definedName name="_DLX13.EMA">#REF!</definedName>
    <definedName name="_DLX14.EMA" localSheetId="9">#REF!</definedName>
    <definedName name="_DLX14.EMA" localSheetId="10">#REF!</definedName>
    <definedName name="_DLX14.EMA" localSheetId="4">#REF!</definedName>
    <definedName name="_DLX14.EMA" localSheetId="6">#REF!</definedName>
    <definedName name="_DLX14.EMA" localSheetId="1">#REF!</definedName>
    <definedName name="_DLX14.EMA" localSheetId="2">#REF!</definedName>
    <definedName name="_DLX14.EMA" localSheetId="5">#REF!</definedName>
    <definedName name="_DLX14.EMA">#REF!</definedName>
    <definedName name="_DLX16.EMA" localSheetId="9">#REF!</definedName>
    <definedName name="_DLX16.EMA" localSheetId="10">#REF!</definedName>
    <definedName name="_DLX16.EMA" localSheetId="4">#REF!</definedName>
    <definedName name="_DLX16.EMA" localSheetId="6">#REF!</definedName>
    <definedName name="_DLX16.EMA" localSheetId="1">#REF!</definedName>
    <definedName name="_DLX16.EMA" localSheetId="2">#REF!</definedName>
    <definedName name="_DLX16.EMA" localSheetId="5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4">#REF!,#REF!</definedName>
    <definedName name="_DLX2.EMA" localSheetId="6">#REF!,#REF!</definedName>
    <definedName name="_DLX2.EMA" localSheetId="1">#REF!,#REF!</definedName>
    <definedName name="_DLX2.EMA" localSheetId="2">#REF!,#REF!</definedName>
    <definedName name="_DLX2.EMA" localSheetId="5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4">#REF!</definedName>
    <definedName name="_DLX2.EMG" localSheetId="6">#REF!</definedName>
    <definedName name="_DLX2.EMG" localSheetId="1">#REF!</definedName>
    <definedName name="_DLX2.EMG" localSheetId="2">#REF!</definedName>
    <definedName name="_DLX2.EMG" localSheetId="5">#REF!</definedName>
    <definedName name="_DLX2.EMG">#REF!</definedName>
    <definedName name="_DLX4.EMA" localSheetId="9">#REF!</definedName>
    <definedName name="_DLX4.EMA" localSheetId="10">#REF!</definedName>
    <definedName name="_DLX4.EMA" localSheetId="4">#REF!</definedName>
    <definedName name="_DLX4.EMA" localSheetId="6">#REF!</definedName>
    <definedName name="_DLX4.EMA" localSheetId="1">#REF!</definedName>
    <definedName name="_DLX4.EMA" localSheetId="2">#REF!</definedName>
    <definedName name="_DLX4.EMA" localSheetId="5">#REF!</definedName>
    <definedName name="_DLX4.EMA">#REF!</definedName>
    <definedName name="_DLX4.EMG" localSheetId="9">#REF!</definedName>
    <definedName name="_DLX4.EMG" localSheetId="10">#REF!</definedName>
    <definedName name="_DLX4.EMG" localSheetId="4">#REF!</definedName>
    <definedName name="_DLX4.EMG" localSheetId="6">#REF!</definedName>
    <definedName name="_DLX4.EMG" localSheetId="1">#REF!</definedName>
    <definedName name="_DLX4.EMG" localSheetId="2">#REF!</definedName>
    <definedName name="_DLX4.EMG" localSheetId="5">#REF!</definedName>
    <definedName name="_DLX4.EMG">#REF!</definedName>
    <definedName name="_DLX5.EMA" localSheetId="9">#REF!</definedName>
    <definedName name="_DLX5.EMA" localSheetId="10">#REF!</definedName>
    <definedName name="_DLX5.EMA" localSheetId="4">#REF!</definedName>
    <definedName name="_DLX5.EMA" localSheetId="6">#REF!</definedName>
    <definedName name="_DLX5.EMA" localSheetId="1">#REF!</definedName>
    <definedName name="_DLX5.EMA" localSheetId="2">#REF!</definedName>
    <definedName name="_DLX5.EMA" localSheetId="5">#REF!</definedName>
    <definedName name="_DLX5.EMA">#REF!</definedName>
    <definedName name="_DLX6.EMA" localSheetId="9">#REF!</definedName>
    <definedName name="_DLX6.EMA" localSheetId="10">#REF!</definedName>
    <definedName name="_DLX6.EMA" localSheetId="4">#REF!</definedName>
    <definedName name="_DLX6.EMA" localSheetId="6">#REF!</definedName>
    <definedName name="_DLX6.EMA" localSheetId="1">#REF!</definedName>
    <definedName name="_DLX6.EMA" localSheetId="2">#REF!</definedName>
    <definedName name="_DLX6.EMA" localSheetId="5">#REF!</definedName>
    <definedName name="_DLX6.EMA">#REF!</definedName>
    <definedName name="_DLX7.EMA" localSheetId="9">#REF!</definedName>
    <definedName name="_DLX7.EMA" localSheetId="10">#REF!</definedName>
    <definedName name="_DLX7.EMA" localSheetId="4">#REF!</definedName>
    <definedName name="_DLX7.EMA" localSheetId="6">#REF!</definedName>
    <definedName name="_DLX7.EMA" localSheetId="1">#REF!</definedName>
    <definedName name="_DLX7.EMA" localSheetId="2">#REF!</definedName>
    <definedName name="_DLX7.EMA" localSheetId="5">#REF!</definedName>
    <definedName name="_DLX7.EMA">#REF!</definedName>
    <definedName name="_DLX8.EMA" localSheetId="9">#REF!</definedName>
    <definedName name="_DLX8.EMA" localSheetId="10">#REF!</definedName>
    <definedName name="_DLX8.EMA" localSheetId="4">#REF!</definedName>
    <definedName name="_DLX8.EMA" localSheetId="6">#REF!</definedName>
    <definedName name="_DLX8.EMA" localSheetId="1">#REF!</definedName>
    <definedName name="_DLX8.EMA" localSheetId="2">#REF!</definedName>
    <definedName name="_DLX8.EMA" localSheetId="5">#REF!</definedName>
    <definedName name="_DLX8.EMA">#REF!</definedName>
    <definedName name="_DLX9.EMA" localSheetId="9">#REF!</definedName>
    <definedName name="_DLX9.EMA" localSheetId="10">#REF!</definedName>
    <definedName name="_DLX9.EMA" localSheetId="4">#REF!</definedName>
    <definedName name="_DLX9.EMA" localSheetId="6">#REF!</definedName>
    <definedName name="_DLX9.EMA" localSheetId="1">#REF!</definedName>
    <definedName name="_DLX9.EMA" localSheetId="2">#REF!</definedName>
    <definedName name="_DLX9.EMA" localSheetId="5">#REF!</definedName>
    <definedName name="_DLX9.EMA">#REF!</definedName>
    <definedName name="_ECU1" localSheetId="9">#REF!</definedName>
    <definedName name="_ECU1" localSheetId="10">#REF!</definedName>
    <definedName name="_ECU1" localSheetId="4">#REF!</definedName>
    <definedName name="_ECU1" localSheetId="6">#REF!</definedName>
    <definedName name="_ECU1" localSheetId="1">#REF!</definedName>
    <definedName name="_ECU1" localSheetId="2">#REF!</definedName>
    <definedName name="_ECU1" localSheetId="5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9">#REF!</definedName>
    <definedName name="_END94" localSheetId="10">#REF!</definedName>
    <definedName name="_END94" localSheetId="4">#REF!</definedName>
    <definedName name="_END94" localSheetId="6">#REF!</definedName>
    <definedName name="_END94" localSheetId="2">#REF!</definedName>
    <definedName name="_END94" localSheetId="5">#REF!</definedName>
    <definedName name="_END94">#REF!</definedName>
    <definedName name="_ESC1" localSheetId="9">#REF!</definedName>
    <definedName name="_ESC1" localSheetId="10">#REF!</definedName>
    <definedName name="_ESC1" localSheetId="4">#REF!</definedName>
    <definedName name="_ESC1" localSheetId="6">#REF!</definedName>
    <definedName name="_ESC1" localSheetId="1">#REF!</definedName>
    <definedName name="_ESC1" localSheetId="2">#REF!</definedName>
    <definedName name="_ESC1" localSheetId="5">#REF!</definedName>
    <definedName name="_ESC1">#REF!</definedName>
    <definedName name="_EX9596" localSheetId="9">#REF!</definedName>
    <definedName name="_EX9596" localSheetId="10">#REF!</definedName>
    <definedName name="_EX9596" localSheetId="4">#REF!</definedName>
    <definedName name="_EX9596" localSheetId="6">#REF!</definedName>
    <definedName name="_EX9596" localSheetId="1">#REF!</definedName>
    <definedName name="_EX9596" localSheetId="2">#REF!</definedName>
    <definedName name="_EX9596" localSheetId="5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localSheetId="10" hidden="1">'[33]Fax a enviar'!#REF!</definedName>
    <definedName name="_F" localSheetId="5" hidden="1">'[33]Fax a enviar'!#REF!</definedName>
    <definedName name="_F" hidden="1">'[33]Fax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4">#REF!</definedName>
    <definedName name="_FAL1" localSheetId="6">#REF!</definedName>
    <definedName name="_FAL1" localSheetId="1">#REF!</definedName>
    <definedName name="_FAL1" localSheetId="2">#REF!</definedName>
    <definedName name="_FAL1" localSheetId="5">#REF!</definedName>
    <definedName name="_FAL1">#REF!</definedName>
    <definedName name="_FAL10">#REF!</definedName>
    <definedName name="_FAL11">#REF!</definedName>
    <definedName name="_FAL12">#REF!</definedName>
    <definedName name="_FAL2" localSheetId="9">#REF!</definedName>
    <definedName name="_FAL2" localSheetId="10">#REF!</definedName>
    <definedName name="_FAL2" localSheetId="4">#REF!</definedName>
    <definedName name="_FAL2" localSheetId="6">#REF!</definedName>
    <definedName name="_FAL2" localSheetId="1">#REF!</definedName>
    <definedName name="_FAL2" localSheetId="2">#REF!</definedName>
    <definedName name="_FAL2" localSheetId="5">#REF!</definedName>
    <definedName name="_FAL2">#REF!</definedName>
    <definedName name="_FAL3" localSheetId="9">#REF!</definedName>
    <definedName name="_FAL3" localSheetId="10">#REF!</definedName>
    <definedName name="_FAL3" localSheetId="4">#REF!</definedName>
    <definedName name="_FAL3" localSheetId="6">#REF!</definedName>
    <definedName name="_FAL3" localSheetId="1">#REF!</definedName>
    <definedName name="_FAL3" localSheetId="2">#REF!</definedName>
    <definedName name="_FAL3" localSheetId="5">#REF!</definedName>
    <definedName name="_FAL3">#REF!</definedName>
    <definedName name="_FAL4" localSheetId="9">#REF!</definedName>
    <definedName name="_FAL4" localSheetId="10">#REF!</definedName>
    <definedName name="_FAL4" localSheetId="4">#REF!</definedName>
    <definedName name="_FAL4" localSheetId="6">#REF!</definedName>
    <definedName name="_FAL4" localSheetId="1">#REF!</definedName>
    <definedName name="_FAL4" localSheetId="2">#REF!</definedName>
    <definedName name="_FAL4" localSheetId="5">#REF!</definedName>
    <definedName name="_FAL4">#REF!</definedName>
    <definedName name="_FAL5" localSheetId="9">#REF!</definedName>
    <definedName name="_FAL5" localSheetId="10">#REF!</definedName>
    <definedName name="_FAL5" localSheetId="4">#REF!</definedName>
    <definedName name="_FAL5" localSheetId="6">#REF!</definedName>
    <definedName name="_FAL5" localSheetId="1">#REF!</definedName>
    <definedName name="_FAL5" localSheetId="2">#REF!</definedName>
    <definedName name="_FAL5" localSheetId="5">#REF!</definedName>
    <definedName name="_FAL5">#REF!</definedName>
    <definedName name="_FAL6" localSheetId="9">#REF!</definedName>
    <definedName name="_FAL6" localSheetId="10">#REF!</definedName>
    <definedName name="_FAL6" localSheetId="4">#REF!</definedName>
    <definedName name="_FAL6" localSheetId="6">#REF!</definedName>
    <definedName name="_FAL6" localSheetId="1">#REF!</definedName>
    <definedName name="_FAL6" localSheetId="2">#REF!</definedName>
    <definedName name="_FAL6" localSheetId="5">#REF!</definedName>
    <definedName name="_FAL6">#REF!</definedName>
    <definedName name="_FAL7" localSheetId="9">#REF!</definedName>
    <definedName name="_FAL7" localSheetId="10">#REF!</definedName>
    <definedName name="_FAL7" localSheetId="4">#REF!</definedName>
    <definedName name="_FAL7" localSheetId="6">#REF!</definedName>
    <definedName name="_FAL7" localSheetId="1">#REF!</definedName>
    <definedName name="_FAL7" localSheetId="2">#REF!</definedName>
    <definedName name="_FAL7" localSheetId="5">#REF!</definedName>
    <definedName name="_FAL7">#REF!</definedName>
    <definedName name="_FAL8">#REF!</definedName>
    <definedName name="_FAL89" localSheetId="9">#REF!</definedName>
    <definedName name="_FAL89" localSheetId="10">#REF!</definedName>
    <definedName name="_FAL89" localSheetId="4">#REF!</definedName>
    <definedName name="_FAL89" localSheetId="6">#REF!</definedName>
    <definedName name="_FAL89" localSheetId="1">#REF!</definedName>
    <definedName name="_FAL89" localSheetId="2">#REF!</definedName>
    <definedName name="_FAL89" localSheetId="5">#REF!</definedName>
    <definedName name="_FAL89">#REF!</definedName>
    <definedName name="_FAL9">#REF!</definedName>
    <definedName name="_Fill" localSheetId="9" hidden="1">#REF!</definedName>
    <definedName name="_Fill" localSheetId="10" hidden="1">#REF!</definedName>
    <definedName name="_Fill" localSheetId="4" hidden="1">#REF!</definedName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5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4" hidden="1">#REF!</definedName>
    <definedName name="_Fill1" localSheetId="6" hidden="1">#REF!</definedName>
    <definedName name="_Fill1" localSheetId="1" hidden="1">#REF!</definedName>
    <definedName name="_Fill1" localSheetId="2" hidden="1">#REF!</definedName>
    <definedName name="_Fill1" localSheetId="5" hidden="1">#REF!</definedName>
    <definedName name="_Fill1" hidden="1">#REF!</definedName>
    <definedName name="_xlnm._FilterDatabase" hidden="1">[34]C!$P$428:$T$428</definedName>
    <definedName name="_FIS96">#REF!</definedName>
    <definedName name="_FIV1">#REF!</definedName>
    <definedName name="_FMK1" localSheetId="8">#REF!</definedName>
    <definedName name="_FMK1" localSheetId="9">#REF!</definedName>
    <definedName name="_FMK1" localSheetId="10">#REF!</definedName>
    <definedName name="_FMK1" localSheetId="4">#REF!</definedName>
    <definedName name="_FMK1" localSheetId="6">#REF!</definedName>
    <definedName name="_FMK1" localSheetId="1">#REF!</definedName>
    <definedName name="_FMK1" localSheetId="2">#REF!</definedName>
    <definedName name="_FMK1" localSheetId="5">#REF!</definedName>
    <definedName name="_FMK1">#REF!</definedName>
    <definedName name="_ftnref1" localSheetId="9">#REF!</definedName>
    <definedName name="_ftnref1" localSheetId="10">#REF!</definedName>
    <definedName name="_ftnref1" localSheetId="4">#REF!</definedName>
    <definedName name="_ftnref1" localSheetId="6">#REF!</definedName>
    <definedName name="_ftnref1" localSheetId="2">#REF!</definedName>
    <definedName name="_ftnref1" localSheetId="5">#REF!</definedName>
    <definedName name="_ftnref1">#REF!</definedName>
    <definedName name="_IKR1" localSheetId="8">#REF!</definedName>
    <definedName name="_IKR1" localSheetId="9">#REF!</definedName>
    <definedName name="_IKR1" localSheetId="10">#REF!</definedName>
    <definedName name="_IKR1" localSheetId="4">#REF!</definedName>
    <definedName name="_IKR1" localSheetId="6">#REF!</definedName>
    <definedName name="_IKR1" localSheetId="1">#REF!</definedName>
    <definedName name="_IKR1" localSheetId="2">#REF!</definedName>
    <definedName name="_IKR1" localSheetId="5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8">#REF!</definedName>
    <definedName name="_IRP1" localSheetId="9">#REF!</definedName>
    <definedName name="_IRP1" localSheetId="10">#REF!</definedName>
    <definedName name="_IRP1" localSheetId="4">#REF!</definedName>
    <definedName name="_IRP1" localSheetId="6">#REF!</definedName>
    <definedName name="_IRP1" localSheetId="1">#REF!</definedName>
    <definedName name="_IRP1" localSheetId="2">#REF!</definedName>
    <definedName name="_IRP1" localSheetId="5">#REF!</definedName>
    <definedName name="_IRP1">#REF!</definedName>
    <definedName name="_Jin2">[35]CCFF!#REF!</definedName>
    <definedName name="_JR1">#REF!</definedName>
    <definedName name="_JR2">#REF!</definedName>
    <definedName name="_Key1" localSheetId="9" hidden="1">#REF!</definedName>
    <definedName name="_Key1" localSheetId="10" hidden="1">#REF!</definedName>
    <definedName name="_Key1" localSheetId="4" hidden="1">#REF!</definedName>
    <definedName name="_Key1" localSheetId="6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4" hidden="1">#REF!</definedName>
    <definedName name="_Key2" localSheetId="6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hidden="1">#REF!</definedName>
    <definedName name="_LIT1" localSheetId="9">#REF!</definedName>
    <definedName name="_LIT1" localSheetId="10">#REF!</definedName>
    <definedName name="_LIT1" localSheetId="4">#REF!</definedName>
    <definedName name="_LIT1" localSheetId="6">#REF!</definedName>
    <definedName name="_LIT1" localSheetId="1">#REF!</definedName>
    <definedName name="_LIT1" localSheetId="2">#REF!</definedName>
    <definedName name="_LIT1" localSheetId="5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>[22]Programa!#REF!</definedName>
    <definedName name="_MEX1" localSheetId="8">#REF!</definedName>
    <definedName name="_MEX1" localSheetId="9">#REF!</definedName>
    <definedName name="_MEX1" localSheetId="10">#REF!</definedName>
    <definedName name="_MEX1" localSheetId="4">#REF!</definedName>
    <definedName name="_MEX1" localSheetId="6">#REF!</definedName>
    <definedName name="_MEX1" localSheetId="1">#REF!</definedName>
    <definedName name="_MEX1" localSheetId="2">#REF!</definedName>
    <definedName name="_MEX1" localSheetId="5">#REF!</definedName>
    <definedName name="_MEX1">#REF!</definedName>
    <definedName name="_mk14">[38]NFPEntps!#REF!</definedName>
    <definedName name="_MTS2">'[39]Annual Tables'!#REF!</definedName>
    <definedName name="_NA1">[40]raw!#REF!</definedName>
    <definedName name="_NA2">[40]raw!#REF!</definedName>
    <definedName name="_NA3">[40]raw!#REF!</definedName>
    <definedName name="_NB1">[40]raw!#REF!</definedName>
    <definedName name="_NB2">[40]raw!#REF!</definedName>
    <definedName name="_NB3">[41]raw!$A$513:$F$513</definedName>
    <definedName name="_NC1">[40]raw!#REF!</definedName>
    <definedName name="_NC3">[40]raw!#REF!</definedName>
    <definedName name="_NC4">[40]raw!#REF!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8">#REF!</definedName>
    <definedName name="_P" localSheetId="9">#REF!</definedName>
    <definedName name="_P" localSheetId="10">#REF!</definedName>
    <definedName name="_P" localSheetId="4">#REF!</definedName>
    <definedName name="_P" localSheetId="6">#REF!</definedName>
    <definedName name="_P" localSheetId="1">#REF!</definedName>
    <definedName name="_P" localSheetId="2">#REF!</definedName>
    <definedName name="_P" localSheetId="5">#REF!</definedName>
    <definedName name="_P">#REF!</definedName>
    <definedName name="_PAG2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4" hidden="1">#REF!</definedName>
    <definedName name="_Parse_Out" localSheetId="6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[22]Programa!#REF!</definedName>
    <definedName name="_pib99">#REF!</definedName>
    <definedName name="_POR96">#REF!</definedName>
    <definedName name="_PRN96">#REF!</definedName>
    <definedName name="_PTA1" localSheetId="8">#REF!</definedName>
    <definedName name="_PTA1" localSheetId="9">#REF!</definedName>
    <definedName name="_PTA1" localSheetId="10">#REF!</definedName>
    <definedName name="_PTA1" localSheetId="4">#REF!</definedName>
    <definedName name="_PTA1" localSheetId="6">#REF!</definedName>
    <definedName name="_PTA1" localSheetId="1">#REF!</definedName>
    <definedName name="_PTA1" localSheetId="2">#REF!</definedName>
    <definedName name="_PTA1" localSheetId="5">#REF!</definedName>
    <definedName name="_PTA1">#REF!</definedName>
    <definedName name="_qV196" localSheetId="8">[30]QNEWLOR!#REF!</definedName>
    <definedName name="_qV196" localSheetId="9">[30]QNEWLOR!#REF!</definedName>
    <definedName name="_qV196" localSheetId="10">[30]QNEWLOR!#REF!</definedName>
    <definedName name="_qV196" localSheetId="2">[30]QNEWLOR!#REF!</definedName>
    <definedName name="_qV196" localSheetId="5">[30]QNEWLOR!#REF!</definedName>
    <definedName name="_qV196">[30]QNEWLOR!#REF!</definedName>
    <definedName name="_red42">'[42]RED Table 41'!$A$7:$I$7</definedName>
    <definedName name="_ref2" localSheetId="8">#REF!</definedName>
    <definedName name="_ref2" localSheetId="9">#REF!</definedName>
    <definedName name="_ref2" localSheetId="10">#REF!</definedName>
    <definedName name="_ref2" localSheetId="4">#REF!</definedName>
    <definedName name="_ref2" localSheetId="6">#REF!</definedName>
    <definedName name="_ref2" localSheetId="1">#REF!</definedName>
    <definedName name="_ref2" localSheetId="2">#REF!</definedName>
    <definedName name="_ref2" localSheetId="5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4" hidden="1">#REF!</definedName>
    <definedName name="_Regression_Out" localSheetId="6" hidden="1">#REF!</definedName>
    <definedName name="_Regression_Out" localSheetId="1" hidden="1">#REF!</definedName>
    <definedName name="_Regression_Out" localSheetId="2" hidden="1">#REF!</definedName>
    <definedName name="_Regression_Out" localSheetId="5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4" hidden="1">#REF!</definedName>
    <definedName name="_Regression_X" localSheetId="6" hidden="1">#REF!</definedName>
    <definedName name="_Regression_X" localSheetId="1" hidden="1">#REF!</definedName>
    <definedName name="_Regression_X" localSheetId="2" hidden="1">#REF!</definedName>
    <definedName name="_Regression_X" localSheetId="5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4" hidden="1">#REF!</definedName>
    <definedName name="_Regression_Y" localSheetId="6" hidden="1">#REF!</definedName>
    <definedName name="_Regression_Y" localSheetId="1" hidden="1">#REF!</definedName>
    <definedName name="_Regression_Y" localSheetId="2" hidden="1">#REF!</definedName>
    <definedName name="_Regression_Y" localSheetId="5" hidden="1">#REF!</definedName>
    <definedName name="_Regression_Y" hidden="1">#REF!</definedName>
    <definedName name="_RES2" localSheetId="10">[31]RES!#REF!</definedName>
    <definedName name="_RES2" localSheetId="2">[31]RES!#REF!</definedName>
    <definedName name="_RES2" localSheetId="5">[31]RES!#REF!</definedName>
    <definedName name="_RES2">[31]RES!#REF!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4">#REF!</definedName>
    <definedName name="_SAR1" localSheetId="6">#REF!</definedName>
    <definedName name="_SAR1" localSheetId="1">#REF!</definedName>
    <definedName name="_SAR1" localSheetId="2">#REF!</definedName>
    <definedName name="_SAR1" localSheetId="5">#REF!</definedName>
    <definedName name="_SAR1">#REF!</definedName>
    <definedName name="_sei2">#REF!</definedName>
    <definedName name="_sei98">#REF!</definedName>
    <definedName name="_Sort" localSheetId="9" hidden="1">#REF!</definedName>
    <definedName name="_Sort" localSheetId="10" hidden="1">#REF!</definedName>
    <definedName name="_Sort" localSheetId="4" hidden="1">#REF!</definedName>
    <definedName name="_Sort" localSheetId="6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hidden="1">#REF!</definedName>
    <definedName name="_SRN96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4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4">#REF!</definedName>
    <definedName name="_SUM2" localSheetId="6">#REF!</definedName>
    <definedName name="_SUM2" localSheetId="2">#REF!</definedName>
    <definedName name="_SUM2" localSheetId="5">#REF!</definedName>
    <definedName name="_SUM2">#REF!</definedName>
    <definedName name="_t7">[43]R7!$A$1:$G$31</definedName>
    <definedName name="_TAB1" localSheetId="8">#REF!</definedName>
    <definedName name="_TAB1" localSheetId="9">#REF!</definedName>
    <definedName name="_TAB1" localSheetId="10">#REF!</definedName>
    <definedName name="_TAB1" localSheetId="4">#REF!</definedName>
    <definedName name="_TAB1" localSheetId="6">#REF!</definedName>
    <definedName name="_TAB1" localSheetId="1">#REF!</definedName>
    <definedName name="_TAB1" localSheetId="2">#REF!</definedName>
    <definedName name="_TAB1" localSheetId="5">#REF!</definedName>
    <definedName name="_TAB1">#REF!</definedName>
    <definedName name="_TAB10">[44]TC!#REF!</definedName>
    <definedName name="_TAB11">[44]TC!#REF!</definedName>
    <definedName name="_TAB12">#REF!</definedName>
    <definedName name="_TAB13">[44]TC!#REF!</definedName>
    <definedName name="_TAB16">[44]Null1!#REF!</definedName>
    <definedName name="_TAB18">[44]TC!#REF!</definedName>
    <definedName name="_Tab19" localSheetId="9">#REF!</definedName>
    <definedName name="_Tab19" localSheetId="10">#REF!</definedName>
    <definedName name="_Tab19" localSheetId="4">#REF!</definedName>
    <definedName name="_Tab19" localSheetId="6">#REF!</definedName>
    <definedName name="_Tab19" localSheetId="1">#REF!</definedName>
    <definedName name="_Tab19" localSheetId="2">#REF!</definedName>
    <definedName name="_Tab19" localSheetId="5">#REF!</definedName>
    <definedName name="_Tab19">#REF!</definedName>
    <definedName name="_Tab2">#REF!</definedName>
    <definedName name="_Tab20" localSheetId="9">#REF!</definedName>
    <definedName name="_Tab20" localSheetId="10">#REF!</definedName>
    <definedName name="_Tab20" localSheetId="4">#REF!</definedName>
    <definedName name="_Tab20" localSheetId="6">#REF!</definedName>
    <definedName name="_Tab20" localSheetId="2">#REF!</definedName>
    <definedName name="_Tab20" localSheetId="5">#REF!</definedName>
    <definedName name="_Tab20">#REF!</definedName>
    <definedName name="_Tab21" localSheetId="9">#REF!</definedName>
    <definedName name="_Tab21" localSheetId="10">#REF!</definedName>
    <definedName name="_Tab21" localSheetId="4">#REF!</definedName>
    <definedName name="_Tab21" localSheetId="6">#REF!</definedName>
    <definedName name="_Tab21" localSheetId="2">#REF!</definedName>
    <definedName name="_Tab21" localSheetId="5">#REF!</definedName>
    <definedName name="_Tab21">#REF!</definedName>
    <definedName name="_Tab22" localSheetId="9">#REF!</definedName>
    <definedName name="_Tab22" localSheetId="10">#REF!</definedName>
    <definedName name="_Tab22" localSheetId="4">#REF!</definedName>
    <definedName name="_Tab22" localSheetId="6">#REF!</definedName>
    <definedName name="_Tab22" localSheetId="2">#REF!</definedName>
    <definedName name="_Tab22" localSheetId="5">#REF!</definedName>
    <definedName name="_Tab22">#REF!</definedName>
    <definedName name="_Tab23" localSheetId="9">#REF!</definedName>
    <definedName name="_Tab23" localSheetId="10">#REF!</definedName>
    <definedName name="_Tab23" localSheetId="4">#REF!</definedName>
    <definedName name="_Tab23" localSheetId="6">#REF!</definedName>
    <definedName name="_Tab23" localSheetId="2">#REF!</definedName>
    <definedName name="_Tab23" localSheetId="5">#REF!</definedName>
    <definedName name="_Tab23">#REF!</definedName>
    <definedName name="_Tab24" localSheetId="9">#REF!</definedName>
    <definedName name="_Tab24" localSheetId="10">#REF!</definedName>
    <definedName name="_Tab24" localSheetId="4">#REF!</definedName>
    <definedName name="_Tab24" localSheetId="6">#REF!</definedName>
    <definedName name="_Tab24" localSheetId="2">#REF!</definedName>
    <definedName name="_Tab24" localSheetId="5">#REF!</definedName>
    <definedName name="_Tab24">#REF!</definedName>
    <definedName name="_Tab26" localSheetId="9">#REF!</definedName>
    <definedName name="_Tab26" localSheetId="10">#REF!</definedName>
    <definedName name="_Tab26" localSheetId="4">#REF!</definedName>
    <definedName name="_Tab26" localSheetId="6">#REF!</definedName>
    <definedName name="_Tab26" localSheetId="2">#REF!</definedName>
    <definedName name="_Tab26" localSheetId="5">#REF!</definedName>
    <definedName name="_Tab26">#REF!</definedName>
    <definedName name="_Tab27" localSheetId="9">#REF!</definedName>
    <definedName name="_Tab27" localSheetId="10">#REF!</definedName>
    <definedName name="_Tab27" localSheetId="4">#REF!</definedName>
    <definedName name="_Tab27" localSheetId="6">#REF!</definedName>
    <definedName name="_Tab27" localSheetId="2">#REF!</definedName>
    <definedName name="_Tab27" localSheetId="5">#REF!</definedName>
    <definedName name="_Tab27">#REF!</definedName>
    <definedName name="_Tab28" localSheetId="9">#REF!</definedName>
    <definedName name="_Tab28" localSheetId="10">#REF!</definedName>
    <definedName name="_Tab28" localSheetId="4">#REF!</definedName>
    <definedName name="_Tab28" localSheetId="6">#REF!</definedName>
    <definedName name="_Tab28" localSheetId="2">#REF!</definedName>
    <definedName name="_Tab28" localSheetId="5">#REF!</definedName>
    <definedName name="_Tab28">#REF!</definedName>
    <definedName name="_Tab29" localSheetId="9">#REF!</definedName>
    <definedName name="_Tab29" localSheetId="10">#REF!</definedName>
    <definedName name="_Tab29" localSheetId="4">#REF!</definedName>
    <definedName name="_Tab29" localSheetId="6">#REF!</definedName>
    <definedName name="_Tab29" localSheetId="2">#REF!</definedName>
    <definedName name="_Tab29" localSheetId="5">#REF!</definedName>
    <definedName name="_Tab29">#REF!</definedName>
    <definedName name="_TAB3">[44]TC!#REF!</definedName>
    <definedName name="_Tab30" localSheetId="9">#REF!</definedName>
    <definedName name="_Tab30" localSheetId="10">#REF!</definedName>
    <definedName name="_Tab30" localSheetId="4">#REF!</definedName>
    <definedName name="_Tab30" localSheetId="6">#REF!</definedName>
    <definedName name="_Tab30" localSheetId="2">#REF!</definedName>
    <definedName name="_Tab30" localSheetId="5">#REF!</definedName>
    <definedName name="_Tab30">#REF!</definedName>
    <definedName name="_Tab31" localSheetId="9">#REF!</definedName>
    <definedName name="_Tab31" localSheetId="10">#REF!</definedName>
    <definedName name="_Tab31" localSheetId="4">#REF!</definedName>
    <definedName name="_Tab31" localSheetId="6">#REF!</definedName>
    <definedName name="_Tab31" localSheetId="2">#REF!</definedName>
    <definedName name="_Tab31" localSheetId="5">#REF!</definedName>
    <definedName name="_Tab31">#REF!</definedName>
    <definedName name="_Tab32" localSheetId="9">#REF!</definedName>
    <definedName name="_Tab32" localSheetId="10">#REF!</definedName>
    <definedName name="_Tab32" localSheetId="4">#REF!</definedName>
    <definedName name="_Tab32" localSheetId="6">#REF!</definedName>
    <definedName name="_Tab32" localSheetId="2">#REF!</definedName>
    <definedName name="_Tab32" localSheetId="5">#REF!</definedName>
    <definedName name="_Tab32">#REF!</definedName>
    <definedName name="_Tab33" localSheetId="9">#REF!</definedName>
    <definedName name="_Tab33" localSheetId="10">#REF!</definedName>
    <definedName name="_Tab33" localSheetId="4">#REF!</definedName>
    <definedName name="_Tab33" localSheetId="6">#REF!</definedName>
    <definedName name="_Tab33" localSheetId="2">#REF!</definedName>
    <definedName name="_Tab33" localSheetId="5">#REF!</definedName>
    <definedName name="_Tab33">#REF!</definedName>
    <definedName name="_Tab34" localSheetId="9">#REF!</definedName>
    <definedName name="_Tab34" localSheetId="10">#REF!</definedName>
    <definedName name="_Tab34" localSheetId="4">#REF!</definedName>
    <definedName name="_Tab34" localSheetId="6">#REF!</definedName>
    <definedName name="_Tab34" localSheetId="2">#REF!</definedName>
    <definedName name="_Tab34" localSheetId="5">#REF!</definedName>
    <definedName name="_Tab34">#REF!</definedName>
    <definedName name="_Tab35" localSheetId="9">#REF!</definedName>
    <definedName name="_Tab35" localSheetId="10">#REF!</definedName>
    <definedName name="_Tab35" localSheetId="4">#REF!</definedName>
    <definedName name="_Tab35" localSheetId="6">#REF!</definedName>
    <definedName name="_Tab35" localSheetId="2">#REF!</definedName>
    <definedName name="_Tab35" localSheetId="5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'[45]shared data'!$A$1:$G$71</definedName>
    <definedName name="_Tab40">#REF!</definedName>
    <definedName name="_tab41">#REF!</definedName>
    <definedName name="_TAB5">[44]TC!#REF!</definedName>
    <definedName name="_TAB6">[44]TC!#REF!</definedName>
    <definedName name="_TAB7">#REF!</definedName>
    <definedName name="_TAB8">[44]TC!#REF!</definedName>
    <definedName name="_TAB9">[44]TC!#REF!</definedName>
    <definedName name="_tbl1">#REF!</definedName>
    <definedName name="_tnt1">#N/A</definedName>
    <definedName name="_Toc140216177" localSheetId="0">'Gráfico 1'!$C$6</definedName>
    <definedName name="_Toc140216189" localSheetId="3">'Mapa 1'!$C$6</definedName>
    <definedName name="_Toc142982126" localSheetId="7">'Gráfico 2'!$C$9</definedName>
    <definedName name="_Toc191191306_3" localSheetId="8">[46]anex7!#REF!</definedName>
    <definedName name="_Toc191191306_3" localSheetId="9">[46]anex7!#REF!</definedName>
    <definedName name="_Toc191191306_3" localSheetId="10">[46]anex7!#REF!</definedName>
    <definedName name="_Toc191191306_3" localSheetId="4">[46]anex7!#REF!</definedName>
    <definedName name="_Toc191191306_3" localSheetId="6">[46]anex7!#REF!</definedName>
    <definedName name="_Toc191191306_3" localSheetId="1">[46]anex7!#REF!</definedName>
    <definedName name="_Toc191191306_3" localSheetId="2">[46]anex7!#REF!</definedName>
    <definedName name="_Toc191191306_3" localSheetId="5">[46]anex7!#REF!</definedName>
    <definedName name="_Toc191191306_3">[46]anex7!#REF!</definedName>
    <definedName name="_TOT58" localSheetId="8">[7]GROWTH!#REF!</definedName>
    <definedName name="_TOT58" localSheetId="9">[7]GROWTH!#REF!</definedName>
    <definedName name="_TOT58" localSheetId="10">[7]GROWTH!#REF!</definedName>
    <definedName name="_TOT58" localSheetId="4">[7]GROWTH!#REF!</definedName>
    <definedName name="_TOT58" localSheetId="6">[7]GROWTH!#REF!</definedName>
    <definedName name="_TOT58" localSheetId="1">[7]GROWTH!#REF!</definedName>
    <definedName name="_TOT58" localSheetId="2">[7]GROWTH!#REF!</definedName>
    <definedName name="_TOT58" localSheetId="5">[7]GROWTH!#REF!</definedName>
    <definedName name="_TOT58">[7]GROWTH!#REF!</definedName>
    <definedName name="_UES96">#REF!</definedName>
    <definedName name="_VAO98">#REF!</definedName>
    <definedName name="_VAO99">#REF!</definedName>
    <definedName name="_WB2" localSheetId="8">#REF!</definedName>
    <definedName name="_WB2" localSheetId="9">#REF!</definedName>
    <definedName name="_WB2" localSheetId="10">#REF!</definedName>
    <definedName name="_WB2" localSheetId="4">#REF!</definedName>
    <definedName name="_WB2" localSheetId="6">#REF!</definedName>
    <definedName name="_WB2" localSheetId="1">#REF!</definedName>
    <definedName name="_WB2" localSheetId="2">#REF!</definedName>
    <definedName name="_WB2" localSheetId="5">#REF!</definedName>
    <definedName name="_WB2">#REF!</definedName>
    <definedName name="_WEO1">#REF!</definedName>
    <definedName name="_WEO2">#REF!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9">[3]Imp!#REF!</definedName>
    <definedName name="_Z" localSheetId="10">[3]Imp!#REF!</definedName>
    <definedName name="_Z" localSheetId="4">[3]Imp!#REF!</definedName>
    <definedName name="_Z" localSheetId="6">[3]Imp!#REF!</definedName>
    <definedName name="_Z" localSheetId="2">[3]Imp!#REF!</definedName>
    <definedName name="_Z" localSheetId="5">[3]Imp!#REF!</definedName>
    <definedName name="_Z">[3]Imp!#REF!</definedName>
    <definedName name="a" localSheetId="8" hidden="1">[20]WB!#REF!</definedName>
    <definedName name="a" localSheetId="9" hidden="1">[20]WB!#REF!</definedName>
    <definedName name="a" localSheetId="10" hidden="1">[20]WB!#REF!</definedName>
    <definedName name="a" localSheetId="4" hidden="1">[20]WB!#REF!</definedName>
    <definedName name="a" localSheetId="6" hidden="1">[20]WB!#REF!</definedName>
    <definedName name="a" localSheetId="1" hidden="1">[20]WB!#REF!</definedName>
    <definedName name="a" localSheetId="2" hidden="1">[20]WB!#REF!</definedName>
    <definedName name="a" localSheetId="5" hidden="1">[20]WB!#REF!</definedName>
    <definedName name="a" hidden="1">[20]WB!#REF!</definedName>
    <definedName name="a\V104" localSheetId="8">[30]QNEWLOR!#REF!</definedName>
    <definedName name="a\V104" localSheetId="9">[30]QNEWLOR!#REF!</definedName>
    <definedName name="a\V104" localSheetId="10">[30]QNEWLOR!#REF!</definedName>
    <definedName name="a\V104" localSheetId="4">[30]QNEWLOR!#REF!</definedName>
    <definedName name="a\V104" localSheetId="1">[30]QNEWLOR!#REF!</definedName>
    <definedName name="a\V104" localSheetId="2">[30]QNEWLOR!#REF!</definedName>
    <definedName name="a\V104" localSheetId="5">[30]QNEWLOR!#REF!</definedName>
    <definedName name="a\V104">[30]QNEWLOR!#REF!</definedName>
    <definedName name="A_impresión_IM">'[48]ponder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4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4">#REF!</definedName>
    <definedName name="abv" localSheetId="6">#REF!</definedName>
    <definedName name="abv" localSheetId="2">#REF!</definedName>
    <definedName name="abv" localSheetId="5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4">#REF!</definedName>
    <definedName name="abx" localSheetId="6">#REF!</definedName>
    <definedName name="abx" localSheetId="1">#REF!</definedName>
    <definedName name="abx" localSheetId="2">#REF!</definedName>
    <definedName name="abx" localSheetId="5">#REF!</definedName>
    <definedName name="abx">#REF!</definedName>
    <definedName name="AccessDatabase" hidden="1">"\\De2kp-42538\BOLETIN\Claga\CLAGA2000.mdb"</definedName>
    <definedName name="ACENARIO">#REF!</definedName>
    <definedName name="acentral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8">#REF!</definedName>
    <definedName name="ACTIVATE" localSheetId="9">#REF!</definedName>
    <definedName name="ACTIVATE" localSheetId="10">#REF!</definedName>
    <definedName name="ACTIVATE" localSheetId="4">#REF!</definedName>
    <definedName name="ACTIVATE" localSheetId="6">#REF!</definedName>
    <definedName name="ACTIVATE" localSheetId="2">#REF!</definedName>
    <definedName name="ACTIVATE" localSheetId="5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4">#REF!</definedName>
    <definedName name="Actual" localSheetId="6">#REF!</definedName>
    <definedName name="Actual" localSheetId="1">#REF!</definedName>
    <definedName name="Actual" localSheetId="2">#REF!</definedName>
    <definedName name="Actual" localSheetId="5">#REF!</definedName>
    <definedName name="Actual">#REF!</definedName>
    <definedName name="ACUMULADO">#N/A</definedName>
    <definedName name="ACwvu.PLA1." localSheetId="8" hidden="1">'[50]COP FED'!#REF!</definedName>
    <definedName name="ACwvu.PLA1." localSheetId="9" hidden="1">'[50]COP FED'!#REF!</definedName>
    <definedName name="ACwvu.PLA1." localSheetId="10" hidden="1">'[50]COP FED'!#REF!</definedName>
    <definedName name="ACwvu.PLA1." localSheetId="4" hidden="1">'[50]COP FED'!#REF!</definedName>
    <definedName name="ACwvu.PLA1." localSheetId="6" hidden="1">'[50]COP FED'!#REF!</definedName>
    <definedName name="ACwvu.PLA1." localSheetId="1" hidden="1">'[50]COP FED'!#REF!</definedName>
    <definedName name="ACwvu.PLA1." localSheetId="2" hidden="1">'[50]COP FED'!#REF!</definedName>
    <definedName name="ACwvu.PLA1." localSheetId="5" hidden="1">'[50]COP FED'!#REF!</definedName>
    <definedName name="ACwvu.PLA1." hidden="1">'[50]COP FED'!#REF!</definedName>
    <definedName name="ACwvu.PLA2." hidden="1">'[50]COP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4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4">#REF!</definedName>
    <definedName name="adaD" localSheetId="6">#REF!</definedName>
    <definedName name="adaD" localSheetId="1">#REF!</definedName>
    <definedName name="adaD" localSheetId="2">#REF!</definedName>
    <definedName name="adaD" localSheetId="5">#REF!</definedName>
    <definedName name="adaD">#REF!</definedName>
    <definedName name="Adb">[51]CIRRs!$C$59</definedName>
    <definedName name="Adf">[51]CIRRs!$C$60</definedName>
    <definedName name="ADICIONAIS">#REF!</definedName>
    <definedName name="adrra" localSheetId="9">#REF!</definedName>
    <definedName name="adrra" localSheetId="10">#REF!</definedName>
    <definedName name="adrra" localSheetId="4">#REF!</definedName>
    <definedName name="adrra" localSheetId="6">#REF!</definedName>
    <definedName name="adrra" localSheetId="1">#REF!</definedName>
    <definedName name="adrra" localSheetId="2">#REF!</definedName>
    <definedName name="adrra" localSheetId="5">#REF!</definedName>
    <definedName name="adrra">#REF!</definedName>
    <definedName name="adsadrr" localSheetId="9" hidden="1">#REF!</definedName>
    <definedName name="adsadrr" localSheetId="10" hidden="1">#REF!</definedName>
    <definedName name="adsadrr" localSheetId="4" hidden="1">#REF!</definedName>
    <definedName name="adsadrr" localSheetId="6" hidden="1">#REF!</definedName>
    <definedName name="adsadrr" localSheetId="1" hidden="1">#REF!</definedName>
    <definedName name="adsadrr" localSheetId="2" hidden="1">#REF!</definedName>
    <definedName name="adsadrr" localSheetId="5" hidden="1">#REF!</definedName>
    <definedName name="adsadrr" hidden="1">#REF!</definedName>
    <definedName name="adsftreagtrgtqergt">[5]!adsftreagtrgtqergt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4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4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4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'[49]Ganancias o Pérdidas BC'!$C$10:$H$34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4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'[52]Expenditure &amp; Saving'!$AF$1:$AF$65536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[53]GYP!$A$2</definedName>
    <definedName name="AJUSTE2">[54]GYP!$A$2</definedName>
    <definedName name="AJUV00">#REF!</definedName>
    <definedName name="AJUV97">#REF!</definedName>
    <definedName name="AJUV98">#REF!</definedName>
    <definedName name="AJUV99">#REF!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4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4">#REF!</definedName>
    <definedName name="ALLBIRR" localSheetId="6">#REF!</definedName>
    <definedName name="ALLBIRR" localSheetId="1">#REF!</definedName>
    <definedName name="ALLBIRR" localSheetId="2">#REF!</definedName>
    <definedName name="ALLBIRR" localSheetId="5">#REF!</definedName>
    <definedName name="ALLBIRR">#REF!</definedName>
    <definedName name="AllData" localSheetId="9">#REF!</definedName>
    <definedName name="AllData" localSheetId="10">#REF!</definedName>
    <definedName name="AllData" localSheetId="4">#REF!</definedName>
    <definedName name="AllData" localSheetId="6">#REF!</definedName>
    <definedName name="AllData" localSheetId="1">#REF!</definedName>
    <definedName name="AllData" localSheetId="2">#REF!</definedName>
    <definedName name="AllData" localSheetId="5">#REF!</definedName>
    <definedName name="AllData">#REF!</definedName>
    <definedName name="ALLSDR" localSheetId="9">#REF!</definedName>
    <definedName name="ALLSDR" localSheetId="10">#REF!</definedName>
    <definedName name="ALLSDR" localSheetId="4">#REF!</definedName>
    <definedName name="ALLSDR" localSheetId="6">#REF!</definedName>
    <definedName name="ALLSDR" localSheetId="1">#REF!</definedName>
    <definedName name="ALLSDR" localSheetId="2">#REF!</definedName>
    <definedName name="ALLSDR" localSheetId="5">#REF!</definedName>
    <definedName name="ALLSDR">#REF!</definedName>
    <definedName name="alpha">'[55]Int rate table spreads'!$C$7</definedName>
    <definedName name="ALRM">#REF!</definedName>
    <definedName name="alter3a">#REF!</definedName>
    <definedName name="alter3b">#REF!</definedName>
    <definedName name="ALTNGDP_R">[56]Q1!#REF!</definedName>
    <definedName name="ALTPCPI">[56]Q3!#REF!</definedName>
    <definedName name="amort">#REF!</definedName>
    <definedName name="AMORTI" localSheetId="8">#REF!</definedName>
    <definedName name="AMORTI" localSheetId="9">#REF!</definedName>
    <definedName name="AMORTI" localSheetId="10">#REF!</definedName>
    <definedName name="AMORTI" localSheetId="4">#REF!</definedName>
    <definedName name="AMORTI" localSheetId="6">#REF!</definedName>
    <definedName name="AMORTI" localSheetId="1">#REF!</definedName>
    <definedName name="AMORTI" localSheetId="2">#REF!</definedName>
    <definedName name="AMORTI" localSheetId="5">#REF!</definedName>
    <definedName name="AMORTI">#REF!</definedName>
    <definedName name="AMPO5">"Gráfico 8"</definedName>
    <definedName name="AMTZ_NEW">[57]Debt!#REF!</definedName>
    <definedName name="AMTZ_OLD">[57]Debt!#REF!</definedName>
    <definedName name="AMTZ_TOT">[57]Debt!#REF!</definedName>
    <definedName name="ANEXO2" localSheetId="8">[58]BCP!#REF!</definedName>
    <definedName name="ANEXO2" localSheetId="9">[58]BCP!#REF!</definedName>
    <definedName name="ANEXO2" localSheetId="10">[58]BCP!#REF!</definedName>
    <definedName name="ANEXO2" localSheetId="4">[58]BCP!#REF!</definedName>
    <definedName name="ANEXO2" localSheetId="6">[58]BCP!#REF!</definedName>
    <definedName name="ANEXO2" localSheetId="1">[58]BCP!#REF!</definedName>
    <definedName name="ANEXO2" localSheetId="2">[58]BCP!#REF!</definedName>
    <definedName name="ANEXO2" localSheetId="5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>[59]Contribution!$C$326:$DC$340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>#REF!</definedName>
    <definedName name="Área_impressão_DIR">#REF!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4">#REF!</definedName>
    <definedName name="AREACONSTRUCCIO" localSheetId="6">#REF!</definedName>
    <definedName name="AREACONSTRUCCIO" localSheetId="1">#REF!</definedName>
    <definedName name="AREACONSTRUCCIO" localSheetId="2">#REF!</definedName>
    <definedName name="AREACONSTRUCCIO" localSheetId="5">#REF!</definedName>
    <definedName name="AREACONSTRUCCIO">#REF!</definedName>
    <definedName name="ARREC98">#REF!</definedName>
    <definedName name="ARREC99">#REF!</definedName>
    <definedName name="as" localSheetId="8" hidden="1">'[63]Fax a enviar'!#REF!</definedName>
    <definedName name="as" localSheetId="9" hidden="1">'[63]Fax a enviar'!#REF!</definedName>
    <definedName name="as" localSheetId="10" hidden="1">'[63]Fax a enviar'!#REF!</definedName>
    <definedName name="as" localSheetId="4" hidden="1">'[63]Fax a enviar'!#REF!</definedName>
    <definedName name="as" localSheetId="6" hidden="1">'[63]Fax a enviar'!#REF!</definedName>
    <definedName name="as" localSheetId="1" hidden="1">'[63]Fax a enviar'!#REF!</definedName>
    <definedName name="as" localSheetId="2" hidden="1">'[63]Fax a enviar'!#REF!</definedName>
    <definedName name="as" localSheetId="5" hidden="1">'[63]Fax a enviar'!#REF!</definedName>
    <definedName name="as" hidden="1">'[63]Fax a enviar'!#REF!</definedName>
    <definedName name="ASAU" localSheetId="8">#REF!</definedName>
    <definedName name="ASAU" localSheetId="9">#REF!</definedName>
    <definedName name="ASAU" localSheetId="10">#REF!</definedName>
    <definedName name="ASAU" localSheetId="4">#REF!</definedName>
    <definedName name="ASAU" localSheetId="6">#REF!</definedName>
    <definedName name="ASAU" localSheetId="1">#REF!</definedName>
    <definedName name="ASAU" localSheetId="2">#REF!</definedName>
    <definedName name="ASAU" localSheetId="5">#REF!</definedName>
    <definedName name="ASAU">#REF!</definedName>
    <definedName name="ASAU1" localSheetId="8">#REF!</definedName>
    <definedName name="ASAU1" localSheetId="9">#REF!</definedName>
    <definedName name="ASAU1" localSheetId="10">#REF!</definedName>
    <definedName name="ASAU1" localSheetId="4">#REF!</definedName>
    <definedName name="ASAU1" localSheetId="6">#REF!</definedName>
    <definedName name="ASAU1" localSheetId="1">#REF!</definedName>
    <definedName name="ASAU1" localSheetId="2">#REF!</definedName>
    <definedName name="ASAU1" localSheetId="5">#REF!</definedName>
    <definedName name="ASAU1">#REF!</definedName>
    <definedName name="asd" localSheetId="8">#REF!</definedName>
    <definedName name="asd" localSheetId="9">#REF!</definedName>
    <definedName name="asd" localSheetId="10">#REF!</definedName>
    <definedName name="asd" localSheetId="4">#REF!</definedName>
    <definedName name="asd" localSheetId="6">#REF!</definedName>
    <definedName name="asd" localSheetId="1">#REF!</definedName>
    <definedName name="asd" localSheetId="2">#REF!</definedName>
    <definedName name="asd" localSheetId="5">#REF!</definedName>
    <definedName name="asd">#REF!</definedName>
    <definedName name="ASDF">#REF!</definedName>
    <definedName name="ASDFG">#REF!</definedName>
    <definedName name="asdrae" localSheetId="9" hidden="1">#REF!</definedName>
    <definedName name="asdrae" localSheetId="10" hidden="1">#REF!</definedName>
    <definedName name="asdrae" localSheetId="4" hidden="1">#REF!</definedName>
    <definedName name="asdrae" localSheetId="6" hidden="1">#REF!</definedName>
    <definedName name="asdrae" localSheetId="1" hidden="1">#REF!</definedName>
    <definedName name="asdrae" localSheetId="2" hidden="1">#REF!</definedName>
    <definedName name="asdrae" localSheetId="5" hidden="1">#REF!</definedName>
    <definedName name="asdrae" hidden="1">#REF!</definedName>
    <definedName name="asdrra" localSheetId="9">#REF!</definedName>
    <definedName name="asdrra" localSheetId="10">#REF!</definedName>
    <definedName name="asdrra" localSheetId="4">#REF!</definedName>
    <definedName name="asdrra" localSheetId="6">#REF!</definedName>
    <definedName name="asdrra" localSheetId="1">#REF!</definedName>
    <definedName name="asdrra" localSheetId="2">#REF!</definedName>
    <definedName name="asdrra" localSheetId="5">#REF!</definedName>
    <definedName name="asdrra">#REF!</definedName>
    <definedName name="ase" localSheetId="9">#REF!</definedName>
    <definedName name="ase" localSheetId="10">#REF!</definedName>
    <definedName name="ase" localSheetId="4">#REF!</definedName>
    <definedName name="ase" localSheetId="6">#REF!</definedName>
    <definedName name="ase" localSheetId="1">#REF!</definedName>
    <definedName name="ase" localSheetId="2">#REF!</definedName>
    <definedName name="ase" localSheetId="5">#REF!</definedName>
    <definedName name="ase">#REF!</definedName>
    <definedName name="aser" localSheetId="9">#REF!</definedName>
    <definedName name="aser" localSheetId="10">#REF!</definedName>
    <definedName name="aser" localSheetId="4">#REF!</definedName>
    <definedName name="aser" localSheetId="6">#REF!</definedName>
    <definedName name="aser" localSheetId="1">#REF!</definedName>
    <definedName name="aser" localSheetId="2">#REF!</definedName>
    <definedName name="aser" localSheetId="5">#REF!</definedName>
    <definedName name="aser">#REF!</definedName>
    <definedName name="AsignadoA" localSheetId="9">#REF!</definedName>
    <definedName name="AsignadoA" localSheetId="10">#REF!</definedName>
    <definedName name="AsignadoA" localSheetId="4">#REF!</definedName>
    <definedName name="AsignadoA" localSheetId="6">#REF!</definedName>
    <definedName name="AsignadoA" localSheetId="2">#REF!</definedName>
    <definedName name="AsignadoA" localSheetId="5">#REF!</definedName>
    <definedName name="AsignadoA">#REF!</definedName>
    <definedName name="ASO" localSheetId="9">#REF!</definedName>
    <definedName name="ASO" localSheetId="10">#REF!</definedName>
    <definedName name="ASO" localSheetId="4">#REF!</definedName>
    <definedName name="ASO" localSheetId="6">#REF!</definedName>
    <definedName name="ASO" localSheetId="2">#REF!</definedName>
    <definedName name="ASO" localSheetId="5">#REF!</definedName>
    <definedName name="ASO">#REF!</definedName>
    <definedName name="asraa" localSheetId="9">#REF!</definedName>
    <definedName name="asraa" localSheetId="10">#REF!</definedName>
    <definedName name="asraa" localSheetId="4">#REF!</definedName>
    <definedName name="asraa" localSheetId="6">#REF!</definedName>
    <definedName name="asraa" localSheetId="1">#REF!</definedName>
    <definedName name="asraa" localSheetId="2">#REF!</definedName>
    <definedName name="asraa" localSheetId="5">#REF!</definedName>
    <definedName name="asraa">#REF!</definedName>
    <definedName name="asrraa44" localSheetId="9">#REF!</definedName>
    <definedName name="asrraa44" localSheetId="10">#REF!</definedName>
    <definedName name="asrraa44" localSheetId="4">#REF!</definedName>
    <definedName name="asrraa44" localSheetId="6">#REF!</definedName>
    <definedName name="asrraa44" localSheetId="1">#REF!</definedName>
    <definedName name="asrraa44" localSheetId="2">#REF!</definedName>
    <definedName name="asrraa44" localSheetId="5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8">#REF!</definedName>
    <definedName name="ASSUM" localSheetId="9">#REF!</definedName>
    <definedName name="ASSUM" localSheetId="10">#REF!</definedName>
    <definedName name="ASSUM" localSheetId="4">#REF!</definedName>
    <definedName name="ASSUM" localSheetId="6">#REF!</definedName>
    <definedName name="ASSUM" localSheetId="1">#REF!</definedName>
    <definedName name="ASSUM" localSheetId="2">#REF!</definedName>
    <definedName name="ASSUM" localSheetId="5">#REF!</definedName>
    <definedName name="ASSUM">#REF!</definedName>
    <definedName name="ASSUMPB">#REF!</definedName>
    <definedName name="atlantic">[65]nonopec!$D$424:$D$433</definedName>
    <definedName name="atrade" localSheetId="8">[17]!atrade</definedName>
    <definedName name="atrade" localSheetId="10">[17]!atrade</definedName>
    <definedName name="atrade">[17]!atrade</definedName>
    <definedName name="ATS">#REF!</definedName>
    <definedName name="AUS" localSheetId="8">#REF!</definedName>
    <definedName name="AUS" localSheetId="9">#REF!</definedName>
    <definedName name="AUS" localSheetId="10">#REF!</definedName>
    <definedName name="AUS" localSheetId="4">#REF!</definedName>
    <definedName name="AUS" localSheetId="6">#REF!</definedName>
    <definedName name="AUS" localSheetId="1">#REF!</definedName>
    <definedName name="AUS" localSheetId="2">#REF!</definedName>
    <definedName name="AUS" localSheetId="5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8">#REF!</definedName>
    <definedName name="AVISO" localSheetId="9">#REF!</definedName>
    <definedName name="AVISO" localSheetId="10">#REF!</definedName>
    <definedName name="AVISO" localSheetId="4">#REF!</definedName>
    <definedName name="AVISO" localSheetId="6">#REF!</definedName>
    <definedName name="AVISO" localSheetId="1">#REF!</definedName>
    <definedName name="AVISO" localSheetId="2">#REF!</definedName>
    <definedName name="AVISO" localSheetId="5">#REF!</definedName>
    <definedName name="AVISO">#REF!</definedName>
    <definedName name="B" localSheetId="8">#REF!</definedName>
    <definedName name="B" localSheetId="9">#REF!</definedName>
    <definedName name="B" localSheetId="10">#REF!</definedName>
    <definedName name="B" localSheetId="4">#REF!</definedName>
    <definedName name="B" localSheetId="6">#REF!</definedName>
    <definedName name="B" localSheetId="1">#REF!</definedName>
    <definedName name="B" localSheetId="2">#REF!</definedName>
    <definedName name="B" localSheetId="5">#REF!</definedName>
    <definedName name="B">#REF!</definedName>
    <definedName name="b1std">#REF!</definedName>
    <definedName name="b2std">#REF!</definedName>
    <definedName name="ba">#N/A</definedName>
    <definedName name="Badea">[51]CIRRs!$C$67</definedName>
    <definedName name="BAL" localSheetId="8">#REF!</definedName>
    <definedName name="BAL" localSheetId="9">#REF!</definedName>
    <definedName name="BAL" localSheetId="10">#REF!</definedName>
    <definedName name="BAL" localSheetId="4">#REF!</definedName>
    <definedName name="BAL" localSheetId="6">#REF!</definedName>
    <definedName name="BAL" localSheetId="2">#REF!</definedName>
    <definedName name="BAL" localSheetId="5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4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4">#REF!</definedName>
    <definedName name="BANCOS" localSheetId="6">#REF!</definedName>
    <definedName name="BANCOS" localSheetId="1">#REF!</definedName>
    <definedName name="BANCOS" localSheetId="2">#REF!</definedName>
    <definedName name="BANCOS" localSheetId="5">#REF!</definedName>
    <definedName name="BANCOS">#REF!</definedName>
    <definedName name="banks1">#REF!</definedName>
    <definedName name="banks2">#REF!</definedName>
    <definedName name="baron" hidden="1">#REF!</definedName>
    <definedName name="BASDAT">'[39]Annual Tables'!#REF!</definedName>
    <definedName name="base">'[68]K. IMF Base'!$A$170:$CI$255</definedName>
    <definedName name="_xlnm.Database" localSheetId="9">#REF!</definedName>
    <definedName name="_xlnm.Database" localSheetId="10">#REF!</definedName>
    <definedName name="_xlnm.Database" localSheetId="4">#REF!</definedName>
    <definedName name="_xlnm.Database" localSheetId="6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seflow">'[68]K. IMF Base'!#REF!</definedName>
    <definedName name="BaseYear">#REF!</definedName>
    <definedName name="Basic_Data">#REF!</definedName>
    <definedName name="BASOMA">#REF!</definedName>
    <definedName name="Batumi_debt" localSheetId="9">#REF!</definedName>
    <definedName name="Batumi_debt" localSheetId="10">#REF!</definedName>
    <definedName name="Batumi_debt" localSheetId="4">#REF!</definedName>
    <definedName name="Batumi_debt" localSheetId="6">#REF!</definedName>
    <definedName name="Batumi_debt" localSheetId="2">#REF!</definedName>
    <definedName name="Batumi_debt" localSheetId="5">#REF!</definedName>
    <definedName name="Batumi_debt">#REF!</definedName>
    <definedName name="Bave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4">#REF!</definedName>
    <definedName name="BBB" localSheetId="6">#REF!</definedName>
    <definedName name="BBB" localSheetId="2">#REF!</definedName>
    <definedName name="BBB" localSheetId="5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4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4">#REF!</definedName>
    <definedName name="BC" localSheetId="6">#REF!</definedName>
    <definedName name="BC" localSheetId="1">#REF!</definedName>
    <definedName name="BC" localSheetId="2">#REF!</definedName>
    <definedName name="BC" localSheetId="5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4">#REF!</definedName>
    <definedName name="BCA_NGDP" localSheetId="6">#REF!</definedName>
    <definedName name="BCA_NGDP" localSheetId="1">#REF!</definedName>
    <definedName name="BCA_NGDP" localSheetId="2">#REF!</definedName>
    <definedName name="BCA_NGDP" localSheetId="5">#REF!</definedName>
    <definedName name="BCA_NGDP">#REF!</definedName>
    <definedName name="BCEProg">#REF!</definedName>
    <definedName name="BCH" localSheetId="9">#REF!</definedName>
    <definedName name="BCH" localSheetId="10">#REF!</definedName>
    <definedName name="BCH" localSheetId="4">#REF!</definedName>
    <definedName name="BCH" localSheetId="6">#REF!</definedName>
    <definedName name="BCH" localSheetId="1">#REF!</definedName>
    <definedName name="BCH" localSheetId="2">#REF!</definedName>
    <definedName name="BCH" localSheetId="5">#REF!</definedName>
    <definedName name="BCH">#REF!</definedName>
    <definedName name="BCH_10G" localSheetId="9">#REF!</definedName>
    <definedName name="BCH_10G" localSheetId="10">#REF!</definedName>
    <definedName name="BCH_10G" localSheetId="4">#REF!</definedName>
    <definedName name="BCH_10G" localSheetId="6">#REF!</definedName>
    <definedName name="BCH_10G" localSheetId="1">#REF!</definedName>
    <definedName name="BCH_10G" localSheetId="2">#REF!</definedName>
    <definedName name="BCH_10G" localSheetId="5">#REF!</definedName>
    <definedName name="BCH_10G">#REF!</definedName>
    <definedName name="BCH_10R" localSheetId="9">#REF!</definedName>
    <definedName name="BCH_10R" localSheetId="10">#REF!</definedName>
    <definedName name="BCH_10R" localSheetId="4">#REF!</definedName>
    <definedName name="BCH_10R" localSheetId="6">#REF!</definedName>
    <definedName name="BCH_10R" localSheetId="2">#REF!</definedName>
    <definedName name="BCH_10R" localSheetId="5">#REF!</definedName>
    <definedName name="BCH_10R">#REF!</definedName>
    <definedName name="Bcos_Com_20G" localSheetId="9">#REF!</definedName>
    <definedName name="Bcos_Com_20G" localSheetId="10">#REF!</definedName>
    <definedName name="Bcos_Com_20G" localSheetId="4">#REF!</definedName>
    <definedName name="Bcos_Com_20G" localSheetId="6">#REF!</definedName>
    <definedName name="Bcos_Com_20G" localSheetId="2">#REF!</definedName>
    <definedName name="Bcos_Com_20G" localSheetId="5">#REF!</definedName>
    <definedName name="Bcos_Com_20G">#REF!</definedName>
    <definedName name="Bcos_Com20R" localSheetId="9">#REF!</definedName>
    <definedName name="Bcos_Com20R" localSheetId="10">#REF!</definedName>
    <definedName name="Bcos_Com20R" localSheetId="4">#REF!</definedName>
    <definedName name="Bcos_Com20R" localSheetId="6">#REF!</definedName>
    <definedName name="Bcos_Com20R" localSheetId="2">#REF!</definedName>
    <definedName name="Bcos_Com20R" localSheetId="5">#REF!</definedName>
    <definedName name="Bcos_Com20R">#REF!</definedName>
    <definedName name="BCRD15" localSheetId="10" hidden="1">'[69]Crédito SPNF (fiscal)'!#REF!</definedName>
    <definedName name="BCRD15" localSheetId="5" hidden="1">'[69]Crédito SPNF (fiscal)'!#REF!</definedName>
    <definedName name="BCRD15" hidden="1">'[69]Crédito SPNF (fiscal)'!#REF!</definedName>
    <definedName name="BDEAC">[51]CIRRs!$C$70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4">#REF!</definedName>
    <definedName name="BEA" localSheetId="6">#REF!</definedName>
    <definedName name="BEA" localSheetId="1">#REF!</definedName>
    <definedName name="BEA" localSheetId="2">#REF!</definedName>
    <definedName name="BEA" localSheetId="5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>#REF!</definedName>
    <definedName name="BEAP">#N/A</definedName>
    <definedName name="BEAPB">#N/A</definedName>
    <definedName name="BEAPG">#N/A</definedName>
    <definedName name="BEC">#REF!</definedName>
    <definedName name="BED" localSheetId="8">#REF!</definedName>
    <definedName name="BED" localSheetId="9">#REF!</definedName>
    <definedName name="BED" localSheetId="10">#REF!</definedName>
    <definedName name="BED" localSheetId="4">#REF!</definedName>
    <definedName name="BED" localSheetId="6">#REF!</definedName>
    <definedName name="BED" localSheetId="1">#REF!</definedName>
    <definedName name="BED" localSheetId="2">#REF!</definedName>
    <definedName name="BED" localSheetId="5">#REF!</definedName>
    <definedName name="BED">#REF!</definedName>
    <definedName name="BED_6" localSheetId="9">#REF!</definedName>
    <definedName name="BED_6" localSheetId="10">#REF!</definedName>
    <definedName name="BED_6" localSheetId="4">#REF!</definedName>
    <definedName name="BED_6" localSheetId="6">#REF!</definedName>
    <definedName name="BED_6" localSheetId="1">#REF!</definedName>
    <definedName name="BED_6" localSheetId="2">#REF!</definedName>
    <definedName name="BED_6" localSheetId="5">#REF!</definedName>
    <definedName name="BED_6">#REF!</definedName>
    <definedName name="BEDE">#REF!</definedName>
    <definedName name="BEF">[51]CIRRs!$C$79</definedName>
    <definedName name="Bei">[70]terms!#REF!</definedName>
    <definedName name="Belgium_wt">'[66]OECD wgt'!$B$15</definedName>
    <definedName name="BENEF98">#REF!</definedName>
    <definedName name="BENEF99">#REF!</definedName>
    <definedName name="BeneficioNetoY3">'[71]Vaciado 1'!$F$153</definedName>
    <definedName name="BEO" localSheetId="9">#REF!</definedName>
    <definedName name="BEO" localSheetId="10">#REF!</definedName>
    <definedName name="BEO" localSheetId="4">#REF!</definedName>
    <definedName name="BEO" localSheetId="6">#REF!</definedName>
    <definedName name="BEO" localSheetId="1">#REF!</definedName>
    <definedName name="BEO" localSheetId="2">#REF!</definedName>
    <definedName name="BEO" localSheetId="5">#REF!</definedName>
    <definedName name="BEO">#REF!</definedName>
    <definedName name="BER" localSheetId="9">#REF!</definedName>
    <definedName name="BER" localSheetId="10">#REF!</definedName>
    <definedName name="BER" localSheetId="4">#REF!</definedName>
    <definedName name="BER" localSheetId="6">#REF!</definedName>
    <definedName name="BER" localSheetId="2">#REF!</definedName>
    <definedName name="BER" localSheetId="5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4">#REF!</definedName>
    <definedName name="BFD" localSheetId="6">#REF!</definedName>
    <definedName name="BFD" localSheetId="1">#REF!</definedName>
    <definedName name="BFD" localSheetId="2">#REF!</definedName>
    <definedName name="BFD" localSheetId="5">#REF!</definedName>
    <definedName name="BFD">#REF!</definedName>
    <definedName name="BFDA" localSheetId="9">#REF!</definedName>
    <definedName name="BFDA" localSheetId="10">#REF!</definedName>
    <definedName name="BFDA" localSheetId="4">#REF!</definedName>
    <definedName name="BFDA" localSheetId="6">#REF!</definedName>
    <definedName name="BFDA" localSheetId="1">#REF!</definedName>
    <definedName name="BFDA" localSheetId="2">#REF!</definedName>
    <definedName name="BFDA" localSheetId="5">#REF!</definedName>
    <definedName name="BFDA">#REF!</definedName>
    <definedName name="BFDI" localSheetId="9">#REF!</definedName>
    <definedName name="BFDI" localSheetId="10">#REF!</definedName>
    <definedName name="BFDI" localSheetId="4">#REF!</definedName>
    <definedName name="BFDI" localSheetId="6">#REF!</definedName>
    <definedName name="BFDI" localSheetId="1">#REF!</definedName>
    <definedName name="BFDI" localSheetId="2">#REF!</definedName>
    <definedName name="BFDI" localSheetId="5">#REF!</definedName>
    <definedName name="BFDI">#REF!</definedName>
    <definedName name="BFDIL" localSheetId="9">#REF!</definedName>
    <definedName name="BFDIL" localSheetId="10">#REF!</definedName>
    <definedName name="BFDIL" localSheetId="4">#REF!</definedName>
    <definedName name="BFDIL" localSheetId="6">#REF!</definedName>
    <definedName name="BFDIL" localSheetId="2">#REF!</definedName>
    <definedName name="BFDIL" localSheetId="5">#REF!</definedName>
    <definedName name="BFDIL">#REF!</definedName>
    <definedName name="BFL">#N/A</definedName>
    <definedName name="BFL_C_G">#REF!</definedName>
    <definedName name="BFL_C_P">#REF!</definedName>
    <definedName name="BFL_CBA">#REF!</definedName>
    <definedName name="BFL_CBI">#REF!</definedName>
    <definedName name="BFL_CMU">#REF!</definedName>
    <definedName name="BFL_D">#N/A</definedName>
    <definedName name="BFL_D_G">#REF!</definedName>
    <definedName name="BFL_D_P">#REF!</definedName>
    <definedName name="BFL_DBA">#REF!</definedName>
    <definedName name="BFL_DBI">#REF!</definedName>
    <definedName name="BFL_DF">#N/A</definedName>
    <definedName name="BFL_DMU">#REF!</definedName>
    <definedName name="BFLB">#N/A</definedName>
    <definedName name="BFLB_D">#N/A</definedName>
    <definedName name="BFLB_DF">#N/A</definedName>
    <definedName name="BFLD_DF" localSheetId="8">[72]!BFLD_DF</definedName>
    <definedName name="BFLD_DF" localSheetId="10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>#REF!</definedName>
    <definedName name="BFO" localSheetId="8">#REF!</definedName>
    <definedName name="BFO" localSheetId="9">#REF!</definedName>
    <definedName name="BFO" localSheetId="10">#REF!</definedName>
    <definedName name="BFO" localSheetId="4">#REF!</definedName>
    <definedName name="BFO" localSheetId="6">#REF!</definedName>
    <definedName name="BFO" localSheetId="2">#REF!</definedName>
    <definedName name="BFO" localSheetId="5">#REF!</definedName>
    <definedName name="BFO">#REF!</definedName>
    <definedName name="BFO_S">#REF!</definedName>
    <definedName name="BFOA" localSheetId="8">#REF!</definedName>
    <definedName name="BFOA" localSheetId="9">#REF!</definedName>
    <definedName name="BFOA" localSheetId="10">#REF!</definedName>
    <definedName name="BFOA" localSheetId="4">#REF!</definedName>
    <definedName name="BFOA" localSheetId="6">#REF!</definedName>
    <definedName name="BFOA" localSheetId="1">#REF!</definedName>
    <definedName name="BFOA" localSheetId="2">#REF!</definedName>
    <definedName name="BFOA" localSheetId="5">#REF!</definedName>
    <definedName name="BFOA">#REF!</definedName>
    <definedName name="BFOAG" localSheetId="9">#REF!</definedName>
    <definedName name="BFOAG" localSheetId="10">#REF!</definedName>
    <definedName name="BFOAG" localSheetId="4">#REF!</definedName>
    <definedName name="BFOAG" localSheetId="6">#REF!</definedName>
    <definedName name="BFOAG" localSheetId="1">#REF!</definedName>
    <definedName name="BFOAG" localSheetId="2">#REF!</definedName>
    <definedName name="BFOAG" localSheetId="5">#REF!</definedName>
    <definedName name="BFOAG">#REF!</definedName>
    <definedName name="BFOL" localSheetId="9">#REF!</definedName>
    <definedName name="BFOL" localSheetId="10">#REF!</definedName>
    <definedName name="BFOL" localSheetId="4">#REF!</definedName>
    <definedName name="BFOL" localSheetId="6">#REF!</definedName>
    <definedName name="BFOL" localSheetId="2">#REF!</definedName>
    <definedName name="BFOL" localSheetId="5">#REF!</definedName>
    <definedName name="BFOL">#REF!</definedName>
    <definedName name="BFOL_B" localSheetId="9">#REF!</definedName>
    <definedName name="BFOL_B" localSheetId="10">#REF!</definedName>
    <definedName name="BFOL_B" localSheetId="4">#REF!</definedName>
    <definedName name="BFOL_B" localSheetId="6">#REF!</definedName>
    <definedName name="BFOL_B" localSheetId="2">#REF!</definedName>
    <definedName name="BFOL_B" localSheetId="5">#REF!</definedName>
    <definedName name="BFOL_B">#REF!</definedName>
    <definedName name="BFOL_G" localSheetId="9">#REF!</definedName>
    <definedName name="BFOL_G" localSheetId="10">#REF!</definedName>
    <definedName name="BFOL_G" localSheetId="4">#REF!</definedName>
    <definedName name="BFOL_G" localSheetId="6">#REF!</definedName>
    <definedName name="BFOL_G" localSheetId="2">#REF!</definedName>
    <definedName name="BFOL_G" localSheetId="5">#REF!</definedName>
    <definedName name="BFOL_G">#REF!</definedName>
    <definedName name="BFOL_L" localSheetId="9">#REF!</definedName>
    <definedName name="BFOL_L" localSheetId="10">#REF!</definedName>
    <definedName name="BFOL_L" localSheetId="4">#REF!</definedName>
    <definedName name="BFOL_L" localSheetId="6">#REF!</definedName>
    <definedName name="BFOL_L" localSheetId="2">#REF!</definedName>
    <definedName name="BFOL_L" localSheetId="5">#REF!</definedName>
    <definedName name="BFOL_L">#REF!</definedName>
    <definedName name="BFOL_O" localSheetId="9">#REF!</definedName>
    <definedName name="BFOL_O" localSheetId="10">#REF!</definedName>
    <definedName name="BFOL_O" localSheetId="4">#REF!</definedName>
    <definedName name="BFOL_O" localSheetId="6">#REF!</definedName>
    <definedName name="BFOL_O" localSheetId="2">#REF!</definedName>
    <definedName name="BFOL_O" localSheetId="5">#REF!</definedName>
    <definedName name="BFOL_O">#REF!</definedName>
    <definedName name="BFOL_S" localSheetId="9">#REF!</definedName>
    <definedName name="BFOL_S" localSheetId="10">#REF!</definedName>
    <definedName name="BFOL_S" localSheetId="4">#REF!</definedName>
    <definedName name="BFOL_S" localSheetId="6">#REF!</definedName>
    <definedName name="BFOL_S" localSheetId="2">#REF!</definedName>
    <definedName name="BFOL_S" localSheetId="5">#REF!</definedName>
    <definedName name="BFOL_S">#REF!</definedName>
    <definedName name="BFOLB" localSheetId="9">#REF!</definedName>
    <definedName name="BFOLB" localSheetId="10">#REF!</definedName>
    <definedName name="BFOLB" localSheetId="4">#REF!</definedName>
    <definedName name="BFOLB" localSheetId="6">#REF!</definedName>
    <definedName name="BFOLB" localSheetId="2">#REF!</definedName>
    <definedName name="BFOLB" localSheetId="5">#REF!</definedName>
    <definedName name="BFOLB">#REF!</definedName>
    <definedName name="BFOLG_L" localSheetId="9">#REF!</definedName>
    <definedName name="BFOLG_L" localSheetId="10">#REF!</definedName>
    <definedName name="BFOLG_L" localSheetId="4">#REF!</definedName>
    <definedName name="BFOLG_L" localSheetId="6">#REF!</definedName>
    <definedName name="BFOLG_L" localSheetId="2">#REF!</definedName>
    <definedName name="BFOLG_L" localSheetId="5">#REF!</definedName>
    <definedName name="BFOLG_L">#REF!</definedName>
    <definedName name="BFOTH">#REF!</definedName>
    <definedName name="BFP" localSheetId="9">#REF!</definedName>
    <definedName name="BFP" localSheetId="10">#REF!</definedName>
    <definedName name="BFP" localSheetId="4">#REF!</definedName>
    <definedName name="BFP" localSheetId="6">#REF!</definedName>
    <definedName name="BFP" localSheetId="2">#REF!</definedName>
    <definedName name="BFP" localSheetId="5">#REF!</definedName>
    <definedName name="BFP">#REF!</definedName>
    <definedName name="BFPA" localSheetId="9">#REF!</definedName>
    <definedName name="BFPA" localSheetId="10">#REF!</definedName>
    <definedName name="BFPA" localSheetId="4">#REF!</definedName>
    <definedName name="BFPA" localSheetId="6">#REF!</definedName>
    <definedName name="BFPA" localSheetId="2">#REF!</definedName>
    <definedName name="BFPA" localSheetId="5">#REF!</definedName>
    <definedName name="BFPA">#REF!</definedName>
    <definedName name="BFPAG" localSheetId="9">#REF!</definedName>
    <definedName name="BFPAG" localSheetId="10">#REF!</definedName>
    <definedName name="BFPAG" localSheetId="4">#REF!</definedName>
    <definedName name="BFPAG" localSheetId="6">#REF!</definedName>
    <definedName name="BFPAG" localSheetId="2">#REF!</definedName>
    <definedName name="BFPAG" localSheetId="5">#REF!</definedName>
    <definedName name="BFPAG">#REF!</definedName>
    <definedName name="BFPL" localSheetId="9">#REF!</definedName>
    <definedName name="BFPL" localSheetId="10">#REF!</definedName>
    <definedName name="BFPL" localSheetId="4">#REF!</definedName>
    <definedName name="BFPL" localSheetId="6">#REF!</definedName>
    <definedName name="BFPL" localSheetId="2">#REF!</definedName>
    <definedName name="BFPL" localSheetId="5">#REF!</definedName>
    <definedName name="BFPL">#REF!</definedName>
    <definedName name="BFPLBN" localSheetId="9">#REF!</definedName>
    <definedName name="BFPLBN" localSheetId="10">#REF!</definedName>
    <definedName name="BFPLBN" localSheetId="4">#REF!</definedName>
    <definedName name="BFPLBN" localSheetId="6">#REF!</definedName>
    <definedName name="BFPLBN" localSheetId="2">#REF!</definedName>
    <definedName name="BFPLBN" localSheetId="5">#REF!</definedName>
    <definedName name="BFPLBN">#REF!</definedName>
    <definedName name="BFPLD" localSheetId="9">#REF!</definedName>
    <definedName name="BFPLD" localSheetId="10">#REF!</definedName>
    <definedName name="BFPLD" localSheetId="4">#REF!</definedName>
    <definedName name="BFPLD" localSheetId="6">#REF!</definedName>
    <definedName name="BFPLD" localSheetId="2">#REF!</definedName>
    <definedName name="BFPLD" localSheetId="5">#REF!</definedName>
    <definedName name="BFPLD">#REF!</definedName>
    <definedName name="BFPLD_G" localSheetId="9">#REF!</definedName>
    <definedName name="BFPLD_G" localSheetId="10">#REF!</definedName>
    <definedName name="BFPLD_G" localSheetId="4">#REF!</definedName>
    <definedName name="BFPLD_G" localSheetId="6">#REF!</definedName>
    <definedName name="BFPLD_G" localSheetId="2">#REF!</definedName>
    <definedName name="BFPLD_G" localSheetId="5">#REF!</definedName>
    <definedName name="BFPLD_G">#REF!</definedName>
    <definedName name="BFPLE" localSheetId="9">#REF!</definedName>
    <definedName name="BFPLE" localSheetId="10">#REF!</definedName>
    <definedName name="BFPLE" localSheetId="4">#REF!</definedName>
    <definedName name="BFPLE" localSheetId="6">#REF!</definedName>
    <definedName name="BFPLE" localSheetId="2">#REF!</definedName>
    <definedName name="BFPLE" localSheetId="5">#REF!</definedName>
    <definedName name="BFPLE">#REF!</definedName>
    <definedName name="BFPLE_G" localSheetId="9">#REF!</definedName>
    <definedName name="BFPLE_G" localSheetId="10">#REF!</definedName>
    <definedName name="BFPLE_G" localSheetId="4">#REF!</definedName>
    <definedName name="BFPLE_G" localSheetId="6">#REF!</definedName>
    <definedName name="BFPLE_G" localSheetId="2">#REF!</definedName>
    <definedName name="BFPLE_G" localSheetId="5">#REF!</definedName>
    <definedName name="BFPLE_G">#REF!</definedName>
    <definedName name="BFPLMM" localSheetId="9">#REF!</definedName>
    <definedName name="BFPLMM" localSheetId="10">#REF!</definedName>
    <definedName name="BFPLMM" localSheetId="4">#REF!</definedName>
    <definedName name="BFPLMM" localSheetId="6">#REF!</definedName>
    <definedName name="BFPLMM" localSheetId="2">#REF!</definedName>
    <definedName name="BFPLMM" localSheetId="5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4">#REF!</definedName>
    <definedName name="BFUND" localSheetId="6">#REF!</definedName>
    <definedName name="BFUND" localSheetId="1">#REF!</definedName>
    <definedName name="BFUND" localSheetId="2">#REF!</definedName>
    <definedName name="BFUND" localSheetId="5">#REF!</definedName>
    <definedName name="BFUND">#REF!</definedName>
    <definedName name="BGS" localSheetId="9">#REF!</definedName>
    <definedName name="BGS" localSheetId="10">#REF!</definedName>
    <definedName name="BGS" localSheetId="4">#REF!</definedName>
    <definedName name="BGS" localSheetId="6">#REF!</definedName>
    <definedName name="BGS" localSheetId="1">#REF!</definedName>
    <definedName name="BGS" localSheetId="2">#REF!</definedName>
    <definedName name="BGS" localSheetId="5">#REF!</definedName>
    <definedName name="BGS">#REF!</definedName>
    <definedName name="BI">#N/A</definedName>
    <definedName name="BIO">[40]raw!#REF!</definedName>
    <definedName name="BIP" localSheetId="8">#REF!</definedName>
    <definedName name="BIP" localSheetId="9">#REF!</definedName>
    <definedName name="BIP" localSheetId="10">#REF!</definedName>
    <definedName name="BIP" localSheetId="4">#REF!</definedName>
    <definedName name="BIP" localSheetId="6">#REF!</definedName>
    <definedName name="BIP" localSheetId="1">#REF!</definedName>
    <definedName name="BIP" localSheetId="2">#REF!</definedName>
    <definedName name="BIP" localSheetId="5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4">#REF!</definedName>
    <definedName name="BKFA" localSheetId="6">#REF!</definedName>
    <definedName name="BKFA" localSheetId="1">#REF!</definedName>
    <definedName name="BKFA" localSheetId="2">#REF!</definedName>
    <definedName name="BKFA" localSheetId="5">#REF!</definedName>
    <definedName name="BKFA">#REF!</definedName>
    <definedName name="BKFBA">#REF!</definedName>
    <definedName name="BKFBI">#REF!</definedName>
    <definedName name="BKFMU">#REF!</definedName>
    <definedName name="BKO" localSheetId="9">#REF!</definedName>
    <definedName name="BKO" localSheetId="10">#REF!</definedName>
    <definedName name="BKO" localSheetId="4">#REF!</definedName>
    <definedName name="BKO" localSheetId="6">#REF!</definedName>
    <definedName name="BKO" localSheetId="1">#REF!</definedName>
    <definedName name="BKO" localSheetId="2">#REF!</definedName>
    <definedName name="BKO" localSheetId="5">#REF!</definedName>
    <definedName name="BKO">#REF!</definedName>
    <definedName name="bla" localSheetId="9" hidden="1">#REF!</definedName>
    <definedName name="bla" localSheetId="10" hidden="1">#REF!</definedName>
    <definedName name="bla" localSheetId="4" hidden="1">#REF!</definedName>
    <definedName name="bla" localSheetId="6" hidden="1">#REF!</definedName>
    <definedName name="bla" localSheetId="1" hidden="1">#REF!</definedName>
    <definedName name="bla" localSheetId="2" hidden="1">#REF!</definedName>
    <definedName name="bla" localSheetId="5" hidden="1">#REF!</definedName>
    <definedName name="bla" hidden="1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8">#REF!</definedName>
    <definedName name="BM" localSheetId="9">#REF!</definedName>
    <definedName name="BM" localSheetId="10">#REF!</definedName>
    <definedName name="BM" localSheetId="4">#REF!</definedName>
    <definedName name="BM" localSheetId="6">#REF!</definedName>
    <definedName name="BM" localSheetId="1">#REF!</definedName>
    <definedName name="BM" localSheetId="2">#REF!</definedName>
    <definedName name="BM" localSheetId="5">#REF!</definedName>
    <definedName name="BM">#REF!</definedName>
    <definedName name="BMG">[75]Q6!$E$28:$AH$28</definedName>
    <definedName name="BMI">#REF!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4">#REF!</definedName>
    <definedName name="BMII_7" localSheetId="6">#REF!</definedName>
    <definedName name="BMII_7" localSheetId="2">#REF!</definedName>
    <definedName name="BMII_7" localSheetId="5">#REF!</definedName>
    <definedName name="BMII_7">#REF!</definedName>
    <definedName name="BMII_G">#REF!</definedName>
    <definedName name="BMII_P">#REF!</definedName>
    <definedName name="BMIIB">#N/A</definedName>
    <definedName name="BMIIBA">#REF!</definedName>
    <definedName name="BMIIBI">#REF!</definedName>
    <definedName name="BMIIG">#N/A</definedName>
    <definedName name="BMIIMU">#REF!</definedName>
    <definedName name="BMS" localSheetId="8">#REF!</definedName>
    <definedName name="BMS" localSheetId="9">#REF!</definedName>
    <definedName name="BMS" localSheetId="10">#REF!</definedName>
    <definedName name="BMS" localSheetId="4">#REF!</definedName>
    <definedName name="BMS" localSheetId="6">#REF!</definedName>
    <definedName name="BMS" localSheetId="2">#REF!</definedName>
    <definedName name="BMS" localSheetId="5">#REF!</definedName>
    <definedName name="BMS">#REF!</definedName>
    <definedName name="BNEO">#REF!</definedName>
    <definedName name="BNF">"CA"</definedName>
    <definedName name="BO">#REF!</definedName>
    <definedName name="BOG" localSheetId="8">#REF!</definedName>
    <definedName name="BOG" localSheetId="9">#REF!</definedName>
    <definedName name="BOG" localSheetId="10">#REF!</definedName>
    <definedName name="BOG" localSheetId="4">#REF!</definedName>
    <definedName name="BOG" localSheetId="6">#REF!</definedName>
    <definedName name="BOG" localSheetId="1">#REF!</definedName>
    <definedName name="BOG" localSheetId="2">#REF!</definedName>
    <definedName name="BOG" localSheetId="5">#REF!</definedName>
    <definedName name="BOG">#REF!</definedName>
    <definedName name="BOLETIN" localSheetId="8">[58]BCP!#REF!</definedName>
    <definedName name="BOLETIN" localSheetId="9">[58]BCP!#REF!</definedName>
    <definedName name="BOLETIN" localSheetId="10">[58]BCP!#REF!</definedName>
    <definedName name="BOLETIN" localSheetId="4">[58]BCP!#REF!</definedName>
    <definedName name="BOLETIN" localSheetId="1">[58]BCP!#REF!</definedName>
    <definedName name="BOLETIN" localSheetId="2">[58]BCP!#REF!</definedName>
    <definedName name="BOLETIN" localSheetId="5">[58]BCP!#REF!</definedName>
    <definedName name="BOLETIN">[58]BCP!#REF!</definedName>
    <definedName name="Bolivia">#REF!</definedName>
    <definedName name="BOP">#N/A</definedName>
    <definedName name="BOPF">#REF!</definedName>
    <definedName name="BOPUSD" localSheetId="8">#REF!</definedName>
    <definedName name="BOPUSD" localSheetId="9">#REF!</definedName>
    <definedName name="BOPUSD" localSheetId="10">#REF!</definedName>
    <definedName name="BOPUSD" localSheetId="4">#REF!</definedName>
    <definedName name="BOPUSD" localSheetId="6">#REF!</definedName>
    <definedName name="BOPUSD" localSheetId="1">#REF!</definedName>
    <definedName name="BOPUSD" localSheetId="2">#REF!</definedName>
    <definedName name="BOPUSD" localSheetId="5">#REF!</definedName>
    <definedName name="BOPUSD">#REF!</definedName>
    <definedName name="BORRA_CUADROS">[76]!BORRA_CUADROS</definedName>
    <definedName name="BPBNF">#REF!</definedName>
    <definedName name="BRASS" localSheetId="9">#REF!</definedName>
    <definedName name="BRASS" localSheetId="10">#REF!</definedName>
    <definedName name="BRASS" localSheetId="4">#REF!</definedName>
    <definedName name="BRASS" localSheetId="6">#REF!</definedName>
    <definedName name="BRASS" localSheetId="1">#REF!</definedName>
    <definedName name="BRASS" localSheetId="2">#REF!</definedName>
    <definedName name="BRASS" localSheetId="5">#REF!</definedName>
    <definedName name="BRASS">#REF!</definedName>
    <definedName name="BRASS_1" localSheetId="9">#REF!</definedName>
    <definedName name="BRASS_1" localSheetId="10">#REF!</definedName>
    <definedName name="BRASS_1" localSheetId="4">#REF!</definedName>
    <definedName name="BRASS_1" localSheetId="6">#REF!</definedName>
    <definedName name="BRASS_1" localSheetId="1">#REF!</definedName>
    <definedName name="BRASS_1" localSheetId="2">#REF!</definedName>
    <definedName name="BRASS_1" localSheetId="5">#REF!</definedName>
    <definedName name="BRASS_1">#REF!</definedName>
    <definedName name="BRASS_6" localSheetId="9">#REF!</definedName>
    <definedName name="BRASS_6" localSheetId="10">#REF!</definedName>
    <definedName name="BRASS_6" localSheetId="4">#REF!</definedName>
    <definedName name="BRASS_6" localSheetId="6">#REF!</definedName>
    <definedName name="BRASS_6" localSheetId="2">#REF!</definedName>
    <definedName name="BRASS_6" localSheetId="5">#REF!</definedName>
    <definedName name="BRASS_6">#REF!</definedName>
    <definedName name="Brazil">#REF!</definedName>
    <definedName name="BRECHA">[61]BRECHA!$E$3</definedName>
    <definedName name="BS" localSheetId="9">#REF!</definedName>
    <definedName name="BS" localSheetId="10">#REF!</definedName>
    <definedName name="BS" localSheetId="4">#REF!</definedName>
    <definedName name="BS" localSheetId="6">#REF!</definedName>
    <definedName name="BS" localSheetId="1">#REF!</definedName>
    <definedName name="BS" localSheetId="2">#REF!</definedName>
    <definedName name="BS" localSheetId="5">#REF!</definedName>
    <definedName name="BS">#REF!</definedName>
    <definedName name="BS1A" localSheetId="9">#REF!</definedName>
    <definedName name="BS1A" localSheetId="10">#REF!</definedName>
    <definedName name="BS1A" localSheetId="4">#REF!</definedName>
    <definedName name="BS1A" localSheetId="6">#REF!</definedName>
    <definedName name="BS1A" localSheetId="1">#REF!</definedName>
    <definedName name="BS1A" localSheetId="2">#REF!</definedName>
    <definedName name="BS1A" localSheetId="5">#REF!</definedName>
    <definedName name="BS1A">#REF!</definedName>
    <definedName name="Bstd">#REF!</definedName>
    <definedName name="BTO">#REF!</definedName>
    <definedName name="BTR" localSheetId="9">#REF!</definedName>
    <definedName name="BTR" localSheetId="10">#REF!</definedName>
    <definedName name="BTR" localSheetId="4">#REF!</definedName>
    <definedName name="BTR" localSheetId="6">#REF!</definedName>
    <definedName name="BTR" localSheetId="2">#REF!</definedName>
    <definedName name="BTR" localSheetId="5">#REF!</definedName>
    <definedName name="BTR">#REF!</definedName>
    <definedName name="BTRG" localSheetId="9">#REF!</definedName>
    <definedName name="BTRG" localSheetId="10">#REF!</definedName>
    <definedName name="BTRG" localSheetId="4">#REF!</definedName>
    <definedName name="BTRG" localSheetId="6">#REF!</definedName>
    <definedName name="BTRG" localSheetId="2">#REF!</definedName>
    <definedName name="BTRG" localSheetId="5">#REF!</definedName>
    <definedName name="BTRG">#REF!</definedName>
    <definedName name="BTRP">#REF!</definedName>
    <definedName name="Budget" localSheetId="9">#REF!</definedName>
    <definedName name="Budget" localSheetId="10">#REF!</definedName>
    <definedName name="Budget" localSheetId="4">#REF!</definedName>
    <definedName name="Budget" localSheetId="6">#REF!</definedName>
    <definedName name="Budget" localSheetId="1">#REF!</definedName>
    <definedName name="Budget" localSheetId="2">#REF!</definedName>
    <definedName name="Budget" localSheetId="5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4">#REF!</definedName>
    <definedName name="BX" localSheetId="6">#REF!</definedName>
    <definedName name="BX" localSheetId="2">#REF!</definedName>
    <definedName name="BX" localSheetId="5">#REF!</definedName>
    <definedName name="BX">#REF!</definedName>
    <definedName name="BXG">[75]Q6!$E$26:$AH$26</definedName>
    <definedName name="BXI">#REF!</definedName>
    <definedName name="BXS" localSheetId="8">#REF!</definedName>
    <definedName name="BXS" localSheetId="9">#REF!</definedName>
    <definedName name="BXS" localSheetId="10">#REF!</definedName>
    <definedName name="BXS" localSheetId="4">#REF!</definedName>
    <definedName name="BXS" localSheetId="6">#REF!</definedName>
    <definedName name="BXS" localSheetId="1">#REF!</definedName>
    <definedName name="BXS" localSheetId="2">#REF!</definedName>
    <definedName name="BXS" localSheetId="5">#REF!</definedName>
    <definedName name="BXS">#REF!</definedName>
    <definedName name="C.2" localSheetId="8">#REF!</definedName>
    <definedName name="C.2" localSheetId="9">#REF!</definedName>
    <definedName name="C.2" localSheetId="10">#REF!</definedName>
    <definedName name="C.2" localSheetId="4">#REF!</definedName>
    <definedName name="C.2" localSheetId="6">#REF!</definedName>
    <definedName name="C.2" localSheetId="1">#REF!</definedName>
    <definedName name="C.2" localSheetId="2">#REF!</definedName>
    <definedName name="C.2" localSheetId="5">#REF!</definedName>
    <definedName name="C.2">#REF!</definedName>
    <definedName name="C_" localSheetId="8">#REF!</definedName>
    <definedName name="C_" localSheetId="9">#REF!</definedName>
    <definedName name="C_" localSheetId="10">#REF!</definedName>
    <definedName name="C_" localSheetId="4">#REF!</definedName>
    <definedName name="C_" localSheetId="6">#REF!</definedName>
    <definedName name="C_" localSheetId="1">#REF!</definedName>
    <definedName name="C_" localSheetId="2">#REF!</definedName>
    <definedName name="C_" localSheetId="5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10">OFFSET(#REF!,0,0,COUNT(#REF!),1)</definedName>
    <definedName name="C_1" localSheetId="4">OFFSET(#REF!,0,0,COUNT(#REF!),1)</definedName>
    <definedName name="C_1" localSheetId="6">OFFSET(#REF!,0,0,COUNT(#REF!),1)</definedName>
    <definedName name="C_1" localSheetId="1">OFFSET(#REF!,0,0,COUNT(#REF!),1)</definedName>
    <definedName name="C_1" localSheetId="2">OFFSET(#REF!,0,0,COUNT(#REF!),1)</definedName>
    <definedName name="C_1" localSheetId="5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4">OFFSET(#REF!,0,0,COUNT(#REF!),1)</definedName>
    <definedName name="C_2" localSheetId="6">OFFSET(#REF!,0,0,COUNT(#REF!),1)</definedName>
    <definedName name="C_2" localSheetId="2">OFFSET(#REF!,0,0,COUNT(#REF!),1)</definedName>
    <definedName name="C_2" localSheetId="5">OFFSET(#REF!,0,0,COUNT(#REF!),1)</definedName>
    <definedName name="C_2">OFFSET(#REF!,0,0,COUNT(#REF!),1)</definedName>
    <definedName name="CA">#REF!</definedName>
    <definedName name="CAD" localSheetId="8">#REF!</definedName>
    <definedName name="CAD" localSheetId="9">#REF!</definedName>
    <definedName name="CAD" localSheetId="10">#REF!</definedName>
    <definedName name="CAD" localSheetId="4">#REF!</definedName>
    <definedName name="CAD" localSheetId="6">#REF!</definedName>
    <definedName name="CAD" localSheetId="1">#REF!</definedName>
    <definedName name="CAD" localSheetId="2">#REF!</definedName>
    <definedName name="CAD" localSheetId="5">#REF!</definedName>
    <definedName name="CAD">#REF!</definedName>
    <definedName name="CAe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8">#REF!</definedName>
    <definedName name="CAMARON" localSheetId="9">#REF!</definedName>
    <definedName name="CAMARON" localSheetId="10">#REF!</definedName>
    <definedName name="CAMARON" localSheetId="4">#REF!</definedName>
    <definedName name="CAMARON" localSheetId="6">#REF!</definedName>
    <definedName name="CAMARON" localSheetId="2">#REF!</definedName>
    <definedName name="CAMARON" localSheetId="5">#REF!</definedName>
    <definedName name="CAMARON">#REF!</definedName>
    <definedName name="Canada_wt">'[66]OECD wgt'!$B$10</definedName>
    <definedName name="CAPA">#REF!</definedName>
    <definedName name="CAperc">#REF!</definedName>
    <definedName name="Capit.Neto">'[49]Ranking Bancario'!$J$4:$N$54</definedName>
    <definedName name="Capitalizacion">'[49]Calidad del Activo'!$A$5:$K$24</definedName>
    <definedName name="CAr">#REF!</definedName>
    <definedName name="CAS">[61]CASCADA!$C$4</definedName>
    <definedName name="Cascada">[77]Hoja3!$B$1:$L$98</definedName>
    <definedName name="Cavg" localSheetId="9">OFFSET(#REF!,0,0,COUNT(#REF!),1)</definedName>
    <definedName name="Cavg" localSheetId="10">OFFSET(#REF!,0,0,COUNT(#REF!),1)</definedName>
    <definedName name="Cavg" localSheetId="4">OFFSET(#REF!,0,0,COUNT(#REF!),1)</definedName>
    <definedName name="Cavg" localSheetId="6">OFFSET(#REF!,0,0,COUNT(#REF!),1)</definedName>
    <definedName name="Cavg" localSheetId="1">OFFSET(#REF!,0,0,COUNT(#REF!),1)</definedName>
    <definedName name="Cavg" localSheetId="2">OFFSET(#REF!,0,0,COUNT(#REF!),1)</definedName>
    <definedName name="Cavg" localSheetId="5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[22]Programa!#REF!</definedName>
    <definedName name="ccme98j">[22]Programa!#REF!</definedName>
    <definedName name="ccme98s">#REF!</definedName>
    <definedName name="ccme99">#REF!</definedName>
    <definedName name="ccode">273</definedName>
    <definedName name="CD" localSheetId="8">#REF!</definedName>
    <definedName name="CD" localSheetId="9">#REF!</definedName>
    <definedName name="CD" localSheetId="10">#REF!</definedName>
    <definedName name="CD" localSheetId="4">#REF!</definedName>
    <definedName name="CD" localSheetId="6">#REF!</definedName>
    <definedName name="CD" localSheetId="1">#REF!</definedName>
    <definedName name="CD" localSheetId="2">#REF!</definedName>
    <definedName name="CD" localSheetId="5">#REF!</definedName>
    <definedName name="CD">#REF!</definedName>
    <definedName name="CD1A" localSheetId="9">#REF!</definedName>
    <definedName name="CD1A" localSheetId="10">#REF!</definedName>
    <definedName name="CD1A" localSheetId="4">#REF!</definedName>
    <definedName name="CD1A" localSheetId="6">#REF!</definedName>
    <definedName name="CD1A" localSheetId="1">#REF!</definedName>
    <definedName name="CD1A" localSheetId="2">#REF!</definedName>
    <definedName name="CD1A" localSheetId="5">#REF!</definedName>
    <definedName name="CD1A">#REF!</definedName>
    <definedName name="cde" hidden="1">{"Riqfin97",#N/A,FALSE,"Tran";"Riqfinpro",#N/A,FALSE,"Tran"}</definedName>
    <definedName name="CEMENTO" localSheetId="9">#REF!</definedName>
    <definedName name="CEMENTO" localSheetId="10">#REF!</definedName>
    <definedName name="CEMENTO" localSheetId="4">#REF!</definedName>
    <definedName name="CEMENTO" localSheetId="6">#REF!</definedName>
    <definedName name="CEMENTO" localSheetId="2">#REF!</definedName>
    <definedName name="CEMENTO" localSheetId="5">#REF!</definedName>
    <definedName name="CEMENTO">#REF!</definedName>
    <definedName name="CENGOVT">#REF!</definedName>
    <definedName name="CEPA96">#REF!</definedName>
    <definedName name="CFA">[51]CIRRs!$C$81</definedName>
    <definedName name="cfdfdf" localSheetId="9" hidden="1">#REF!</definedName>
    <definedName name="cfdfdf" localSheetId="10" hidden="1">#REF!</definedName>
    <definedName name="cfdfdf" localSheetId="4" hidden="1">#REF!</definedName>
    <definedName name="cfdfdf" localSheetId="6" hidden="1">#REF!</definedName>
    <definedName name="cfdfdf" localSheetId="1" hidden="1">#REF!</definedName>
    <definedName name="cfdfdf" localSheetId="2" hidden="1">#REF!</definedName>
    <definedName name="cfdfdf" localSheetId="5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9">#REF!</definedName>
    <definedName name="chart" localSheetId="10">#REF!</definedName>
    <definedName name="chart" localSheetId="4">#REF!</definedName>
    <definedName name="chart" localSheetId="6">#REF!</definedName>
    <definedName name="chart" localSheetId="1">#REF!</definedName>
    <definedName name="chart" localSheetId="2">#REF!</definedName>
    <definedName name="chart" localSheetId="5">#REF!</definedName>
    <definedName name="chart">#REF!</definedName>
    <definedName name="CHF" localSheetId="9">#REF!</definedName>
    <definedName name="CHF" localSheetId="10">#REF!</definedName>
    <definedName name="CHF" localSheetId="4">#REF!</definedName>
    <definedName name="CHF" localSheetId="6">#REF!</definedName>
    <definedName name="CHF" localSheetId="1">#REF!</definedName>
    <definedName name="CHF" localSheetId="2">#REF!</definedName>
    <definedName name="CHF" localSheetId="5">#REF!</definedName>
    <definedName name="CHF">#REF!</definedName>
    <definedName name="CHILE">#REF!</definedName>
    <definedName name="CHK">#REF!</definedName>
    <definedName name="CHK1.1">[56]Q1!#REF!</definedName>
    <definedName name="CHK2.1">[56]Q2!#REF!</definedName>
    <definedName name="CHK2.2">[56]Q2!#REF!</definedName>
    <definedName name="CHK2.3">[56]Q2!#REF!</definedName>
    <definedName name="CHK5.1" localSheetId="9">#REF!</definedName>
    <definedName name="CHK5.1" localSheetId="10">#REF!</definedName>
    <definedName name="CHK5.1" localSheetId="4">#REF!</definedName>
    <definedName name="CHK5.1" localSheetId="6">#REF!</definedName>
    <definedName name="CHK5.1" localSheetId="2">#REF!</definedName>
    <definedName name="CHK5.1" localSheetId="5">#REF!</definedName>
    <definedName name="CHK5.1">#REF!</definedName>
    <definedName name="cin">[22]Programa!#REF!</definedName>
    <definedName name="cirr" localSheetId="9">#REF!</definedName>
    <definedName name="cirr" localSheetId="10">#REF!</definedName>
    <definedName name="cirr" localSheetId="4">#REF!</definedName>
    <definedName name="cirr" localSheetId="6">#REF!</definedName>
    <definedName name="cirr" localSheetId="2">#REF!</definedName>
    <definedName name="cirr" localSheetId="5">#REF!</definedName>
    <definedName name="cirr">#REF!</definedName>
    <definedName name="ClaveDeColor" localSheetId="9">#REF!</definedName>
    <definedName name="ClaveDeColor" localSheetId="10">#REF!</definedName>
    <definedName name="ClaveDeColor" localSheetId="4">#REF!</definedName>
    <definedName name="ClaveDeColor" localSheetId="6">#REF!</definedName>
    <definedName name="ClaveDeColor" localSheetId="2">#REF!</definedName>
    <definedName name="ClaveDeColor" localSheetId="5">#REF!</definedName>
    <definedName name="ClaveDeColor">#REF!</definedName>
    <definedName name="CLUB_PARIS_2004">#REF!</definedName>
    <definedName name="CLUB91" localSheetId="9">#REF!</definedName>
    <definedName name="CLUB91" localSheetId="10">#REF!</definedName>
    <definedName name="CLUB91" localSheetId="4">#REF!</definedName>
    <definedName name="CLUB91" localSheetId="6">#REF!</definedName>
    <definedName name="CLUB91" localSheetId="1">#REF!</definedName>
    <definedName name="CLUB91" localSheetId="2">#REF!</definedName>
    <definedName name="CLUB91" localSheetId="5">#REF!</definedName>
    <definedName name="CLUB91">#REF!</definedName>
    <definedName name="cmbccr">#REF!</definedName>
    <definedName name="cmbcom">#REF!</definedName>
    <definedName name="CMD" localSheetId="10">[58]BCP!#REF!</definedName>
    <definedName name="CMD" localSheetId="5">[58]BCP!#REF!</definedName>
    <definedName name="CMD">[58]BCP!#REF!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4">#REF!,#REF!,#REF!</definedName>
    <definedName name="cmethapp" localSheetId="6">#REF!,#REF!,#REF!</definedName>
    <definedName name="cmethapp" localSheetId="1">#REF!,#REF!,#REF!</definedName>
    <definedName name="cmethapp" localSheetId="2">#REF!,#REF!,#REF!</definedName>
    <definedName name="cmethapp" localSheetId="5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4">#REF!</definedName>
    <definedName name="cmethmain" localSheetId="6">#REF!</definedName>
    <definedName name="cmethmain" localSheetId="1">#REF!</definedName>
    <definedName name="cmethmain" localSheetId="2">#REF!</definedName>
    <definedName name="cmethmain" localSheetId="5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10">OFFSET(#REF!,0,0,COUNT(#REF!),1)</definedName>
    <definedName name="Cmin" localSheetId="4">OFFSET(#REF!,0,0,COUNT(#REF!),1)</definedName>
    <definedName name="Cmin" localSheetId="6">OFFSET(#REF!,0,0,COUNT(#REF!),1)</definedName>
    <definedName name="Cmin" localSheetId="1">OFFSET(#REF!,0,0,COUNT(#REF!),1)</definedName>
    <definedName name="Cmin" localSheetId="2">OFFSET(#REF!,0,0,COUNT(#REF!),1)</definedName>
    <definedName name="Cmin" localSheetId="5">OFFSET(#REF!,0,0,COUNT(#REF!),1)</definedName>
    <definedName name="Cmin">OFFSET(#REF!,0,0,COUNT(#REF!),1)</definedName>
    <definedName name="cmsbn">#REF!</definedName>
    <definedName name="CN" localSheetId="8">#REF!</definedName>
    <definedName name="CN" localSheetId="9">#REF!</definedName>
    <definedName name="CN" localSheetId="10">#REF!</definedName>
    <definedName name="CN" localSheetId="4">#REF!</definedName>
    <definedName name="CN" localSheetId="6">#REF!</definedName>
    <definedName name="CN" localSheetId="1">#REF!</definedName>
    <definedName name="CN" localSheetId="2">#REF!</definedName>
    <definedName name="CN" localSheetId="5">#REF!</definedName>
    <definedName name="CN">#REF!</definedName>
    <definedName name="CN1A" localSheetId="9">#REF!</definedName>
    <definedName name="CN1A" localSheetId="10">#REF!</definedName>
    <definedName name="CN1A" localSheetId="4">#REF!</definedName>
    <definedName name="CN1A" localSheetId="6">#REF!</definedName>
    <definedName name="CN1A" localSheetId="1">#REF!</definedName>
    <definedName name="CN1A" localSheetId="2">#REF!</definedName>
    <definedName name="CN1A" localSheetId="5">#REF!</definedName>
    <definedName name="CN1A">#REF!</definedName>
    <definedName name="cnspnf">#REF!</definedName>
    <definedName name="CNY">#REF!</definedName>
    <definedName name="Cobertura">'[49]Ranking Bancario'!$Z$4:$AD$54</definedName>
    <definedName name="COLOMBIA">#REF!</definedName>
    <definedName name="Colombia___Summary_Accounts_of_the_Financial_System">base-flow</definedName>
    <definedName name="Color1" localSheetId="9">#REF!</definedName>
    <definedName name="Color1" localSheetId="10">#REF!</definedName>
    <definedName name="Color1" localSheetId="4">#REF!</definedName>
    <definedName name="Color1" localSheetId="6">#REF!</definedName>
    <definedName name="Color1" localSheetId="2">#REF!</definedName>
    <definedName name="Color1" localSheetId="5">#REF!</definedName>
    <definedName name="Color1">#REF!</definedName>
    <definedName name="Color2" localSheetId="9">#REF!</definedName>
    <definedName name="Color2" localSheetId="10">#REF!</definedName>
    <definedName name="Color2" localSheetId="4">#REF!</definedName>
    <definedName name="Color2" localSheetId="6">#REF!</definedName>
    <definedName name="Color2" localSheetId="2">#REF!</definedName>
    <definedName name="Color2" localSheetId="5">#REF!</definedName>
    <definedName name="Color2">#REF!</definedName>
    <definedName name="Color3" localSheetId="9">#REF!</definedName>
    <definedName name="Color3" localSheetId="10">#REF!</definedName>
    <definedName name="Color3" localSheetId="4">#REF!</definedName>
    <definedName name="Color3" localSheetId="6">#REF!</definedName>
    <definedName name="Color3" localSheetId="2">#REF!</definedName>
    <definedName name="Color3" localSheetId="5">#REF!</definedName>
    <definedName name="Color3">#REF!</definedName>
    <definedName name="Color4" localSheetId="9">#REF!</definedName>
    <definedName name="Color4" localSheetId="10">#REF!</definedName>
    <definedName name="Color4" localSheetId="4">#REF!</definedName>
    <definedName name="Color4" localSheetId="6">#REF!</definedName>
    <definedName name="Color4" localSheetId="2">#REF!</definedName>
    <definedName name="Color4" localSheetId="5">#REF!</definedName>
    <definedName name="Color4">#REF!</definedName>
    <definedName name="Color5" localSheetId="9">#REF!</definedName>
    <definedName name="Color5" localSheetId="10">#REF!</definedName>
    <definedName name="Color5" localSheetId="4">#REF!</definedName>
    <definedName name="Color5" localSheetId="6">#REF!</definedName>
    <definedName name="Color5" localSheetId="2">#REF!</definedName>
    <definedName name="Color5" localSheetId="5">#REF!</definedName>
    <definedName name="Color5">#REF!</definedName>
    <definedName name="Color6" localSheetId="9">#REF!</definedName>
    <definedName name="Color6" localSheetId="10">#REF!</definedName>
    <definedName name="Color6" localSheetId="4">#REF!</definedName>
    <definedName name="Color6" localSheetId="6">#REF!</definedName>
    <definedName name="Color6" localSheetId="2">#REF!</definedName>
    <definedName name="Color6" localSheetId="5">#REF!</definedName>
    <definedName name="Color6">#REF!</definedName>
    <definedName name="COM" localSheetId="9">#REF!</definedName>
    <definedName name="COM" localSheetId="10">#REF!</definedName>
    <definedName name="COM" localSheetId="4">#REF!</definedName>
    <definedName name="COM" localSheetId="6">#REF!</definedName>
    <definedName name="COM" localSheetId="2">#REF!</definedName>
    <definedName name="COM" localSheetId="5">#REF!</definedName>
    <definedName name="COM">#REF!</definedName>
    <definedName name="coma">[22]Programa!#REF!</definedName>
    <definedName name="COMPAR">#REF!</definedName>
    <definedName name="COMPIGP">#REF!</definedName>
    <definedName name="COMPROJ99">#REF!</definedName>
    <definedName name="CONCK">#REF!</definedName>
    <definedName name="conor">#REF!</definedName>
    <definedName name="cons">#REF!</definedName>
    <definedName name="CONS1">[78]MONTHLY!$BP$4:$CA$4</definedName>
    <definedName name="cons12mon">'[79]GDP projections'!#REF!</definedName>
    <definedName name="CONS2">[78]MONTHLY!$CB$4:$CM$4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4">#REF!</definedName>
    <definedName name="CONSOL" localSheetId="6">#REF!</definedName>
    <definedName name="CONSOL" localSheetId="1">#REF!</definedName>
    <definedName name="CONSOL" localSheetId="2">#REF!</definedName>
    <definedName name="CONSOL" localSheetId="5">#REF!</definedName>
    <definedName name="CONSOL">#REF!</definedName>
    <definedName name="CONSOLC2" localSheetId="8">#REF!</definedName>
    <definedName name="CONSOLC2" localSheetId="9">#REF!</definedName>
    <definedName name="CONSOLC2" localSheetId="10">#REF!</definedName>
    <definedName name="CONSOLC2" localSheetId="4">#REF!</definedName>
    <definedName name="CONSOLC2" localSheetId="6">#REF!</definedName>
    <definedName name="CONSOLC2" localSheetId="1">#REF!</definedName>
    <definedName name="CONSOLC2" localSheetId="2">#REF!</definedName>
    <definedName name="CONSOLC2" localSheetId="5">#REF!</definedName>
    <definedName name="CONSOLC2">#REF!</definedName>
    <definedName name="consperc">'[79]GDP projections'!#REF!</definedName>
    <definedName name="consqtr">'[79]GDP projections'!#REF!</definedName>
    <definedName name="CONTENTS">[80]Contents!$A$1:$F$36</definedName>
    <definedName name="cooperantes" localSheetId="4">#REF!</definedName>
    <definedName name="cooperantes" localSheetId="6">#REF!</definedName>
    <definedName name="cooperantes" localSheetId="2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8">#REF!</definedName>
    <definedName name="copystart" localSheetId="9">#REF!</definedName>
    <definedName name="copystart" localSheetId="10">#REF!</definedName>
    <definedName name="copystart" localSheetId="4">#REF!</definedName>
    <definedName name="copystart" localSheetId="6">#REF!</definedName>
    <definedName name="copystart" localSheetId="1">#REF!</definedName>
    <definedName name="copystart" localSheetId="2">#REF!</definedName>
    <definedName name="copystart" localSheetId="5">#REF!</definedName>
    <definedName name="copystart">#REF!</definedName>
    <definedName name="Copytodebt" localSheetId="8">'[3]in-out'!#REF!</definedName>
    <definedName name="Copytodebt" localSheetId="9">'[3]in-out'!#REF!</definedName>
    <definedName name="Copytodebt" localSheetId="10">'[3]in-out'!#REF!</definedName>
    <definedName name="Copytodebt" localSheetId="1">'[3]in-out'!#REF!</definedName>
    <definedName name="Copytodebt" localSheetId="2">'[3]in-out'!#REF!</definedName>
    <definedName name="Copytodebt" localSheetId="5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8">#REF!</definedName>
    <definedName name="COUNT" localSheetId="9">#REF!</definedName>
    <definedName name="COUNT" localSheetId="10">#REF!</definedName>
    <definedName name="COUNT" localSheetId="4">#REF!</definedName>
    <definedName name="COUNT" localSheetId="6">#REF!</definedName>
    <definedName name="COUNT" localSheetId="1">#REF!</definedName>
    <definedName name="COUNT" localSheetId="2">#REF!</definedName>
    <definedName name="COUNT" localSheetId="5">#REF!</definedName>
    <definedName name="COUNT">#REF!</definedName>
    <definedName name="COUNTER" localSheetId="8">#REF!</definedName>
    <definedName name="COUNTER" localSheetId="9">#REF!</definedName>
    <definedName name="COUNTER" localSheetId="10">#REF!</definedName>
    <definedName name="COUNTER" localSheetId="4">#REF!</definedName>
    <definedName name="COUNTER" localSheetId="6">#REF!</definedName>
    <definedName name="COUNTER" localSheetId="1">#REF!</definedName>
    <definedName name="COUNTER" localSheetId="2">#REF!</definedName>
    <definedName name="COUNTER" localSheetId="5">#REF!</definedName>
    <definedName name="COUNTER">#REF!</definedName>
    <definedName name="CountryName">'[81]Exchange Rate chart'!#REF!</definedName>
    <definedName name="cp" localSheetId="8" hidden="1">'[82]C Summary'!#REF!</definedName>
    <definedName name="cp" localSheetId="9" hidden="1">'[82]C Summary'!#REF!</definedName>
    <definedName name="cp" localSheetId="10" hidden="1">'[82]C Summary'!#REF!</definedName>
    <definedName name="cp" localSheetId="1" hidden="1">'[82]C Summary'!#REF!</definedName>
    <definedName name="cp" localSheetId="2" hidden="1">'[82]C Summary'!#REF!</definedName>
    <definedName name="cp" localSheetId="5" hidden="1">'[82]C Summary'!#REF!</definedName>
    <definedName name="cp" hidden="1">'[82]C Summary'!#REF!</definedName>
    <definedName name="CPF" localSheetId="8">#REF!</definedName>
    <definedName name="CPF" localSheetId="9">#REF!</definedName>
    <definedName name="CPF" localSheetId="10">#REF!</definedName>
    <definedName name="CPF" localSheetId="4">#REF!</definedName>
    <definedName name="CPF" localSheetId="6">#REF!</definedName>
    <definedName name="CPF" localSheetId="1">#REF!</definedName>
    <definedName name="CPF" localSheetId="2">#REF!</definedName>
    <definedName name="CPF" localSheetId="5">#REF!</definedName>
    <definedName name="CPF">#REF!</definedName>
    <definedName name="CPI">[83]CPI!$A$4:$M$160</definedName>
    <definedName name="CPI_Core" localSheetId="8">#REF!</definedName>
    <definedName name="CPI_Core" localSheetId="9">#REF!</definedName>
    <definedName name="CPI_Core" localSheetId="10">#REF!</definedName>
    <definedName name="CPI_Core" localSheetId="4">#REF!</definedName>
    <definedName name="CPI_Core" localSheetId="6">#REF!</definedName>
    <definedName name="CPI_Core" localSheetId="1">#REF!</definedName>
    <definedName name="CPI_Core" localSheetId="2">#REF!</definedName>
    <definedName name="CPI_Core" localSheetId="5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10">#REF!</definedName>
    <definedName name="CPI_NAT_monthly" localSheetId="4">#REF!</definedName>
    <definedName name="CPI_NAT_monthly" localSheetId="6">#REF!</definedName>
    <definedName name="CPI_NAT_monthly" localSheetId="1">#REF!</definedName>
    <definedName name="CPI_NAT_monthly" localSheetId="2">#REF!</definedName>
    <definedName name="CPI_NAT_monthly" localSheetId="5">#REF!</definedName>
    <definedName name="CPI_NAT_monthly">#REF!</definedName>
    <definedName name="CPICUM">#REF!</definedName>
    <definedName name="CRECWM">[84]SUPUESTOS!A$15</definedName>
    <definedName name="cred">#REF!</definedName>
    <definedName name="cred1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>[22]Programa!#REF!</definedName>
    <definedName name="cred98j">[22]Programa!#REF!</definedName>
    <definedName name="cred98s">#REF!</definedName>
    <definedName name="cred99">#REF!</definedName>
    <definedName name="CREDITO">#REF!</definedName>
    <definedName name="CREDITOBCH" localSheetId="9">#REF!</definedName>
    <definedName name="CREDITOBCH" localSheetId="10">#REF!</definedName>
    <definedName name="CREDITOBCH" localSheetId="4">#REF!</definedName>
    <definedName name="CREDITOBCH" localSheetId="6">#REF!</definedName>
    <definedName name="CREDITOBCH" localSheetId="2">#REF!</definedName>
    <definedName name="CREDITOBCH" localSheetId="5">#REF!</definedName>
    <definedName name="CREDITOBCH">#REF!</definedName>
    <definedName name="CREDITORSB" localSheetId="9">#REF!</definedName>
    <definedName name="CREDITORSB" localSheetId="10">#REF!</definedName>
    <definedName name="CREDITORSB" localSheetId="4">#REF!</definedName>
    <definedName name="CREDITORSB" localSheetId="6">#REF!</definedName>
    <definedName name="CREDITORSB" localSheetId="2">#REF!</definedName>
    <definedName name="CREDITORSB" localSheetId="5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4">OFFSET(#REF!,0,0,COUNT(#REF!),1)</definedName>
    <definedName name="Crng" localSheetId="6">OFFSET(#REF!,0,0,COUNT(#REF!),1)</definedName>
    <definedName name="Crng" localSheetId="1">OFFSET(#REF!,0,0,COUNT(#REF!),1)</definedName>
    <definedName name="Crng" localSheetId="2">OFFSET(#REF!,0,0,COUNT(#REF!),1)</definedName>
    <definedName name="Crng" localSheetId="5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4">#REF!</definedName>
    <definedName name="Crt" localSheetId="6">#REF!</definedName>
    <definedName name="Crt" localSheetId="1">#REF!</definedName>
    <definedName name="Crt" localSheetId="2">#REF!</definedName>
    <definedName name="Crt" localSheetId="5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8">#REF!</definedName>
    <definedName name="CRUZ" localSheetId="9">#REF!</definedName>
    <definedName name="CRUZ" localSheetId="10">#REF!</definedName>
    <definedName name="CRUZ" localSheetId="4">#REF!</definedName>
    <definedName name="CRUZ" localSheetId="6">#REF!</definedName>
    <definedName name="CRUZ" localSheetId="1">#REF!</definedName>
    <definedName name="CRUZ" localSheetId="2">#REF!</definedName>
    <definedName name="CRUZ" localSheetId="5">#REF!</definedName>
    <definedName name="CRUZ">#REF!</definedName>
    <definedName name="CRUZ1" localSheetId="8">#REF!</definedName>
    <definedName name="CRUZ1" localSheetId="9">#REF!</definedName>
    <definedName name="CRUZ1" localSheetId="10">#REF!</definedName>
    <definedName name="CRUZ1" localSheetId="4">#REF!</definedName>
    <definedName name="CRUZ1" localSheetId="6">#REF!</definedName>
    <definedName name="CRUZ1" localSheetId="1">#REF!</definedName>
    <definedName name="CRUZ1" localSheetId="2">#REF!</definedName>
    <definedName name="CRUZ1" localSheetId="5">#REF!</definedName>
    <definedName name="CRUZ1">#REF!</definedName>
    <definedName name="CS" localSheetId="8">#REF!</definedName>
    <definedName name="CS" localSheetId="9">#REF!</definedName>
    <definedName name="CS" localSheetId="10">#REF!</definedName>
    <definedName name="CS" localSheetId="4">#REF!</definedName>
    <definedName name="CS" localSheetId="6">#REF!</definedName>
    <definedName name="CS" localSheetId="1">#REF!</definedName>
    <definedName name="CS" localSheetId="2">#REF!</definedName>
    <definedName name="CS" localSheetId="5">#REF!</definedName>
    <definedName name="CS">#REF!</definedName>
    <definedName name="CS1A" localSheetId="9">#REF!</definedName>
    <definedName name="CS1A" localSheetId="10">#REF!</definedName>
    <definedName name="CS1A" localSheetId="4">#REF!</definedName>
    <definedName name="CS1A" localSheetId="6">#REF!</definedName>
    <definedName name="CS1A" localSheetId="1">#REF!</definedName>
    <definedName name="CS1A" localSheetId="2">#REF!</definedName>
    <definedName name="CS1A" localSheetId="5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'[85]fondo promedio'!$A$36:$L$74</definedName>
    <definedName name="CUADRO_N__4.1.3">#REF!</definedName>
    <definedName name="CUADRO_No_9_C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 localSheetId="10">[58]BCP!#REF!</definedName>
    <definedName name="CUENTASMON" localSheetId="5">[58]BCP!#REF!</definedName>
    <definedName name="CUENTASMON">[58]BCP!#REF!</definedName>
    <definedName name="culo">'[86]graf 1'!$A$1:$IV$2</definedName>
    <definedName name="cuman">[59]Contribution!$C$378:$DC$392</definedName>
    <definedName name="Cuota">'[49]Dinámica Couta Mercado'!$A$11:$O$28</definedName>
    <definedName name="CurMonth" localSheetId="8">#REF!</definedName>
    <definedName name="CurMonth" localSheetId="9">#REF!</definedName>
    <definedName name="CurMonth" localSheetId="10">#REF!</definedName>
    <definedName name="CurMonth" localSheetId="4">#REF!</definedName>
    <definedName name="CurMonth" localSheetId="6">#REF!</definedName>
    <definedName name="CurMonth" localSheetId="1">#REF!</definedName>
    <definedName name="CurMonth" localSheetId="2">#REF!</definedName>
    <definedName name="CurMonth" localSheetId="5">#REF!</definedName>
    <definedName name="CurMonth">#REF!</definedName>
    <definedName name="Currency" localSheetId="8">#REF!</definedName>
    <definedName name="Currency" localSheetId="9">#REF!</definedName>
    <definedName name="Currency" localSheetId="10">#REF!</definedName>
    <definedName name="Currency" localSheetId="4">#REF!</definedName>
    <definedName name="Currency" localSheetId="6">#REF!</definedName>
    <definedName name="Currency" localSheetId="1">#REF!</definedName>
    <definedName name="Currency" localSheetId="2">#REF!</definedName>
    <definedName name="Currency" localSheetId="5">#REF!</definedName>
    <definedName name="Currency">#REF!</definedName>
    <definedName name="CURRENTYEAR" localSheetId="4">#REF!</definedName>
    <definedName name="CURRENTYEAR" localSheetId="6">#REF!</definedName>
    <definedName name="CURRENTYEAR" localSheetId="2">#REF!</definedName>
    <definedName name="CURRENTYEAR" localSheetId="5">#REF!</definedName>
    <definedName name="CURRENTYEAR">#REF!</definedName>
    <definedName name="CurrVintage">[87]Current!$D$66</definedName>
    <definedName name="cutoff">'[88]LIC cutoff'!$A$2:$B$15</definedName>
    <definedName name="CYEAR2021" localSheetId="6">[89]Coal!$B$583:$J$583</definedName>
    <definedName name="CYEAR2021" localSheetId="2">[89]Coal!$B$583:$J$583</definedName>
    <definedName name="CYEAR2021" localSheetId="5">[89]Coal!$B$583:$J$583</definedName>
    <definedName name="CYEAR2021">[89]Coal!$B$583:$J$583</definedName>
    <definedName name="CYEAR2022" localSheetId="6">[89]Coal!$K$583:$V$583</definedName>
    <definedName name="CYEAR2022" localSheetId="2">[89]Coal!$K$583:$V$583</definedName>
    <definedName name="CYEAR2022" localSheetId="5">[89]Coal!$K$583:$V$583</definedName>
    <definedName name="CYEAR2022">[89]Coal!$K$583:$V$583</definedName>
    <definedName name="CYEAR2023" localSheetId="6">[89]Coal!$W$583:$AH$583</definedName>
    <definedName name="CYEAR2023" localSheetId="2">[89]Coal!$W$583:$AH$583</definedName>
    <definedName name="CYEAR2023" localSheetId="5">[89]Coal!$W$583:$AH$583</definedName>
    <definedName name="CYEAR2023">[89]Coal!$W$583:$AH$583</definedName>
    <definedName name="CYEAR2024" localSheetId="6">[89]Coal!$AI$583:$AT$583</definedName>
    <definedName name="CYEAR2024" localSheetId="2">[89]Coal!$AI$583:$AT$583</definedName>
    <definedName name="CYEAR2024" localSheetId="5">[89]Coal!$AI$583:$AT$583</definedName>
    <definedName name="CYEAR2024">[89]Coal!$AI$583:$AT$583</definedName>
    <definedName name="CYEAR2025" localSheetId="6">[89]Coal!$AU$583:$AX$583</definedName>
    <definedName name="CYEAR2025" localSheetId="2">[89]Coal!$AU$583:$AX$583</definedName>
    <definedName name="CYEAR2025" localSheetId="5">[89]Coal!$AU$583:$AX$583</definedName>
    <definedName name="CYEAR2025">[89]Coal!$AU$583:$AX$583</definedName>
    <definedName name="d" localSheetId="8" hidden="1">'[90]Fax a enviar'!#REF!</definedName>
    <definedName name="d" localSheetId="9" hidden="1">'[90]Fax a enviar'!#REF!</definedName>
    <definedName name="d" localSheetId="10" hidden="1">'[90]Fax a enviar'!#REF!</definedName>
    <definedName name="d" localSheetId="4" hidden="1">'[90]Fax a enviar'!#REF!</definedName>
    <definedName name="d" localSheetId="6" hidden="1">'[90]Fax a enviar'!#REF!</definedName>
    <definedName name="d" localSheetId="1" hidden="1">'[90]Fax a enviar'!#REF!</definedName>
    <definedName name="d" localSheetId="2" hidden="1">'[90]Fax a enviar'!#REF!</definedName>
    <definedName name="d" localSheetId="5" hidden="1">'[90]Fax a enviar'!#REF!</definedName>
    <definedName name="d" hidden="1">'[90]Fax a enviar'!#REF!</definedName>
    <definedName name="D_ALTBCA_GDP">#REF!</definedName>
    <definedName name="D_ALTNGDP_R">#REF!</definedName>
    <definedName name="D_ALTNGDP_RG">#REF!</definedName>
    <definedName name="D_ALTPCPI">#REF!</definedName>
    <definedName name="D_ALTPCPIG">#REF!</definedName>
    <definedName name="D_B" localSheetId="8">#REF!</definedName>
    <definedName name="D_B" localSheetId="9">#REF!</definedName>
    <definedName name="D_B" localSheetId="10">#REF!</definedName>
    <definedName name="D_B" localSheetId="4">#REF!</definedName>
    <definedName name="D_B" localSheetId="6">#REF!</definedName>
    <definedName name="D_B" localSheetId="1">#REF!</definedName>
    <definedName name="D_B" localSheetId="2">#REF!</definedName>
    <definedName name="D_B" localSheetId="5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[91]DA!#REF!</definedName>
    <definedName name="D_EDNA_D">[91]DA!#REF!</definedName>
    <definedName name="D_EDNA_T">[91]DA!#REF!</definedName>
    <definedName name="D_EDNE">[91]DA!#REF!</definedName>
    <definedName name="D_ENDA">#REF!</definedName>
    <definedName name="D_G" localSheetId="8">#REF!</definedName>
    <definedName name="D_G" localSheetId="9">#REF!</definedName>
    <definedName name="D_G" localSheetId="10">#REF!</definedName>
    <definedName name="D_G" localSheetId="4">#REF!</definedName>
    <definedName name="D_G" localSheetId="6">#REF!</definedName>
    <definedName name="D_G" localSheetId="1">#REF!</definedName>
    <definedName name="D_G" localSheetId="2">#REF!</definedName>
    <definedName name="D_G" localSheetId="5">#REF!</definedName>
    <definedName name="D_G">#REF!</definedName>
    <definedName name="D_GCB">#REF!</definedName>
    <definedName name="D_GGB">#REF!</definedName>
    <definedName name="D_Ind" localSheetId="8">#REF!</definedName>
    <definedName name="D_Ind" localSheetId="9">#REF!</definedName>
    <definedName name="D_Ind" localSheetId="10">#REF!</definedName>
    <definedName name="D_Ind" localSheetId="4">#REF!</definedName>
    <definedName name="D_Ind" localSheetId="6">#REF!</definedName>
    <definedName name="D_Ind" localSheetId="1">#REF!</definedName>
    <definedName name="D_Ind" localSheetId="2">#REF!</definedName>
    <definedName name="D_Ind" localSheetId="5">#REF!</definedName>
    <definedName name="D_Ind">#REF!</definedName>
    <definedName name="D_L" localSheetId="9">#REF!</definedName>
    <definedName name="D_L" localSheetId="10">#REF!</definedName>
    <definedName name="D_L" localSheetId="4">#REF!</definedName>
    <definedName name="D_L" localSheetId="6">#REF!</definedName>
    <definedName name="D_L" localSheetId="2">#REF!</definedName>
    <definedName name="D_L" localSheetId="5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9">#REF!</definedName>
    <definedName name="D_O" localSheetId="10">#REF!</definedName>
    <definedName name="D_O" localSheetId="4">#REF!</definedName>
    <definedName name="D_O" localSheetId="6">#REF!</definedName>
    <definedName name="D_O" localSheetId="2">#REF!</definedName>
    <definedName name="D_O" localSheetId="5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9">#REF!</definedName>
    <definedName name="D_S" localSheetId="10">#REF!</definedName>
    <definedName name="D_S" localSheetId="4">#REF!</definedName>
    <definedName name="D_S" localSheetId="6">#REF!</definedName>
    <definedName name="D_S" localSheetId="2">#REF!</definedName>
    <definedName name="D_S" localSheetId="5">#REF!</definedName>
    <definedName name="D_S">#REF!</definedName>
    <definedName name="D_SRM" localSheetId="9">#REF!</definedName>
    <definedName name="D_SRM" localSheetId="10">#REF!</definedName>
    <definedName name="D_SRM" localSheetId="4">#REF!</definedName>
    <definedName name="D_SRM" localSheetId="6">#REF!</definedName>
    <definedName name="D_SRM" localSheetId="2">#REF!</definedName>
    <definedName name="D_SRM" localSheetId="5">#REF!</definedName>
    <definedName name="D_SRM">#REF!</definedName>
    <definedName name="D_SY" localSheetId="9">#REF!</definedName>
    <definedName name="D_SY" localSheetId="10">#REF!</definedName>
    <definedName name="D_SY" localSheetId="4">#REF!</definedName>
    <definedName name="D_SY" localSheetId="6">#REF!</definedName>
    <definedName name="D_SY" localSheetId="2">#REF!</definedName>
    <definedName name="D_SY" localSheetId="5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4">#REF!</definedName>
    <definedName name="da" localSheetId="6">#REF!</definedName>
    <definedName name="da" localSheetId="2">#REF!</definedName>
    <definedName name="da" localSheetId="5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4">#REF!</definedName>
    <definedName name="data" localSheetId="6">#REF!</definedName>
    <definedName name="data" localSheetId="1">#REF!</definedName>
    <definedName name="data" localSheetId="2">#REF!</definedName>
    <definedName name="data" localSheetId="5">#REF!</definedName>
    <definedName name="data">#REF!</definedName>
    <definedName name="data1" localSheetId="9">#REF!</definedName>
    <definedName name="data1" localSheetId="10">#REF!</definedName>
    <definedName name="data1" localSheetId="4">#REF!</definedName>
    <definedName name="data1" localSheetId="6">#REF!</definedName>
    <definedName name="data1" localSheetId="1">#REF!</definedName>
    <definedName name="data1" localSheetId="2">#REF!</definedName>
    <definedName name="data1" localSheetId="5">#REF!</definedName>
    <definedName name="data1">#REF!</definedName>
    <definedName name="Data2" localSheetId="9">#REF!</definedName>
    <definedName name="Data2" localSheetId="10">#REF!</definedName>
    <definedName name="Data2" localSheetId="4">#REF!</definedName>
    <definedName name="Data2" localSheetId="6">#REF!</definedName>
    <definedName name="Data2" localSheetId="1">#REF!</definedName>
    <definedName name="Data2" localSheetId="2">#REF!</definedName>
    <definedName name="Data2" localSheetId="5">#REF!</definedName>
    <definedName name="Data2">#REF!</definedName>
    <definedName name="Database_MI">#REF!</definedName>
    <definedName name="dataSeguimiento" localSheetId="4">#REF!</definedName>
    <definedName name="dataSeguimiento" localSheetId="6">#REF!</definedName>
    <definedName name="dataSeguimiento" localSheetId="2">#REF!</definedName>
    <definedName name="dataSeguimiento" localSheetId="5">#REF!</definedName>
    <definedName name="dataSeguimiento">#REF!</definedName>
    <definedName name="Dataset" localSheetId="9">#REF!</definedName>
    <definedName name="Dataset" localSheetId="10">#REF!</definedName>
    <definedName name="Dataset" localSheetId="4">#REF!</definedName>
    <definedName name="Dataset" localSheetId="6">#REF!</definedName>
    <definedName name="Dataset" localSheetId="1">#REF!</definedName>
    <definedName name="Dataset" localSheetId="2">#REF!</definedName>
    <definedName name="Dataset" localSheetId="5">#REF!</definedName>
    <definedName name="Dataset">#REF!</definedName>
    <definedName name="datatbl">#REF!</definedName>
    <definedName name="date" localSheetId="1">[92]Tablas!$IV$1:$IV$2</definedName>
    <definedName name="date">[92]Tablas!$IV$1:$IV$2</definedName>
    <definedName name="dates">'[45]shared data'!$S$8:$S$155</definedName>
    <definedName name="DATES_A">'[45]shared data'!$D$2:$AC$2</definedName>
    <definedName name="dates_w">#REF!</definedName>
    <definedName name="Dates1" localSheetId="8">#REF!</definedName>
    <definedName name="Dates1" localSheetId="9">#REF!</definedName>
    <definedName name="Dates1" localSheetId="10">#REF!</definedName>
    <definedName name="Dates1" localSheetId="4">#REF!</definedName>
    <definedName name="Dates1" localSheetId="6">#REF!</definedName>
    <definedName name="Dates1" localSheetId="1">#REF!</definedName>
    <definedName name="Dates1" localSheetId="2">#REF!</definedName>
    <definedName name="Dates1" localSheetId="5">#REF!</definedName>
    <definedName name="Dates1">#REF!</definedName>
    <definedName name="datesaa">#REF!</definedName>
    <definedName name="datess">#REF!</definedName>
    <definedName name="DB" localSheetId="8">#REF!</definedName>
    <definedName name="DB" localSheetId="9">#REF!</definedName>
    <definedName name="DB" localSheetId="10">#REF!</definedName>
    <definedName name="DB" localSheetId="4">#REF!</definedName>
    <definedName name="DB" localSheetId="6">#REF!</definedName>
    <definedName name="DB" localSheetId="1">#REF!</definedName>
    <definedName name="DB" localSheetId="2">#REF!</definedName>
    <definedName name="DB" localSheetId="5">#REF!</definedName>
    <definedName name="DB">#REF!</definedName>
    <definedName name="DBA">#REF!</definedName>
    <definedName name="DBI">#REF!</definedName>
    <definedName name="dbo" localSheetId="8">#REF!</definedName>
    <definedName name="dbo" localSheetId="9">#REF!</definedName>
    <definedName name="dbo" localSheetId="10">#REF!</definedName>
    <definedName name="dbo" localSheetId="4">#REF!</definedName>
    <definedName name="dbo" localSheetId="6">#REF!</definedName>
    <definedName name="dbo" localSheetId="1">#REF!</definedName>
    <definedName name="dbo" localSheetId="2">#REF!</definedName>
    <definedName name="dbo" localSheetId="5">#REF!</definedName>
    <definedName name="dbo">#REF!</definedName>
    <definedName name="DBproj">#N/A</definedName>
    <definedName name="dcc">#REF!</definedName>
    <definedName name="dcc98j">[22]Programa!#REF!</definedName>
    <definedName name="dcc98s">#REF!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8">#REF!</definedName>
    <definedName name="DDD" localSheetId="9">#REF!</definedName>
    <definedName name="DDD" localSheetId="10">#REF!</definedName>
    <definedName name="DDD" localSheetId="4">#REF!</definedName>
    <definedName name="DDD" localSheetId="6">#REF!</definedName>
    <definedName name="DDD" localSheetId="1">#REF!</definedName>
    <definedName name="DDD" localSheetId="2">#REF!</definedName>
    <definedName name="DDD" localSheetId="5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4" hidden="1">#REF!</definedName>
    <definedName name="ddgdg" localSheetId="6" hidden="1">#REF!</definedName>
    <definedName name="ddgdg" localSheetId="1" hidden="1">#REF!</definedName>
    <definedName name="ddgdg" localSheetId="2" hidden="1">#REF!</definedName>
    <definedName name="ddgdg" localSheetId="5" hidden="1">#REF!</definedName>
    <definedName name="ddgdg" hidden="1">#REF!</definedName>
    <definedName name="DDR">#REF!</definedName>
    <definedName name="DDRBA">#REF!</definedName>
    <definedName name="Deal_Date">'[67]Inter-Bank'!$B$5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4">#REF!</definedName>
    <definedName name="DEBRIEF" localSheetId="6">#REF!</definedName>
    <definedName name="DEBRIEF" localSheetId="1">#REF!</definedName>
    <definedName name="DEBRIEF" localSheetId="2">#REF!</definedName>
    <definedName name="DEBRIEF" localSheetId="5">#REF!</definedName>
    <definedName name="DEBRIEF">#REF!</definedName>
    <definedName name="DEBT" localSheetId="8">#REF!</definedName>
    <definedName name="DEBT" localSheetId="9">#REF!</definedName>
    <definedName name="DEBT" localSheetId="10">#REF!</definedName>
    <definedName name="DEBT" localSheetId="4">#REF!</definedName>
    <definedName name="DEBT" localSheetId="6">#REF!</definedName>
    <definedName name="DEBT" localSheetId="1">#REF!</definedName>
    <definedName name="DEBT" localSheetId="2">#REF!</definedName>
    <definedName name="DEBT" localSheetId="5">#REF!</definedName>
    <definedName name="DEBT">#REF!</definedName>
    <definedName name="DEBT_NEW">[57]Debt!#REF!</definedName>
    <definedName name="DEBT_OLD">[57]Debt!#REF!</definedName>
    <definedName name="DEBT_TOT">[57]Debt!#REF!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8">#REF!</definedName>
    <definedName name="DEFL" localSheetId="9">#REF!</definedName>
    <definedName name="DEFL" localSheetId="10">#REF!</definedName>
    <definedName name="DEFL" localSheetId="4">#REF!</definedName>
    <definedName name="DEFL" localSheetId="6">#REF!</definedName>
    <definedName name="DEFL" localSheetId="2">#REF!</definedName>
    <definedName name="DEFL" localSheetId="5">#REF!</definedName>
    <definedName name="DEFL">#REF!</definedName>
    <definedName name="DEG" localSheetId="9">#REF!</definedName>
    <definedName name="DEG" localSheetId="10">#REF!</definedName>
    <definedName name="DEG" localSheetId="4">#REF!</definedName>
    <definedName name="DEG" localSheetId="6">#REF!</definedName>
    <definedName name="DEG" localSheetId="1">#REF!</definedName>
    <definedName name="DEG" localSheetId="2">#REF!</definedName>
    <definedName name="DEG" localSheetId="5">#REF!</definedName>
    <definedName name="DEG">#REF!</definedName>
    <definedName name="DEM">[51]CIRRs!$C$84</definedName>
    <definedName name="DEMEURO" localSheetId="9">#REF!</definedName>
    <definedName name="DEMEURO" localSheetId="10">#REF!</definedName>
    <definedName name="DEMEURO" localSheetId="4">#REF!</definedName>
    <definedName name="DEMEURO" localSheetId="6">#REF!</definedName>
    <definedName name="DEMEURO" localSheetId="1">#REF!</definedName>
    <definedName name="DEMEURO" localSheetId="2">#REF!</definedName>
    <definedName name="DEMEURO" localSheetId="5">#REF!</definedName>
    <definedName name="DEMEURO">#REF!</definedName>
    <definedName name="Denmark_wt">'[66]OECD wgt'!$B$17</definedName>
    <definedName name="Department">'[81]Exchange Rate chart'!#REF!</definedName>
    <definedName name="DependenciaBrecha">[93]ROE!$B$136</definedName>
    <definedName name="DependenciaBrecha2">[94]ROE!$B$136</definedName>
    <definedName name="DependenciaSpread">[93]ROE!$B$134</definedName>
    <definedName name="DependenciaSpread2">[94]ROE!$B$134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4">#REF!</definedName>
    <definedName name="DES" localSheetId="6">#REF!</definedName>
    <definedName name="DES" localSheetId="2">#REF!</definedName>
    <definedName name="DES" localSheetId="5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8" hidden="1">'[90]Fax a enviar'!#REF!</definedName>
    <definedName name="dfdf" localSheetId="9" hidden="1">'[90]Fax a enviar'!#REF!</definedName>
    <definedName name="dfdf" localSheetId="10" hidden="1">'[90]Fax a enviar'!#REF!</definedName>
    <definedName name="dfdf" localSheetId="4" hidden="1">'[90]Fax a enviar'!#REF!</definedName>
    <definedName name="dfdf" localSheetId="6" hidden="1">'[90]Fax a enviar'!#REF!</definedName>
    <definedName name="dfdf" localSheetId="1" hidden="1">'[90]Fax a enviar'!#REF!</definedName>
    <definedName name="dfdf" localSheetId="2" hidden="1">'[90]Fax a enviar'!#REF!</definedName>
    <definedName name="dfdf" localSheetId="5" hidden="1">'[90]Fax a enviar'!#REF!</definedName>
    <definedName name="dfdf" hidden="1">'[90]Fax a enviar'!#REF!</definedName>
    <definedName name="dfdfsd" localSheetId="9" hidden="1">'[95]Fax a enviar'!#REF!</definedName>
    <definedName name="dfdfsd" localSheetId="10" hidden="1">'[95]Fax a enviar'!#REF!</definedName>
    <definedName name="dfdfsd" localSheetId="4" hidden="1">'[95]Fax a enviar'!#REF!</definedName>
    <definedName name="dfdfsd" localSheetId="6" hidden="1">'[95]Fax a enviar'!#REF!</definedName>
    <definedName name="dfdfsd" localSheetId="1" hidden="1">'[95]Fax a enviar'!#REF!</definedName>
    <definedName name="dfdfsd" localSheetId="2" hidden="1">'[95]Fax a enviar'!#REF!</definedName>
    <definedName name="dfdfsd" localSheetId="5" hidden="1">'[95]Fax a enviar'!#REF!</definedName>
    <definedName name="dfdfsd" hidden="1">'[95]Fax a enviar'!#REF!</definedName>
    <definedName name="dfdgfdfd" hidden="1">'[96]Fax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4" hidden="1">#REF!</definedName>
    <definedName name="dfdgfdsfsd" localSheetId="6" hidden="1">#REF!</definedName>
    <definedName name="dfdgfdsfsd" localSheetId="1" hidden="1">#REF!</definedName>
    <definedName name="dfdgfdsfsd" localSheetId="2" hidden="1">#REF!</definedName>
    <definedName name="dfdgfdsfsd" localSheetId="5" hidden="1">#REF!</definedName>
    <definedName name="dfdgfdsfsd" hidden="1">#REF!</definedName>
    <definedName name="dfgd" localSheetId="8">#REF!</definedName>
    <definedName name="dfgd" localSheetId="9">#REF!</definedName>
    <definedName name="dfgd" localSheetId="10">#REF!</definedName>
    <definedName name="dfgd" localSheetId="4">#REF!</definedName>
    <definedName name="dfgd" localSheetId="6">#REF!</definedName>
    <definedName name="dfgd" localSheetId="1">#REF!</definedName>
    <definedName name="dfgd" localSheetId="2">#REF!</definedName>
    <definedName name="dfgd" localSheetId="5">#REF!</definedName>
    <definedName name="dfgd">#REF!</definedName>
    <definedName name="DG" localSheetId="8">#REF!</definedName>
    <definedName name="DG" localSheetId="9">#REF!</definedName>
    <definedName name="DG" localSheetId="10">#REF!</definedName>
    <definedName name="DG" localSheetId="4">#REF!</definedName>
    <definedName name="DG" localSheetId="6">#REF!</definedName>
    <definedName name="DG" localSheetId="2">#REF!</definedName>
    <definedName name="DG" localSheetId="5">#REF!</definedName>
    <definedName name="DG">#REF!</definedName>
    <definedName name="DG_S" localSheetId="9">#REF!</definedName>
    <definedName name="DG_S" localSheetId="10">#REF!</definedName>
    <definedName name="DG_S" localSheetId="4">#REF!</definedName>
    <definedName name="DG_S" localSheetId="6">#REF!</definedName>
    <definedName name="DG_S" localSheetId="2">#REF!</definedName>
    <definedName name="DG_S" localSheetId="5">#REF!</definedName>
    <definedName name="DG_S">#REF!</definedName>
    <definedName name="dgdgd" localSheetId="9" hidden="1">#REF!</definedName>
    <definedName name="dgdgd" localSheetId="10" hidden="1">#REF!</definedName>
    <definedName name="dgdgd" localSheetId="4" hidden="1">#REF!</definedName>
    <definedName name="dgdgd" localSheetId="6" hidden="1">#REF!</definedName>
    <definedName name="dgdgd" localSheetId="1" hidden="1">#REF!</definedName>
    <definedName name="dgdgd" localSheetId="2" hidden="1">#REF!</definedName>
    <definedName name="dgdgd" localSheetId="5" hidden="1">#REF!</definedName>
    <definedName name="dgdgd" hidden="1">#REF!</definedName>
    <definedName name="DGImonth">#REF!</definedName>
    <definedName name="DGproj">#N/A</definedName>
    <definedName name="DIARIO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[97]A.11!#REF!</definedName>
    <definedName name="DISB">[57]Debt!#REF!</definedName>
    <definedName name="Discount_IDA">[98]NPV!$B$28</definedName>
    <definedName name="Discount_IDA1">#REF!</definedName>
    <definedName name="Discount_NC" localSheetId="8">[98]NPV!#REF!</definedName>
    <definedName name="Discount_NC" localSheetId="9">[98]NPV!#REF!</definedName>
    <definedName name="Discount_NC" localSheetId="10">[98]NPV!#REF!</definedName>
    <definedName name="Discount_NC" localSheetId="4">[98]NPV!#REF!</definedName>
    <definedName name="Discount_NC" localSheetId="6">[98]NPV!#REF!</definedName>
    <definedName name="Discount_NC" localSheetId="2">[98]NPV!#REF!</definedName>
    <definedName name="Discount_NC" localSheetId="5">[98]NPV!#REF!</definedName>
    <definedName name="Discount_NC">[98]NPV!#REF!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4">#REF!</definedName>
    <definedName name="DiscountRate" localSheetId="6">#REF!</definedName>
    <definedName name="DiscountRate" localSheetId="1">#REF!</definedName>
    <definedName name="DiscountRate" localSheetId="2">#REF!</definedName>
    <definedName name="DiscountRate" localSheetId="5">#REF!</definedName>
    <definedName name="DiscountRate">#REF!</definedName>
    <definedName name="divi">[99]Base!$H$2816</definedName>
    <definedName name="DIVISOOR">[100]Sheet2!$A$46</definedName>
    <definedName name="DIVISOR" localSheetId="8">#REF!</definedName>
    <definedName name="DIVISOR" localSheetId="9">#REF!</definedName>
    <definedName name="DIVISOR" localSheetId="10">#REF!</definedName>
    <definedName name="DIVISOR" localSheetId="4">#REF!</definedName>
    <definedName name="DIVISOR" localSheetId="6">#REF!</definedName>
    <definedName name="DIVISOR" localSheetId="1">#REF!</definedName>
    <definedName name="DIVISOR" localSheetId="2">#REF!</definedName>
    <definedName name="DIVISOR" localSheetId="5">#REF!</definedName>
    <definedName name="DIVISOR">#REF!</definedName>
    <definedName name="DIVISOR1" localSheetId="8">#REF!</definedName>
    <definedName name="DIVISOR1" localSheetId="9">#REF!</definedName>
    <definedName name="DIVISOR1" localSheetId="10">#REF!</definedName>
    <definedName name="DIVISOR1" localSheetId="4">#REF!</definedName>
    <definedName name="DIVISOR1" localSheetId="6">#REF!</definedName>
    <definedName name="DIVISOR1" localSheetId="1">#REF!</definedName>
    <definedName name="DIVISOR1" localSheetId="2">#REF!</definedName>
    <definedName name="DIVISOR1" localSheetId="5">#REF!</definedName>
    <definedName name="DIVISOR1">#REF!</definedName>
    <definedName name="DKK" localSheetId="9">#REF!</definedName>
    <definedName name="DKK" localSheetId="10">#REF!</definedName>
    <definedName name="DKK" localSheetId="4">#REF!</definedName>
    <definedName name="DKK" localSheetId="6">#REF!</definedName>
    <definedName name="DKK" localSheetId="1">#REF!</definedName>
    <definedName name="DKK" localSheetId="2">#REF!</definedName>
    <definedName name="DKK" localSheetId="5">#REF!</definedName>
    <definedName name="DKK">#REF!</definedName>
    <definedName name="DKR" localSheetId="9">#REF!</definedName>
    <definedName name="DKR" localSheetId="10">#REF!</definedName>
    <definedName name="DKR" localSheetId="4">#REF!</definedName>
    <definedName name="DKR" localSheetId="6">#REF!</definedName>
    <definedName name="DKR" localSheetId="1">#REF!</definedName>
    <definedName name="DKR" localSheetId="2">#REF!</definedName>
    <definedName name="DKR" localSheetId="5">#REF!</definedName>
    <definedName name="DKR">#REF!</definedName>
    <definedName name="DM" localSheetId="9">#REF!</definedName>
    <definedName name="DM" localSheetId="10">#REF!</definedName>
    <definedName name="DM" localSheetId="4">#REF!</definedName>
    <definedName name="DM" localSheetId="6">#REF!</definedName>
    <definedName name="DM" localSheetId="1">#REF!</definedName>
    <definedName name="DM" localSheetId="2">#REF!</definedName>
    <definedName name="DM" localSheetId="5">#REF!</definedName>
    <definedName name="DM">#REF!</definedName>
    <definedName name="DM1A" localSheetId="9">#REF!</definedName>
    <definedName name="DM1A" localSheetId="10">#REF!</definedName>
    <definedName name="DM1A" localSheetId="4">#REF!</definedName>
    <definedName name="DM1A" localSheetId="6">#REF!</definedName>
    <definedName name="DM1A" localSheetId="1">#REF!</definedName>
    <definedName name="DM1A" localSheetId="2">#REF!</definedName>
    <definedName name="DM1A" localSheetId="5">#REF!</definedName>
    <definedName name="DM1A">#REF!</definedName>
    <definedName name="DMBYS">[84]RESULTADOS!$A$86:$IV$86</definedName>
    <definedName name="DMU">#REF!</definedName>
    <definedName name="DNP">[84]SUPUESTOS!A$18</definedName>
    <definedName name="DO" localSheetId="9">#REF!</definedName>
    <definedName name="DO" localSheetId="10">#REF!</definedName>
    <definedName name="DO" localSheetId="4">#REF!</definedName>
    <definedName name="DO" localSheetId="6">#REF!</definedName>
    <definedName name="DO" localSheetId="2">#REF!</definedName>
    <definedName name="DO" localSheetId="5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4">#REF!</definedName>
    <definedName name="DR" localSheetId="6">#REF!</definedName>
    <definedName name="DR" localSheetId="1">#REF!</definedName>
    <definedName name="DR" localSheetId="2">#REF!</definedName>
    <definedName name="DR" localSheetId="5">#REF!</definedName>
    <definedName name="DR">#REF!</definedName>
    <definedName name="DR1A" localSheetId="9">#REF!</definedName>
    <definedName name="DR1A" localSheetId="10">#REF!</definedName>
    <definedName name="DR1A" localSheetId="4">#REF!</definedName>
    <definedName name="DR1A" localSheetId="6">#REF!</definedName>
    <definedName name="DR1A" localSheetId="1">#REF!</definedName>
    <definedName name="DR1A" localSheetId="2">#REF!</definedName>
    <definedName name="DR1A" localSheetId="5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hidden="1">'[90]Fax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4">#REF!</definedName>
    <definedName name="DSA_Assumptions" localSheetId="6">#REF!</definedName>
    <definedName name="DSA_Assumptions" localSheetId="1">#REF!</definedName>
    <definedName name="DSA_Assumptions" localSheetId="2">#REF!</definedName>
    <definedName name="DSA_Assumptions" localSheetId="5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9" hidden="1">'[90]Fax a enviar'!#REF!</definedName>
    <definedName name="dsds" localSheetId="10" hidden="1">'[90]Fax a enviar'!#REF!</definedName>
    <definedName name="dsds" localSheetId="4" hidden="1">'[90]Fax a enviar'!#REF!</definedName>
    <definedName name="dsds" localSheetId="6" hidden="1">'[90]Fax a enviar'!#REF!</definedName>
    <definedName name="dsds" localSheetId="1" hidden="1">'[90]Fax a enviar'!#REF!</definedName>
    <definedName name="dsds" localSheetId="2" hidden="1">'[90]Fax a enviar'!#REF!</definedName>
    <definedName name="dsds" localSheetId="5" hidden="1">'[90]Fax a enviar'!#REF!</definedName>
    <definedName name="dsds" hidden="1">'[90]Fax a enviar'!#REF!</definedName>
    <definedName name="DSI" localSheetId="8">#REF!</definedName>
    <definedName name="DSI" localSheetId="9">#REF!</definedName>
    <definedName name="DSI" localSheetId="10">#REF!</definedName>
    <definedName name="DSI" localSheetId="4">#REF!</definedName>
    <definedName name="DSI" localSheetId="6">#REF!</definedName>
    <definedName name="DSI" localSheetId="1">#REF!</definedName>
    <definedName name="DSI" localSheetId="2">#REF!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4">#REF!</definedName>
    <definedName name="DSP" localSheetId="6">#REF!</definedName>
    <definedName name="DSP" localSheetId="1">#REF!</definedName>
    <definedName name="DSP" localSheetId="2">#REF!</definedName>
    <definedName name="DSP" localSheetId="5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4">#REF!</definedName>
    <definedName name="DSPG" localSheetId="6">#REF!</definedName>
    <definedName name="DSPG" localSheetId="1">#REF!</definedName>
    <definedName name="DSPG" localSheetId="2">#REF!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>#REF!</definedName>
    <definedName name="dummy">#REF!</definedName>
    <definedName name="DXBYS">[84]RESULTADOS!$A$82:$IV$82</definedName>
    <definedName name="DY" localSheetId="8">#REF!</definedName>
    <definedName name="DY" localSheetId="9">#REF!</definedName>
    <definedName name="DY" localSheetId="10">#REF!</definedName>
    <definedName name="DY" localSheetId="4">#REF!</definedName>
    <definedName name="DY" localSheetId="6">#REF!</definedName>
    <definedName name="DY" localSheetId="1">#REF!</definedName>
    <definedName name="DY" localSheetId="2">#REF!</definedName>
    <definedName name="DY" localSheetId="5">#REF!</definedName>
    <definedName name="DY">#REF!</definedName>
    <definedName name="DY1A" localSheetId="8">#REF!</definedName>
    <definedName name="DY1A" localSheetId="9">#REF!</definedName>
    <definedName name="DY1A" localSheetId="10">#REF!</definedName>
    <definedName name="DY1A" localSheetId="4">#REF!</definedName>
    <definedName name="DY1A" localSheetId="6">#REF!</definedName>
    <definedName name="DY1A" localSheetId="1">#REF!</definedName>
    <definedName name="DY1A" localSheetId="2">#REF!</definedName>
    <definedName name="DY1A" localSheetId="5">#REF!</definedName>
    <definedName name="DY1A">#REF!</definedName>
    <definedName name="E" localSheetId="8">#REF!</definedName>
    <definedName name="E" localSheetId="9">#REF!</definedName>
    <definedName name="E" localSheetId="10">#REF!</definedName>
    <definedName name="E" localSheetId="4">#REF!</definedName>
    <definedName name="E" localSheetId="6">#REF!</definedName>
    <definedName name="E" localSheetId="1">#REF!</definedName>
    <definedName name="E" localSheetId="2">#REF!</definedName>
    <definedName name="E" localSheetId="5">#REF!</definedName>
    <definedName name="E">#REF!</definedName>
    <definedName name="EBRD" localSheetId="9">#REF!</definedName>
    <definedName name="EBRD" localSheetId="10">#REF!</definedName>
    <definedName name="EBRD" localSheetId="4">#REF!</definedName>
    <definedName name="EBRD" localSheetId="6">#REF!</definedName>
    <definedName name="EBRD" localSheetId="2">#REF!</definedName>
    <definedName name="EBRD" localSheetId="5">#REF!</definedName>
    <definedName name="EBRD">#REF!</definedName>
    <definedName name="Ecowas">[70]terms!#REF!</definedName>
    <definedName name="ECU" localSheetId="9">#REF!</definedName>
    <definedName name="ECU" localSheetId="10">#REF!</definedName>
    <definedName name="ECU" localSheetId="4">#REF!</definedName>
    <definedName name="ECU" localSheetId="6">#REF!</definedName>
    <definedName name="ECU" localSheetId="1">#REF!</definedName>
    <definedName name="ECU" localSheetId="2">#REF!</definedName>
    <definedName name="ECU" localSheetId="5">#REF!</definedName>
    <definedName name="ECU">#REF!</definedName>
    <definedName name="EDNA">#N/A</definedName>
    <definedName name="EDNA_B">[91]Q6!#REF!</definedName>
    <definedName name="EDNA_D">[91]Q7!#REF!</definedName>
    <definedName name="EDNA_T">[91]Q5!#REF!</definedName>
    <definedName name="EDNE">[91]Q7!#REF!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4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4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4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4" hidden="1">#REF!</definedName>
    <definedName name="eeeeeeeeee" localSheetId="6" hidden="1">#REF!</definedName>
    <definedName name="eeeeeeeeee" localSheetId="1" hidden="1">#REF!</definedName>
    <definedName name="eeeeeeeeee" localSheetId="2" hidden="1">#REF!</definedName>
    <definedName name="eeeeeeeeee" localSheetId="5" hidden="1">#REF!</definedName>
    <definedName name="eeeeeeeeee" hidden="1">#REF!</definedName>
    <definedName name="efdfrd" hidden="1">{"Tab1",#N/A,FALSE,"P";"Tab2",#N/A,FALSE,"P"}</definedName>
    <definedName name="efdgd" localSheetId="8" hidden="1">'[101]Fax a enviar'!#REF!</definedName>
    <definedName name="efdgd" localSheetId="9" hidden="1">'[101]Fax a enviar'!#REF!</definedName>
    <definedName name="efdgd" localSheetId="10" hidden="1">'[101]Fax a enviar'!#REF!</definedName>
    <definedName name="efdgd" localSheetId="4" hidden="1">'[101]Fax a enviar'!#REF!</definedName>
    <definedName name="efdgd" localSheetId="6" hidden="1">'[101]Fax a enviar'!#REF!</definedName>
    <definedName name="efdgd" localSheetId="1" hidden="1">'[101]Fax a enviar'!#REF!</definedName>
    <definedName name="efdgd" localSheetId="2" hidden="1">'[101]Fax a enviar'!#REF!</definedName>
    <definedName name="efdgd" localSheetId="5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9" hidden="1">'[101]Fax a enviar'!#REF!</definedName>
    <definedName name="efefte" localSheetId="4" hidden="1">'[101]Fax a enviar'!#REF!</definedName>
    <definedName name="efefte" localSheetId="6" hidden="1">'[101]Fax a enviar'!#REF!</definedName>
    <definedName name="efefte" localSheetId="1" hidden="1">'[101]Fax a enviar'!#REF!</definedName>
    <definedName name="efefte" localSheetId="2" hidden="1">'[101]Fax a enviar'!#REF!</definedName>
    <definedName name="efefte" localSheetId="5" hidden="1">'[101]Fax a enviar'!#REF!</definedName>
    <definedName name="efefte" hidden="1">'[101]Fax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4" hidden="1">#REF!</definedName>
    <definedName name="efsdfsd" localSheetId="6" hidden="1">#REF!</definedName>
    <definedName name="efsdfsd" localSheetId="1" hidden="1">#REF!</definedName>
    <definedName name="efsdfsd" localSheetId="2" hidden="1">#REF!</definedName>
    <definedName name="efsdfsd" localSheetId="5" hidden="1">#REF!</definedName>
    <definedName name="efsdfsd" hidden="1">#REF!</definedName>
    <definedName name="EIB">[51]CIRRs!$C$61</definedName>
    <definedName name="eka" localSheetId="8">#REF!</definedName>
    <definedName name="eka" localSheetId="9">#REF!</definedName>
    <definedName name="eka" localSheetId="10">#REF!</definedName>
    <definedName name="eka" localSheetId="4">#REF!</definedName>
    <definedName name="eka" localSheetId="6">#REF!</definedName>
    <definedName name="eka" localSheetId="1">#REF!</definedName>
    <definedName name="eka" localSheetId="2">#REF!</definedName>
    <definedName name="eka" localSheetId="5">#REF!</definedName>
    <definedName name="eka">#REF!</definedName>
    <definedName name="ele">#REF!</definedName>
    <definedName name="elect">#REF!</definedName>
    <definedName name="ELV">[102]FIN!#REF!</definedName>
    <definedName name="EMETEL">#REF!</definedName>
    <definedName name="emi">#REF!</definedName>
    <definedName name="emi98j">[22]Programa!#REF!</definedName>
    <definedName name="emi98s">#REF!</definedName>
    <definedName name="EMISION" localSheetId="8">[58]BCP!#REF!</definedName>
    <definedName name="EMISION" localSheetId="9">[58]BCP!#REF!</definedName>
    <definedName name="EMISION" localSheetId="10">[58]BCP!#REF!</definedName>
    <definedName name="EMISION" localSheetId="2">[58]BCP!#REF!</definedName>
    <definedName name="EMISION" localSheetId="5">[58]BCP!#REF!</definedName>
    <definedName name="EMISION">[58]BCP!#REF!</definedName>
    <definedName name="EMIT">'[103]Ranking Bancario'!$BF$5:$BJ$54</definedName>
    <definedName name="empty" localSheetId="8">#REF!</definedName>
    <definedName name="empty" localSheetId="9">#REF!</definedName>
    <definedName name="empty" localSheetId="10">#REF!</definedName>
    <definedName name="empty" localSheetId="4">#REF!</definedName>
    <definedName name="empty" localSheetId="6">#REF!</definedName>
    <definedName name="empty" localSheetId="1">#REF!</definedName>
    <definedName name="empty" localSheetId="2">#REF!</definedName>
    <definedName name="empty" localSheetId="5">#REF!</definedName>
    <definedName name="empty">#REF!</definedName>
    <definedName name="encajec">#REF!</definedName>
    <definedName name="encajed">#REF!</definedName>
    <definedName name="ENDA">#N/A</definedName>
    <definedName name="ENDA_PR">#REF!</definedName>
    <definedName name="enda2">[1]Q6!$E$132:$AH$132</definedName>
    <definedName name="ENDE">#REF!</definedName>
    <definedName name="ENE._89">#REF!</definedName>
    <definedName name="ENE._90">#REF!</definedName>
    <definedName name="enri" localSheetId="8">#REF!</definedName>
    <definedName name="enri" localSheetId="9">#REF!</definedName>
    <definedName name="enri" localSheetId="10">#REF!</definedName>
    <definedName name="enri" localSheetId="4">#REF!</definedName>
    <definedName name="enri" localSheetId="6">#REF!</definedName>
    <definedName name="enri" localSheetId="1">#REF!</definedName>
    <definedName name="enri" localSheetId="2">#REF!</definedName>
    <definedName name="enri" localSheetId="5">#REF!</definedName>
    <definedName name="enri">#REF!</definedName>
    <definedName name="EP">#REF!</definedName>
    <definedName name="EPNF96">#REF!</definedName>
    <definedName name="erererer" localSheetId="8" hidden="1">'[90]Fax a enviar'!#REF!</definedName>
    <definedName name="erererer" localSheetId="9" hidden="1">'[90]Fax a enviar'!#REF!</definedName>
    <definedName name="erererer" localSheetId="10" hidden="1">'[90]Fax a enviar'!#REF!</definedName>
    <definedName name="erererer" localSheetId="4" hidden="1">'[90]Fax a enviar'!#REF!</definedName>
    <definedName name="erererer" localSheetId="6" hidden="1">'[90]Fax a enviar'!#REF!</definedName>
    <definedName name="erererer" localSheetId="1" hidden="1">'[90]Fax a enviar'!#REF!</definedName>
    <definedName name="erererer" localSheetId="2" hidden="1">'[90]Fax a enviar'!#REF!</definedName>
    <definedName name="erererer" localSheetId="5" hidden="1">'[90]Fax a enviar'!#REF!</definedName>
    <definedName name="erererer" hidden="1">'[90]Fax a enviar'!#REF!</definedName>
    <definedName name="ererwrw" localSheetId="8" hidden="1">'[96]Fax a enviar'!#REF!</definedName>
    <definedName name="ererwrw" localSheetId="9" hidden="1">'[96]Fax a enviar'!#REF!</definedName>
    <definedName name="ererwrw" localSheetId="10" hidden="1">'[96]Fax a enviar'!#REF!</definedName>
    <definedName name="ererwrw" localSheetId="1" hidden="1">'[96]Fax a enviar'!#REF!</definedName>
    <definedName name="ererwrw" localSheetId="2" hidden="1">'[96]Fax a enviar'!#REF!</definedName>
    <definedName name="ererwrw" localSheetId="5" hidden="1">'[96]Fax a enviar'!#REF!</definedName>
    <definedName name="ererwrw" hidden="1">'[96]Fax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4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4">#REF!</definedName>
    <definedName name="ESAF_QUAR_GDP" localSheetId="6">#REF!</definedName>
    <definedName name="ESAF_QUAR_GDP" localSheetId="2">#REF!</definedName>
    <definedName name="ESAF_QUAR_GDP" localSheetId="5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4">#REF!</definedName>
    <definedName name="esafr" localSheetId="6">#REF!</definedName>
    <definedName name="esafr" localSheetId="1">#REF!</definedName>
    <definedName name="esafr" localSheetId="2">#REF!</definedName>
    <definedName name="esafr" localSheetId="5">#REF!</definedName>
    <definedName name="esafr">#REF!</definedName>
    <definedName name="ESC" localSheetId="9">#REF!</definedName>
    <definedName name="ESC" localSheetId="10">#REF!</definedName>
    <definedName name="ESC" localSheetId="4">#REF!</definedName>
    <definedName name="ESC" localSheetId="6">#REF!</definedName>
    <definedName name="ESC" localSheetId="1">#REF!</definedName>
    <definedName name="ESC" localSheetId="2">#REF!</definedName>
    <definedName name="ESC" localSheetId="5">#REF!</definedName>
    <definedName name="ESC">#REF!</definedName>
    <definedName name="ESP">#REF!</definedName>
    <definedName name="estacional">#REF!</definedName>
    <definedName name="ESTRUCTURA" localSheetId="10" hidden="1">[9]C!#REF!</definedName>
    <definedName name="ESTRUCTURA" localSheetId="1" hidden="1">[9]C!#REF!</definedName>
    <definedName name="ESTRUCTURA" localSheetId="2" hidden="1">[9]C!#REF!</definedName>
    <definedName name="ESTRUCTURA" localSheetId="5" hidden="1">[9]C!#REF!</definedName>
    <definedName name="ESTRUCTURA" hidden="1">[9]C!#REF!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4" hidden="1">#REF!</definedName>
    <definedName name="etewte" localSheetId="6" hidden="1">#REF!</definedName>
    <definedName name="etewte" localSheetId="1" hidden="1">#REF!</definedName>
    <definedName name="etewte" localSheetId="2" hidden="1">#REF!</definedName>
    <definedName name="etewte" localSheetId="5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4" hidden="1">#REF!</definedName>
    <definedName name="etwt" localSheetId="6" hidden="1">#REF!</definedName>
    <definedName name="etwt" localSheetId="1" hidden="1">#REF!</definedName>
    <definedName name="etwt" localSheetId="2" hidden="1">#REF!</definedName>
    <definedName name="etwt" localSheetId="5" hidden="1">#REF!</definedName>
    <definedName name="etwt" hidden="1">#REF!</definedName>
    <definedName name="EU">[51]CIRRs!$C$62</definedName>
    <definedName name="EUR">[51]CIRRs!$C$87</definedName>
    <definedName name="EURCRUDE87" localSheetId="9">#REF!</definedName>
    <definedName name="EURCRUDE87" localSheetId="10">#REF!</definedName>
    <definedName name="EURCRUDE87" localSheetId="4">#REF!</definedName>
    <definedName name="EURCRUDE87" localSheetId="6">#REF!</definedName>
    <definedName name="EURCRUDE87" localSheetId="1">#REF!</definedName>
    <definedName name="EURCRUDE87" localSheetId="2">#REF!</definedName>
    <definedName name="EURCRUDE87" localSheetId="5">#REF!</definedName>
    <definedName name="EURCRUDE87">#REF!</definedName>
    <definedName name="EURCRUDE88" localSheetId="9">#REF!</definedName>
    <definedName name="EURCRUDE88" localSheetId="10">#REF!</definedName>
    <definedName name="EURCRUDE88" localSheetId="4">#REF!</definedName>
    <definedName name="EURCRUDE88" localSheetId="6">#REF!</definedName>
    <definedName name="EURCRUDE88" localSheetId="1">#REF!</definedName>
    <definedName name="EURCRUDE88" localSheetId="2">#REF!</definedName>
    <definedName name="EURCRUDE88" localSheetId="5">#REF!</definedName>
    <definedName name="EURCRUDE88">#REF!</definedName>
    <definedName name="EURO" localSheetId="9">#REF!</definedName>
    <definedName name="EURO" localSheetId="10">#REF!</definedName>
    <definedName name="EURO" localSheetId="4">#REF!</definedName>
    <definedName name="EURO" localSheetId="6">#REF!</definedName>
    <definedName name="EURO" localSheetId="1">#REF!</definedName>
    <definedName name="EURO" localSheetId="2">#REF!</definedName>
    <definedName name="EURO" localSheetId="5">#REF!</definedName>
    <definedName name="EURO">#REF!</definedName>
    <definedName name="EURO1" localSheetId="9">#REF!</definedName>
    <definedName name="EURO1" localSheetId="10">#REF!</definedName>
    <definedName name="EURO1" localSheetId="4">#REF!</definedName>
    <definedName name="EURO1" localSheetId="6">#REF!</definedName>
    <definedName name="EURO1" localSheetId="1">#REF!</definedName>
    <definedName name="EURO1" localSheetId="2">#REF!</definedName>
    <definedName name="EURO1" localSheetId="5">#REF!</definedName>
    <definedName name="EURO1">#REF!</definedName>
    <definedName name="EURPROD87" localSheetId="9">#REF!</definedName>
    <definedName name="EURPROD87" localSheetId="10">#REF!</definedName>
    <definedName name="EURPROD87" localSheetId="4">#REF!</definedName>
    <definedName name="EURPROD87" localSheetId="6">#REF!</definedName>
    <definedName name="EURPROD87" localSheetId="1">#REF!</definedName>
    <definedName name="EURPROD87" localSheetId="2">#REF!</definedName>
    <definedName name="EURPROD87" localSheetId="5">#REF!</definedName>
    <definedName name="EURPROD87">#REF!</definedName>
    <definedName name="EURPROD88" localSheetId="9">#REF!</definedName>
    <definedName name="EURPROD88" localSheetId="10">#REF!</definedName>
    <definedName name="EURPROD88" localSheetId="4">#REF!</definedName>
    <definedName name="EURPROD88" localSheetId="6">#REF!</definedName>
    <definedName name="EURPROD88" localSheetId="1">#REF!</definedName>
    <definedName name="EURPROD88" localSheetId="2">#REF!</definedName>
    <definedName name="EURPROD88" localSheetId="5">#REF!</definedName>
    <definedName name="EURPROD88">#REF!</definedName>
    <definedName name="EURTOT87" localSheetId="9">#REF!</definedName>
    <definedName name="EURTOT87" localSheetId="10">#REF!</definedName>
    <definedName name="EURTOT87" localSheetId="4">#REF!</definedName>
    <definedName name="EURTOT87" localSheetId="6">#REF!</definedName>
    <definedName name="EURTOT87" localSheetId="1">#REF!</definedName>
    <definedName name="EURTOT87" localSheetId="2">#REF!</definedName>
    <definedName name="EURTOT87" localSheetId="5">#REF!</definedName>
    <definedName name="EURTOT87">#REF!</definedName>
    <definedName name="EURTOT88" localSheetId="9">#REF!</definedName>
    <definedName name="EURTOT88" localSheetId="10">#REF!</definedName>
    <definedName name="EURTOT88" localSheetId="4">#REF!</definedName>
    <definedName name="EURTOT88" localSheetId="6">#REF!</definedName>
    <definedName name="EURTOT88" localSheetId="1">#REF!</definedName>
    <definedName name="EURTOT88" localSheetId="2">#REF!</definedName>
    <definedName name="EURTOT88" localSheetId="5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>#REF!</definedName>
    <definedName name="ExitWRS">[105]Main!$AB$25</definedName>
    <definedName name="Exportacion_Por_Importancia">[106]Macro1!$A$1</definedName>
    <definedName name="EXR_UPDATE">#REF!</definedName>
    <definedName name="External_debt_indicators">[107]Table3!$F$8:$AB$437:'[107]Table3'!$AB$9</definedName>
    <definedName name="FAL" localSheetId="8">#REF!</definedName>
    <definedName name="FAL" localSheetId="9">#REF!</definedName>
    <definedName name="FAL" localSheetId="10">#REF!</definedName>
    <definedName name="FAL" localSheetId="4">#REF!</definedName>
    <definedName name="FAL" localSheetId="6">#REF!</definedName>
    <definedName name="FAL" localSheetId="1">#REF!</definedName>
    <definedName name="FAL" localSheetId="2">#REF!</definedName>
    <definedName name="FAL" localSheetId="5">#REF!</definedName>
    <definedName name="FAL">#REF!</definedName>
    <definedName name="FB" localSheetId="8">#REF!</definedName>
    <definedName name="FB" localSheetId="9">#REF!</definedName>
    <definedName name="FB" localSheetId="10">#REF!</definedName>
    <definedName name="FB" localSheetId="4">#REF!</definedName>
    <definedName name="FB" localSheetId="6">#REF!</definedName>
    <definedName name="FB" localSheetId="1">#REF!</definedName>
    <definedName name="FB" localSheetId="2">#REF!</definedName>
    <definedName name="FB" localSheetId="5">#REF!</definedName>
    <definedName name="FB">#REF!</definedName>
    <definedName name="FB1A" localSheetId="8">#REF!</definedName>
    <definedName name="FB1A" localSheetId="9">#REF!</definedName>
    <definedName name="FB1A" localSheetId="10">#REF!</definedName>
    <definedName name="FB1A" localSheetId="4">#REF!</definedName>
    <definedName name="FB1A" localSheetId="6">#REF!</definedName>
    <definedName name="FB1A" localSheetId="1">#REF!</definedName>
    <definedName name="FB1A" localSheetId="2">#REF!</definedName>
    <definedName name="FB1A" localSheetId="5">#REF!</definedName>
    <definedName name="FB1A">#REF!</definedName>
    <definedName name="fdfd" localSheetId="8" hidden="1">'[33]Fax a enviar'!#REF!</definedName>
    <definedName name="fdfd" localSheetId="9" hidden="1">'[33]Fax a enviar'!#REF!</definedName>
    <definedName name="fdfd" localSheetId="10" hidden="1">'[33]Fax a enviar'!#REF!</definedName>
    <definedName name="fdfd" localSheetId="2" hidden="1">'[33]Fax a enviar'!#REF!</definedName>
    <definedName name="fdfd" localSheetId="5" hidden="1">'[33]Fax a enviar'!#REF!</definedName>
    <definedName name="fdfd" hidden="1">'[33]Fax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4" hidden="1">#REF!</definedName>
    <definedName name="fdfdd" localSheetId="6" hidden="1">#REF!</definedName>
    <definedName name="fdfdd" localSheetId="1" hidden="1">#REF!</definedName>
    <definedName name="fdfdd" localSheetId="2" hidden="1">#REF!</definedName>
    <definedName name="fdfdd" localSheetId="5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10" hidden="1">#REF!</definedName>
    <definedName name="fdfddf" localSheetId="4" hidden="1">#REF!</definedName>
    <definedName name="fdfddf" localSheetId="6" hidden="1">#REF!</definedName>
    <definedName name="fdfddf" localSheetId="1" hidden="1">#REF!</definedName>
    <definedName name="fdfddf" localSheetId="2" hidden="1">#REF!</definedName>
    <definedName name="fdfddf" localSheetId="5" hidden="1">#REF!</definedName>
    <definedName name="fdfddf" hidden="1">#REF!</definedName>
    <definedName name="fdfdf" localSheetId="8" hidden="1">'[33]Fax a enviar'!#REF!</definedName>
    <definedName name="fdfdf" localSheetId="9" hidden="1">'[33]Fax a enviar'!#REF!</definedName>
    <definedName name="fdfdf" localSheetId="10" hidden="1">'[33]Fax a enviar'!#REF!</definedName>
    <definedName name="fdfdf" localSheetId="2" hidden="1">'[33]Fax a enviar'!#REF!</definedName>
    <definedName name="fdfdf" localSheetId="5" hidden="1">'[33]Fax a enviar'!#REF!</definedName>
    <definedName name="fdfdf" hidden="1">'[33]Fax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4" hidden="1">#REF!</definedName>
    <definedName name="fdfds" localSheetId="6" hidden="1">#REF!</definedName>
    <definedName name="fdfds" localSheetId="1" hidden="1">#REF!</definedName>
    <definedName name="fdfds" localSheetId="2" hidden="1">#REF!</definedName>
    <definedName name="fdfds" localSheetId="5" hidden="1">#REF!</definedName>
    <definedName name="fdfds" hidden="1">#REF!</definedName>
    <definedName name="fdfdsafsdf" localSheetId="8" hidden="1">'[95]Fax a enviar'!#REF!</definedName>
    <definedName name="fdfdsafsdf" localSheetId="9" hidden="1">'[95]Fax a enviar'!#REF!</definedName>
    <definedName name="fdfdsafsdf" localSheetId="10" hidden="1">'[95]Fax a enviar'!#REF!</definedName>
    <definedName name="fdfdsafsdf" localSheetId="4" hidden="1">'[95]Fax a enviar'!#REF!</definedName>
    <definedName name="fdfdsafsdf" localSheetId="6" hidden="1">'[95]Fax a enviar'!#REF!</definedName>
    <definedName name="fdfdsafsdf" localSheetId="1" hidden="1">'[95]Fax a enviar'!#REF!</definedName>
    <definedName name="fdfdsafsdf" localSheetId="2" hidden="1">'[95]Fax a enviar'!#REF!</definedName>
    <definedName name="fdfdsafsdf" localSheetId="5" hidden="1">'[95]Fax a enviar'!#REF!</definedName>
    <definedName name="fdfdsafsdf" hidden="1">'[95]Fax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4" hidden="1">#REF!</definedName>
    <definedName name="fdfdsf" localSheetId="6" hidden="1">#REF!</definedName>
    <definedName name="fdfdsf" localSheetId="1" hidden="1">#REF!</definedName>
    <definedName name="fdfdsf" localSheetId="2" hidden="1">#REF!</definedName>
    <definedName name="fdfdsf" localSheetId="5" hidden="1">#REF!</definedName>
    <definedName name="fdfdsf" hidden="1">#REF!</definedName>
    <definedName name="fdfsd" localSheetId="8" hidden="1">'[63]Fax a enviar'!#REF!</definedName>
    <definedName name="fdfsd" localSheetId="9" hidden="1">'[63]Fax a enviar'!#REF!</definedName>
    <definedName name="fdfsd" localSheetId="10" hidden="1">'[63]Fax a enviar'!#REF!</definedName>
    <definedName name="fdfsd" localSheetId="4" hidden="1">'[63]Fax a enviar'!#REF!</definedName>
    <definedName name="fdfsd" localSheetId="6" hidden="1">'[63]Fax a enviar'!#REF!</definedName>
    <definedName name="fdfsd" localSheetId="1" hidden="1">'[63]Fax a enviar'!#REF!</definedName>
    <definedName name="fdfsd" localSheetId="2" hidden="1">'[63]Fax a enviar'!#REF!</definedName>
    <definedName name="fdfsd" localSheetId="5" hidden="1">'[63]Fax a enviar'!#REF!</definedName>
    <definedName name="fdfsd" hidden="1">'[63]Fax a enviar'!#REF!</definedName>
    <definedName name="feb">[22]Programa!#REF!</definedName>
    <definedName name="FEB._89">#REF!</definedName>
    <definedName name="fecha">[22]Programa!#REF!</definedName>
    <definedName name="fechas">[59]Contribution!$K$51:$DC$52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4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4">#REF!</definedName>
    <definedName name="FF" localSheetId="6">#REF!</definedName>
    <definedName name="FF" localSheetId="1">#REF!</definedName>
    <definedName name="FF" localSheetId="2">#REF!</definedName>
    <definedName name="FF" localSheetId="5">#REF!</definedName>
    <definedName name="FF">#REF!</definedName>
    <definedName name="FF1A" localSheetId="9">#REF!</definedName>
    <definedName name="FF1A" localSheetId="10">#REF!</definedName>
    <definedName name="FF1A" localSheetId="4">#REF!</definedName>
    <definedName name="FF1A" localSheetId="6">#REF!</definedName>
    <definedName name="FF1A" localSheetId="1">#REF!</definedName>
    <definedName name="FF1A" localSheetId="2">#REF!</definedName>
    <definedName name="FF1A" localSheetId="5">#REF!</definedName>
    <definedName name="FF1A">#REF!</definedName>
    <definedName name="fff" localSheetId="9" hidden="1">#REF!</definedName>
    <definedName name="fff" localSheetId="10" hidden="1">#REF!</definedName>
    <definedName name="fff" localSheetId="4" hidden="1">#REF!</definedName>
    <definedName name="fff" localSheetId="6" hidden="1">#REF!</definedName>
    <definedName name="fff" localSheetId="1" hidden="1">#REF!</definedName>
    <definedName name="fff" localSheetId="2" hidden="1">#REF!</definedName>
    <definedName name="fff" localSheetId="5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4">#REF!</definedName>
    <definedName name="fffff" localSheetId="6">#REF!</definedName>
    <definedName name="fffff" localSheetId="1">#REF!</definedName>
    <definedName name="fffff" localSheetId="2">#REF!</definedName>
    <definedName name="fffff" localSheetId="5">#REF!</definedName>
    <definedName name="fffff">#REF!</definedName>
    <definedName name="ffffff" localSheetId="9" hidden="1">#REF!</definedName>
    <definedName name="ffffff" localSheetId="10" hidden="1">#REF!</definedName>
    <definedName name="ffffff" localSheetId="4" hidden="1">#REF!</definedName>
    <definedName name="ffffff" localSheetId="6" hidden="1">#REF!</definedName>
    <definedName name="ffffff" localSheetId="1" hidden="1">#REF!</definedName>
    <definedName name="ffffff" localSheetId="2" hidden="1">#REF!</definedName>
    <definedName name="ffffff" localSheetId="5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4">#REF!</definedName>
    <definedName name="FFNN" localSheetId="6">#REF!</definedName>
    <definedName name="FFNN" localSheetId="2">#REF!</definedName>
    <definedName name="FFNN" localSheetId="5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4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>#REF!</definedName>
    <definedName name="Fig.1" localSheetId="8">#REF!</definedName>
    <definedName name="Fig.1" localSheetId="9">#REF!</definedName>
    <definedName name="Fig.1" localSheetId="10">#REF!</definedName>
    <definedName name="Fig.1" localSheetId="4">#REF!</definedName>
    <definedName name="Fig.1" localSheetId="6">#REF!</definedName>
    <definedName name="Fig.1" localSheetId="1">#REF!</definedName>
    <definedName name="Fig.1" localSheetId="2">#REF!</definedName>
    <definedName name="Fig.1" localSheetId="5">#REF!</definedName>
    <definedName name="Fig.1">#REF!</definedName>
    <definedName name="FigTitle" localSheetId="8">#REF!</definedName>
    <definedName name="FigTitle" localSheetId="9">#REF!</definedName>
    <definedName name="FigTitle" localSheetId="10">#REF!</definedName>
    <definedName name="FigTitle" localSheetId="4">#REF!</definedName>
    <definedName name="FigTitle" localSheetId="6">#REF!</definedName>
    <definedName name="FigTitle" localSheetId="1">#REF!</definedName>
    <definedName name="FigTitle" localSheetId="2">#REF!</definedName>
    <definedName name="FigTitle" localSheetId="5">#REF!</definedName>
    <definedName name="FigTitle">#REF!</definedName>
    <definedName name="Figure.3" localSheetId="8">#REF!</definedName>
    <definedName name="Figure.3" localSheetId="9">#REF!</definedName>
    <definedName name="Figure.3" localSheetId="10">#REF!</definedName>
    <definedName name="Figure.3" localSheetId="4">#REF!</definedName>
    <definedName name="Figure.3" localSheetId="6">#REF!</definedName>
    <definedName name="Figure.3" localSheetId="1">#REF!</definedName>
    <definedName name="Figure.3" localSheetId="2">#REF!</definedName>
    <definedName name="Figure.3" localSheetId="5">#REF!</definedName>
    <definedName name="Figure.3">#REF!</definedName>
    <definedName name="FIM">#REF!</definedName>
    <definedName name="finan">#REF!</definedName>
    <definedName name="finan1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'[66]OECD wgt'!$B$18</definedName>
    <definedName name="FIP">[109]Q4!#REF!</definedName>
    <definedName name="Fisc" localSheetId="8">#REF!</definedName>
    <definedName name="Fisc" localSheetId="9">#REF!</definedName>
    <definedName name="Fisc" localSheetId="10">#REF!</definedName>
    <definedName name="Fisc" localSheetId="4">#REF!</definedName>
    <definedName name="Fisc" localSheetId="6">#REF!</definedName>
    <definedName name="Fisc" localSheetId="2">#REF!</definedName>
    <definedName name="Fisc" localSheetId="5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4">#REF!</definedName>
    <definedName name="Fisca" localSheetId="6">#REF!</definedName>
    <definedName name="Fisca" localSheetId="1">#REF!</definedName>
    <definedName name="Fisca" localSheetId="2">#REF!</definedName>
    <definedName name="Fisca" localSheetId="5">#REF!</definedName>
    <definedName name="Fisca">#REF!</definedName>
    <definedName name="FISUM">#REF!</definedName>
    <definedName name="FLIBOR">[109]Q4!#REF!</definedName>
    <definedName name="FLOPEC">#REF!</definedName>
    <definedName name="FLOWS">#REF!</definedName>
    <definedName name="fluct">#REF!</definedName>
    <definedName name="Flujo">[77]Hoja5!$X$1:$AF$61</definedName>
    <definedName name="FLUXO">#REF!</definedName>
    <definedName name="FMB">#REF!</definedName>
    <definedName name="FMI" localSheetId="8">[58]BCP!#REF!</definedName>
    <definedName name="FMI" localSheetId="9">[58]BCP!#REF!</definedName>
    <definedName name="FMI" localSheetId="10">[58]BCP!#REF!</definedName>
    <definedName name="FMI" localSheetId="4">[58]BCP!#REF!</definedName>
    <definedName name="FMI" localSheetId="1">[58]BCP!#REF!</definedName>
    <definedName name="FMI" localSheetId="2">[58]BCP!#REF!</definedName>
    <definedName name="FMI" localSheetId="5">[58]BCP!#REF!</definedName>
    <definedName name="FMI">[58]BCP!#REF!</definedName>
    <definedName name="FMK" localSheetId="8">#REF!</definedName>
    <definedName name="FMK" localSheetId="9">#REF!</definedName>
    <definedName name="FMK" localSheetId="10">#REF!</definedName>
    <definedName name="FMK" localSheetId="4">#REF!</definedName>
    <definedName name="FMK" localSheetId="6">#REF!</definedName>
    <definedName name="FMK" localSheetId="1">#REF!</definedName>
    <definedName name="FMK" localSheetId="2">#REF!</definedName>
    <definedName name="FMK" localSheetId="5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4">#REF!</definedName>
    <definedName name="FRAMENO" localSheetId="6">#REF!</definedName>
    <definedName name="FRAMENO" localSheetId="1">#REF!</definedName>
    <definedName name="FRAMENO" localSheetId="2">#REF!</definedName>
    <definedName name="FRAMENO" localSheetId="5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10">#REF!</definedName>
    <definedName name="framework_macro" localSheetId="4">#REF!</definedName>
    <definedName name="framework_macro" localSheetId="6">#REF!</definedName>
    <definedName name="framework_macro" localSheetId="1">#REF!</definedName>
    <definedName name="framework_macro" localSheetId="2">#REF!</definedName>
    <definedName name="framework_macro" localSheetId="5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10">#REF!</definedName>
    <definedName name="framework_macro_new" localSheetId="4">#REF!</definedName>
    <definedName name="framework_macro_new" localSheetId="6">#REF!</definedName>
    <definedName name="framework_macro_new" localSheetId="1">#REF!</definedName>
    <definedName name="framework_macro_new" localSheetId="2">#REF!</definedName>
    <definedName name="framework_macro_new" localSheetId="5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4">#REF!</definedName>
    <definedName name="framework_monetary" localSheetId="6">#REF!</definedName>
    <definedName name="framework_monetary" localSheetId="2">#REF!</definedName>
    <definedName name="framework_monetary" localSheetId="5">#REF!</definedName>
    <definedName name="framework_monetary">#REF!</definedName>
    <definedName name="FRAMEYES" localSheetId="9">#REF!</definedName>
    <definedName name="FRAMEYES" localSheetId="10">#REF!</definedName>
    <definedName name="FRAMEYES" localSheetId="4">#REF!</definedName>
    <definedName name="FRAMEYES" localSheetId="6">#REF!</definedName>
    <definedName name="FRAMEYES" localSheetId="2">#REF!</definedName>
    <definedName name="FRAMEYES" localSheetId="5">#REF!</definedName>
    <definedName name="FRAMEYES">#REF!</definedName>
    <definedName name="France_wt">'[66]OECD wgt'!$B$7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8">#REF!</definedName>
    <definedName name="FRFEURO" localSheetId="9">#REF!</definedName>
    <definedName name="FRFEURO" localSheetId="10">#REF!</definedName>
    <definedName name="FRFEURO" localSheetId="4">#REF!</definedName>
    <definedName name="FRFEURO" localSheetId="6">#REF!</definedName>
    <definedName name="FRFEURO" localSheetId="1">#REF!</definedName>
    <definedName name="FRFEURO" localSheetId="2">#REF!</definedName>
    <definedName name="FRFEURO" localSheetId="5">#REF!</definedName>
    <definedName name="FRFEURO">#REF!</definedName>
    <definedName name="FS" localSheetId="9">#REF!</definedName>
    <definedName name="FS" localSheetId="10">#REF!</definedName>
    <definedName name="FS" localSheetId="4">#REF!</definedName>
    <definedName name="FS" localSheetId="6">#REF!</definedName>
    <definedName name="FS" localSheetId="1">#REF!</definedName>
    <definedName name="FS" localSheetId="2">#REF!</definedName>
    <definedName name="FS" localSheetId="5">#REF!</definedName>
    <definedName name="FS">#REF!</definedName>
    <definedName name="FS1A" localSheetId="9">#REF!</definedName>
    <definedName name="FS1A" localSheetId="10">#REF!</definedName>
    <definedName name="FS1A" localSheetId="4">#REF!</definedName>
    <definedName name="FS1A" localSheetId="6">#REF!</definedName>
    <definedName name="FS1A" localSheetId="1">#REF!</definedName>
    <definedName name="FS1A" localSheetId="2">#REF!</definedName>
    <definedName name="FS1A" localSheetId="5">#REF!</definedName>
    <definedName name="FS1A">#REF!</definedName>
    <definedName name="fsdfsd" localSheetId="10" hidden="1">[110]C!#REF!</definedName>
    <definedName name="fsdfsd" localSheetId="2" hidden="1">[110]C!#REF!</definedName>
    <definedName name="fsdfsd" localSheetId="5" hidden="1">[110]C!#REF!</definedName>
    <definedName name="fsdfsd" hidden="1">[110]C!#REF!</definedName>
    <definedName name="fsdsdfa" localSheetId="10" hidden="1">'[95]Fax a enviar'!#REF!</definedName>
    <definedName name="fsdsdfa" localSheetId="2" hidden="1">'[95]Fax a enviar'!#REF!</definedName>
    <definedName name="fsdsdfa" localSheetId="5" hidden="1">'[95]Fax a enviar'!#REF!</definedName>
    <definedName name="fsdsdfa" hidden="1">'[95]Fax a enviar'!#REF!</definedName>
    <definedName name="FT" localSheetId="8">#REF!</definedName>
    <definedName name="FT" localSheetId="9">#REF!</definedName>
    <definedName name="FT" localSheetId="10">#REF!</definedName>
    <definedName name="FT" localSheetId="4">#REF!</definedName>
    <definedName name="FT" localSheetId="6">#REF!</definedName>
    <definedName name="FT" localSheetId="1">#REF!</definedName>
    <definedName name="FT" localSheetId="2">#REF!</definedName>
    <definedName name="FT" localSheetId="5">#REF!</definedName>
    <definedName name="FT">#REF!</definedName>
    <definedName name="FT1A" localSheetId="8">#REF!</definedName>
    <definedName name="FT1A" localSheetId="9">#REF!</definedName>
    <definedName name="FT1A" localSheetId="10">#REF!</definedName>
    <definedName name="FT1A" localSheetId="4">#REF!</definedName>
    <definedName name="FT1A" localSheetId="6">#REF!</definedName>
    <definedName name="FT1A" localSheetId="1">#REF!</definedName>
    <definedName name="FT1A" localSheetId="2">#REF!</definedName>
    <definedName name="FT1A" localSheetId="5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4">#REF!</definedName>
    <definedName name="FUENTE" localSheetId="6">#REF!</definedName>
    <definedName name="FUENTE" localSheetId="1">#REF!</definedName>
    <definedName name="FUENTE" localSheetId="2">#REF!</definedName>
    <definedName name="FUENTE" localSheetId="5">#REF!</definedName>
    <definedName name="FUENTE">#REF!</definedName>
    <definedName name="fuente1" localSheetId="9">#REF!</definedName>
    <definedName name="fuente1" localSheetId="10">#REF!</definedName>
    <definedName name="fuente1" localSheetId="4">#REF!</definedName>
    <definedName name="fuente1" localSheetId="6">#REF!</definedName>
    <definedName name="fuente1" localSheetId="1">#REF!</definedName>
    <definedName name="fuente1" localSheetId="2">#REF!</definedName>
    <definedName name="fuente1" localSheetId="5">#REF!</definedName>
    <definedName name="fuente1">#REF!</definedName>
    <definedName name="FUENTE2" localSheetId="9">#REF!</definedName>
    <definedName name="FUENTE2" localSheetId="10">#REF!</definedName>
    <definedName name="FUENTE2" localSheetId="4">#REF!</definedName>
    <definedName name="FUENTE2" localSheetId="6">#REF!</definedName>
    <definedName name="FUENTE2" localSheetId="2">#REF!</definedName>
    <definedName name="FUENTE2" localSheetId="5">#REF!</definedName>
    <definedName name="FUENTE2">#REF!</definedName>
    <definedName name="Fuentes" localSheetId="9">#REF!</definedName>
    <definedName name="Fuentes" localSheetId="10">#REF!</definedName>
    <definedName name="Fuentes" localSheetId="4">#REF!</definedName>
    <definedName name="Fuentes" localSheetId="6">#REF!</definedName>
    <definedName name="Fuentes" localSheetId="2">#REF!</definedName>
    <definedName name="Fuentes" localSheetId="5">#REF!</definedName>
    <definedName name="Fuentes">#REF!</definedName>
    <definedName name="fx" localSheetId="9">#REF!</definedName>
    <definedName name="fx" localSheetId="10">#REF!</definedName>
    <definedName name="fx" localSheetId="4">#REF!</definedName>
    <definedName name="fx" localSheetId="6">#REF!</definedName>
    <definedName name="fx" localSheetId="1">#REF!</definedName>
    <definedName name="fx" localSheetId="2">#REF!</definedName>
    <definedName name="fx" localSheetId="5">#REF!</definedName>
    <definedName name="fx">#REF!</definedName>
    <definedName name="FX98IGP">#REF!</definedName>
    <definedName name="FX98RE">#REF!</definedName>
    <definedName name="FX99RE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4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>#REF!</definedName>
    <definedName name="GAP" localSheetId="8">#REF!</definedName>
    <definedName name="GAP" localSheetId="9">#REF!</definedName>
    <definedName name="GAP" localSheetId="10">#REF!</definedName>
    <definedName name="GAP" localSheetId="4">#REF!</definedName>
    <definedName name="GAP" localSheetId="6">#REF!</definedName>
    <definedName name="GAP" localSheetId="2">#REF!</definedName>
    <definedName name="GAP" localSheetId="5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4">#REF!</definedName>
    <definedName name="GAPFGFROM" localSheetId="6">#REF!</definedName>
    <definedName name="GAPFGFROM" localSheetId="1">#REF!</definedName>
    <definedName name="GAPFGFROM" localSheetId="2">#REF!</definedName>
    <definedName name="GAPFGFROM" localSheetId="5">#REF!</definedName>
    <definedName name="GAPFGFROM">#REF!</definedName>
    <definedName name="GAPFGTO" localSheetId="9">#REF!</definedName>
    <definedName name="GAPFGTO" localSheetId="10">#REF!</definedName>
    <definedName name="GAPFGTO" localSheetId="4">#REF!</definedName>
    <definedName name="GAPFGTO" localSheetId="6">#REF!</definedName>
    <definedName name="GAPFGTO" localSheetId="1">#REF!</definedName>
    <definedName name="GAPFGTO" localSheetId="2">#REF!</definedName>
    <definedName name="GAPFGTO" localSheetId="5">#REF!</definedName>
    <definedName name="GAPFGTO">#REF!</definedName>
    <definedName name="GAPSTFROM" localSheetId="9">#REF!</definedName>
    <definedName name="GAPSTFROM" localSheetId="10">#REF!</definedName>
    <definedName name="GAPSTFROM" localSheetId="4">#REF!</definedName>
    <definedName name="GAPSTFROM" localSheetId="6">#REF!</definedName>
    <definedName name="GAPSTFROM" localSheetId="2">#REF!</definedName>
    <definedName name="GAPSTFROM" localSheetId="5">#REF!</definedName>
    <definedName name="GAPSTFROM">#REF!</definedName>
    <definedName name="GAPSTTO" localSheetId="9">#REF!</definedName>
    <definedName name="GAPSTTO" localSheetId="10">#REF!</definedName>
    <definedName name="GAPSTTO" localSheetId="4">#REF!</definedName>
    <definedName name="GAPSTTO" localSheetId="6">#REF!</definedName>
    <definedName name="GAPSTTO" localSheetId="2">#REF!</definedName>
    <definedName name="GAPSTTO" localSheetId="5">#REF!</definedName>
    <definedName name="GAPSTTO">#REF!</definedName>
    <definedName name="GAPTEST" localSheetId="9">#REF!</definedName>
    <definedName name="GAPTEST" localSheetId="10">#REF!</definedName>
    <definedName name="GAPTEST" localSheetId="4">#REF!</definedName>
    <definedName name="GAPTEST" localSheetId="6">#REF!</definedName>
    <definedName name="GAPTEST" localSheetId="2">#REF!</definedName>
    <definedName name="GAPTEST" localSheetId="5">#REF!</definedName>
    <definedName name="GAPTEST">#REF!</definedName>
    <definedName name="GAPTESTFG" localSheetId="9">#REF!</definedName>
    <definedName name="GAPTESTFG" localSheetId="10">#REF!</definedName>
    <definedName name="GAPTESTFG" localSheetId="4">#REF!</definedName>
    <definedName name="GAPTESTFG" localSheetId="6">#REF!</definedName>
    <definedName name="GAPTESTFG" localSheetId="2">#REF!</definedName>
    <definedName name="GAPTESTFG" localSheetId="5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>#REF!</definedName>
    <definedName name="Gave">#REF!</definedName>
    <definedName name="GAZZETTE" localSheetId="9">#REF!</definedName>
    <definedName name="GAZZETTE" localSheetId="10">#REF!</definedName>
    <definedName name="GAZZETTE" localSheetId="4">#REF!</definedName>
    <definedName name="GAZZETTE" localSheetId="6">#REF!</definedName>
    <definedName name="GAZZETTE" localSheetId="2">#REF!</definedName>
    <definedName name="GAZZETTE" localSheetId="5">#REF!</definedName>
    <definedName name="GAZZETTE">#REF!</definedName>
    <definedName name="GBP" localSheetId="9">#REF!</definedName>
    <definedName name="GBP" localSheetId="10">#REF!</definedName>
    <definedName name="GBP" localSheetId="4">#REF!</definedName>
    <definedName name="GBP" localSheetId="6">#REF!</definedName>
    <definedName name="GBP" localSheetId="1">#REF!</definedName>
    <definedName name="GBP" localSheetId="2">#REF!</definedName>
    <definedName name="GBP" localSheetId="5">#REF!</definedName>
    <definedName name="GBP">#REF!</definedName>
    <definedName name="GCB">[56]Q4!#REF!</definedName>
    <definedName name="GCB_NGDP">#N/A</definedName>
    <definedName name="GCEC">#REF!</definedName>
    <definedName name="GCED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[56]Q4!#REF!</definedName>
    <definedName name="GCRG">#REF!</definedName>
    <definedName name="gdg" localSheetId="10" hidden="1">'[90]Fax a enviar'!#REF!</definedName>
    <definedName name="gdg" localSheetId="1" hidden="1">'[90]Fax a enviar'!#REF!</definedName>
    <definedName name="gdg" localSheetId="5" hidden="1">'[90]Fax a enviar'!#REF!</definedName>
    <definedName name="gdg" hidden="1">'[90]Fax a enviar'!#REF!</definedName>
    <definedName name="gdgd" localSheetId="10" hidden="1">'[101]Fax a enviar'!#REF!</definedName>
    <definedName name="gdgd" localSheetId="1" hidden="1">'[101]Fax a enviar'!#REF!</definedName>
    <definedName name="gdgd" localSheetId="5" hidden="1">'[101]Fax a enviar'!#REF!</definedName>
    <definedName name="gdgd" hidden="1">'[101]Fax a enviar'!#REF!</definedName>
    <definedName name="gdp">[111]GDP_WEO!$A$3:$AB$188</definedName>
    <definedName name="gdpall">[111]GDP!$B$2:$AD$134</definedName>
    <definedName name="GDPDEFL">[112]NA!#REF!</definedName>
    <definedName name="GDPOR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hidden="1">{"Riqfin97",#N/A,FALSE,"Tran";"Riqfinpro",#N/A,FALSE,"Tran"}</definedName>
    <definedName name="GG">#REF!</definedName>
    <definedName name="GGB">[56]Q4!#REF!</definedName>
    <definedName name="GGB_NGDP">#N/A</definedName>
    <definedName name="GGBXI">[109]Q4!#REF!</definedName>
    <definedName name="GGEC">#REF!</definedName>
    <definedName name="GGENL">#REF!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4" hidden="1">#REF!</definedName>
    <definedName name="ggfrfff" localSheetId="6" hidden="1">#REF!</definedName>
    <definedName name="ggfrfff" localSheetId="1" hidden="1">#REF!</definedName>
    <definedName name="ggfrfff" localSheetId="2" hidden="1">#REF!</definedName>
    <definedName name="ggfrfff" localSheetId="5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4" hidden="1">#REF!</definedName>
    <definedName name="ggggggggggggggg" localSheetId="6" hidden="1">#REF!</definedName>
    <definedName name="ggggggggggggggg" localSheetId="1" hidden="1">#REF!</definedName>
    <definedName name="ggggggggggggggg" localSheetId="2" hidden="1">#REF!</definedName>
    <definedName name="ggggggggggggggg" localSheetId="5" hidden="1">#REF!</definedName>
    <definedName name="ggggggggggggggg" hidden="1">#REF!</definedName>
    <definedName name="GGperc">#REF!</definedName>
    <definedName name="GGRG">#REF!</definedName>
    <definedName name="GGSB">[109]Q4!#REF!</definedName>
    <definedName name="GGSBXS">[109]Q4!#REF!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4">#REF!</definedName>
    <definedName name="GL_Z" localSheetId="6">#REF!</definedName>
    <definedName name="GL_Z" localSheetId="2">#REF!</definedName>
    <definedName name="GL_Z" localSheetId="5">#REF!</definedName>
    <definedName name="GL_Z">#REF!</definedName>
    <definedName name="gni">[88]GNIpc!$A$1:$R$235</definedName>
    <definedName name="goafrica" localSheetId="8">[114]!goafrica</definedName>
    <definedName name="goafrica" localSheetId="10">[114]!goafrica</definedName>
    <definedName name="goafrica">[114]!goafrica</definedName>
    <definedName name="goasia" localSheetId="8">[114]!goasia</definedName>
    <definedName name="goasia" localSheetId="10">[114]!goasia</definedName>
    <definedName name="goasia">[114]!goasia</definedName>
    <definedName name="GOB" localSheetId="8">#REF!</definedName>
    <definedName name="GOB" localSheetId="9">#REF!</definedName>
    <definedName name="GOB" localSheetId="10">#REF!</definedName>
    <definedName name="GOB" localSheetId="4">#REF!</definedName>
    <definedName name="GOB" localSheetId="6">#REF!</definedName>
    <definedName name="GOB" localSheetId="1">#REF!</definedName>
    <definedName name="GOB" localSheetId="2">#REF!</definedName>
    <definedName name="GOB" localSheetId="5">#REF!</definedName>
    <definedName name="GOB">#REF!</definedName>
    <definedName name="goeeup" localSheetId="8">[114]!goeeup</definedName>
    <definedName name="goeeup" localSheetId="10">[114]!goeeup</definedName>
    <definedName name="goeeup">[114]!goeeup</definedName>
    <definedName name="GOESC96">#REF!</definedName>
    <definedName name="goeurope" localSheetId="8">[114]!goeurope</definedName>
    <definedName name="goeurope" localSheetId="10">[114]!goeurope</definedName>
    <definedName name="goeurope">[114]!goeurope</definedName>
    <definedName name="golamerica" localSheetId="8">[114]!golamerica</definedName>
    <definedName name="golamerica" localSheetId="10">[114]!golamerica</definedName>
    <definedName name="golamerica">[114]!golamerica</definedName>
    <definedName name="gomeast" localSheetId="8">[114]!gomeast</definedName>
    <definedName name="gomeast" localSheetId="10">[114]!gomeast</definedName>
    <definedName name="gomeast">[114]!gomeast</definedName>
    <definedName name="gooecd" localSheetId="8">[114]!gooecd</definedName>
    <definedName name="gooecd" localSheetId="10">[114]!gooecd</definedName>
    <definedName name="gooecd">[114]!gooecd</definedName>
    <definedName name="goopec" localSheetId="8">[114]!goopec</definedName>
    <definedName name="goopec" localSheetId="10">[114]!goopec</definedName>
    <definedName name="goopec">[114]!goopec</definedName>
    <definedName name="gosummary" localSheetId="8">[114]!gosummary</definedName>
    <definedName name="gosummary" localSheetId="10">[114]!gosummary</definedName>
    <definedName name="gosummary">[114]!gosummary</definedName>
    <definedName name="_xlnm.Recorder">#REF!</definedName>
    <definedName name="Grace_IDA">[98]NPV!$B$25</definedName>
    <definedName name="Grace_IDA1">#REF!</definedName>
    <definedName name="Grace_NC" localSheetId="8">[98]NPV!#REF!</definedName>
    <definedName name="Grace_NC" localSheetId="9">[98]NPV!#REF!</definedName>
    <definedName name="Grace_NC" localSheetId="10">[98]NPV!#REF!</definedName>
    <definedName name="Grace_NC" localSheetId="4">[98]NPV!#REF!</definedName>
    <definedName name="Grace_NC" localSheetId="6">[98]NPV!#REF!</definedName>
    <definedName name="Grace_NC" localSheetId="2">[98]NPV!#REF!</definedName>
    <definedName name="Grace_NC" localSheetId="5">[98]NPV!#REF!</definedName>
    <definedName name="Grace_NC">[98]NPV!#REF!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>#REF!</definedName>
    <definedName name="GRAFICO2">#N/A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hidden="1">'[96]Fax a enviar'!#REF!</definedName>
    <definedName name="Gstd">#REF!</definedName>
    <definedName name="GT">'[61]GT%'!$C$5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4" hidden="1">#REF!</definedName>
    <definedName name="gtryrtyr" localSheetId="6" hidden="1">#REF!</definedName>
    <definedName name="gtryrtyr" localSheetId="1" hidden="1">#REF!</definedName>
    <definedName name="gtryrtyr" localSheetId="2" hidden="1">#REF!</definedName>
    <definedName name="gtryrtyr" localSheetId="5" hidden="1">#REF!</definedName>
    <definedName name="gtryrtyr" hidden="1">#REF!</definedName>
    <definedName name="GUEBVIO" hidden="1">#REF!</definedName>
    <definedName name="GUIL" localSheetId="8">#REF!</definedName>
    <definedName name="GUIL" localSheetId="9">#REF!</definedName>
    <definedName name="GUIL" localSheetId="10">#REF!</definedName>
    <definedName name="GUIL" localSheetId="4">#REF!</definedName>
    <definedName name="GUIL" localSheetId="6">#REF!</definedName>
    <definedName name="GUIL" localSheetId="1">#REF!</definedName>
    <definedName name="GUIL" localSheetId="2">#REF!</definedName>
    <definedName name="GUIL" localSheetId="5">#REF!</definedName>
    <definedName name="GUIL">#REF!</definedName>
    <definedName name="GUIL1" localSheetId="8">#REF!</definedName>
    <definedName name="GUIL1" localSheetId="9">#REF!</definedName>
    <definedName name="GUIL1" localSheetId="10">#REF!</definedName>
    <definedName name="GUIL1" localSheetId="4">#REF!</definedName>
    <definedName name="GUIL1" localSheetId="6">#REF!</definedName>
    <definedName name="GUIL1" localSheetId="1">#REF!</definedName>
    <definedName name="GUIL1" localSheetId="2">#REF!</definedName>
    <definedName name="GUIL1" localSheetId="5">#REF!</definedName>
    <definedName name="GUIL1">#REF!</definedName>
    <definedName name="GYEAR2021" localSheetId="6">[89]Gold!$B$583:$J$583</definedName>
    <definedName name="GYEAR2021" localSheetId="2">[89]Gold!$B$583:$J$583</definedName>
    <definedName name="GYEAR2021" localSheetId="5">[89]Gold!$B$583:$J$583</definedName>
    <definedName name="GYEAR2021">[89]Gold!$B$583:$J$583</definedName>
    <definedName name="GYEAR2022" localSheetId="6">[89]Gold!$K$583:$U$583</definedName>
    <definedName name="GYEAR2022" localSheetId="2">[89]Gold!$K$583:$U$583</definedName>
    <definedName name="GYEAR2022" localSheetId="5">[89]Gold!$K$583:$U$583</definedName>
    <definedName name="GYEAR2022">[89]Gold!$K$583:$U$583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4" hidden="1">#REF!</definedName>
    <definedName name="h" localSheetId="6" hidden="1">#REF!</definedName>
    <definedName name="h" localSheetId="1" hidden="1">#REF!</definedName>
    <definedName name="h" localSheetId="2" hidden="1">#REF!</definedName>
    <definedName name="h" localSheetId="5" hidden="1">#REF!</definedName>
    <definedName name="h" hidden="1">#REF!</definedName>
    <definedName name="hdhdfghdf" hidden="1">{"Minpmon",#N/A,FALSE,"Monthinput"}</definedName>
    <definedName name="HEADING" localSheetId="9">#REF!</definedName>
    <definedName name="HEADING" localSheetId="10">#REF!</definedName>
    <definedName name="HEADING" localSheetId="4">#REF!</definedName>
    <definedName name="HEADING" localSheetId="6">#REF!</definedName>
    <definedName name="HEADING" localSheetId="1">#REF!</definedName>
    <definedName name="HEADING" localSheetId="2">#REF!</definedName>
    <definedName name="HEADING" localSheetId="5">#REF!</definedName>
    <definedName name="HEADING">#REF!</definedName>
    <definedName name="Heading2">#REF!</definedName>
    <definedName name="Heading39">'[45]shared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4">#REF!</definedName>
    <definedName name="hfhf" localSheetId="6">#REF!</definedName>
    <definedName name="hfhf" localSheetId="1">#REF!</definedName>
    <definedName name="hfhf" localSheetId="2">#REF!</definedName>
    <definedName name="hfhf" localSheetId="5">#REF!</definedName>
    <definedName name="hfhf">#REF!</definedName>
    <definedName name="hfhfhf" localSheetId="8" hidden="1">'[90]Fax a enviar'!#REF!</definedName>
    <definedName name="hfhfhf" localSheetId="9" hidden="1">'[90]Fax a enviar'!#REF!</definedName>
    <definedName name="hfhfhf" localSheetId="10" hidden="1">'[90]Fax a enviar'!#REF!</definedName>
    <definedName name="hfhfhf" localSheetId="4" hidden="1">'[90]Fax a enviar'!#REF!</definedName>
    <definedName name="hfhfhf" localSheetId="6" hidden="1">'[90]Fax a enviar'!#REF!</definedName>
    <definedName name="hfhfhf" localSheetId="1" hidden="1">'[90]Fax a enviar'!#REF!</definedName>
    <definedName name="hfhfhf" localSheetId="2" hidden="1">'[90]Fax a enviar'!#REF!</definedName>
    <definedName name="hfhfhf" localSheetId="5" hidden="1">'[90]Fax a enviar'!#REF!</definedName>
    <definedName name="hfhfhf" hidden="1">'[90]Fax a enviar'!#REF!</definedName>
    <definedName name="hhh" localSheetId="4" hidden="1">'[115]J(Priv.Cap)'!#REF!</definedName>
    <definedName name="hhh" localSheetId="6" hidden="1">'[115]J(Priv.Cap)'!#REF!</definedName>
    <definedName name="hhh" localSheetId="1" hidden="1">'[115]J(Priv.Cap)'!#REF!</definedName>
    <definedName name="hhh" localSheetId="2" hidden="1">'[115]J(Priv.Cap)'!#REF!</definedName>
    <definedName name="hhh" localSheetId="5" hidden="1">'[115]J(Priv.Cap)'!#REF!</definedName>
    <definedName name="hhh" hidden="1">'[115]J(Priv.Cap)'!#REF!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4" hidden="1">#REF!</definedName>
    <definedName name="HHHH" localSheetId="6" hidden="1">#REF!</definedName>
    <definedName name="HHHH" localSheetId="1" hidden="1">#REF!</definedName>
    <definedName name="HHHH" localSheetId="2" hidden="1">#REF!</definedName>
    <definedName name="HHHH" localSheetId="5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'[67]Inter-Bank'!$L$5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hidden="1">'[96]Fax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4" hidden="1">#REF!</definedName>
    <definedName name="hkh" localSheetId="6" hidden="1">#REF!</definedName>
    <definedName name="hkh" localSheetId="1" hidden="1">#REF!</definedName>
    <definedName name="hkh" localSheetId="2" hidden="1">#REF!</definedName>
    <definedName name="hkh" localSheetId="5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10" hidden="1">#REF!</definedName>
    <definedName name="hkhkh" localSheetId="4" hidden="1">#REF!</definedName>
    <definedName name="hkhkh" localSheetId="6" hidden="1">#REF!</definedName>
    <definedName name="hkhkh" localSheetId="1" hidden="1">#REF!</definedName>
    <definedName name="hkhkh" localSheetId="2" hidden="1">#REF!</definedName>
    <definedName name="hkhkh" localSheetId="5" hidden="1">#REF!</definedName>
    <definedName name="hkhkh" hidden="1">#REF!</definedName>
    <definedName name="hola" localSheetId="8">#REF!</definedName>
    <definedName name="hola" localSheetId="9">#REF!</definedName>
    <definedName name="hola" localSheetId="10">#REF!</definedName>
    <definedName name="hola" localSheetId="4">#REF!</definedName>
    <definedName name="hola" localSheetId="6">#REF!</definedName>
    <definedName name="hola" localSheetId="1">#REF!</definedName>
    <definedName name="hola" localSheetId="2">#REF!</definedName>
    <definedName name="hola" localSheetId="5">#REF!</definedName>
    <definedName name="hola">#REF!</definedName>
    <definedName name="holalalala" localSheetId="8" hidden="1">'[33]Fax a enviar'!#REF!</definedName>
    <definedName name="holalalala" localSheetId="9" hidden="1">'[33]Fax a enviar'!#REF!</definedName>
    <definedName name="holalalala" localSheetId="10" hidden="1">'[33]Fax a enviar'!#REF!</definedName>
    <definedName name="holalalala" localSheetId="2" hidden="1">'[33]Fax a enviar'!#REF!</definedName>
    <definedName name="holalalala" localSheetId="5" hidden="1">'[33]Fax a enviar'!#REF!</definedName>
    <definedName name="holalalala" hidden="1">'[33]Fax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4">#REF!</definedName>
    <definedName name="holallll" localSheetId="6">#REF!</definedName>
    <definedName name="holallll" localSheetId="1">#REF!</definedName>
    <definedName name="holallll" localSheetId="2">#REF!</definedName>
    <definedName name="holallll" localSheetId="5">#REF!</definedName>
    <definedName name="holallll">#REF!</definedName>
    <definedName name="hora">[22]Programa!#REF!</definedName>
    <definedName name="HOSP96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4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4" hidden="1">#REF!</definedName>
    <definedName name="hutyu7" localSheetId="6" hidden="1">#REF!</definedName>
    <definedName name="hutyu7" localSheetId="1" hidden="1">#REF!</definedName>
    <definedName name="hutyu7" localSheetId="2" hidden="1">#REF!</definedName>
    <definedName name="hutyu7" localSheetId="5" hidden="1">#REF!</definedName>
    <definedName name="hutyu7" hidden="1">#REF!</definedName>
    <definedName name="HVYNONO1" localSheetId="8">[65]nonopec!#REF!</definedName>
    <definedName name="HVYNONO1" localSheetId="9">[65]nonopec!#REF!</definedName>
    <definedName name="HVYNONO1" localSheetId="10">[65]nonopec!#REF!</definedName>
    <definedName name="HVYNONO1" localSheetId="4">[65]nonopec!#REF!</definedName>
    <definedName name="HVYNONO1" localSheetId="6">[65]nonopec!#REF!</definedName>
    <definedName name="HVYNONO1" localSheetId="1">[65]nonopec!#REF!</definedName>
    <definedName name="HVYNONO1" localSheetId="2">[65]nonopec!#REF!</definedName>
    <definedName name="HVYNONO1" localSheetId="5">[65]nonopec!#REF!</definedName>
    <definedName name="HVYNONO1">[65]nonopec!#REF!</definedName>
    <definedName name="HVYNONO2" localSheetId="8">[65]nonopec!#REF!</definedName>
    <definedName name="HVYNONO2" localSheetId="9">[65]nonopec!#REF!</definedName>
    <definedName name="HVYNONO2" localSheetId="4">[65]nonopec!#REF!</definedName>
    <definedName name="HVYNONO2" localSheetId="6">[65]nonopec!#REF!</definedName>
    <definedName name="HVYNONO2" localSheetId="1">[65]nonopec!#REF!</definedName>
    <definedName name="HVYNONO2" localSheetId="2">[65]nonopec!#REF!</definedName>
    <definedName name="HVYNONO2" localSheetId="5">[65]nonopec!#REF!</definedName>
    <definedName name="HVYNONO2">[65]nonopec!#REF!</definedName>
    <definedName name="HVYNONOPEC" localSheetId="1">[65]nonopec!#REF!</definedName>
    <definedName name="HVYNONOPEC" localSheetId="2">[65]nonopec!#REF!</definedName>
    <definedName name="HVYNONOPEC">[65]nonopec!#REF!</definedName>
    <definedName name="HVYOECD">[65]nonopec!#REF!</definedName>
    <definedName name="HVYOPEC">[65]nonopec!#REF!</definedName>
    <definedName name="HVYSUMM">[65]nonopec!#REF!</definedName>
    <definedName name="i">#REF!</definedName>
    <definedName name="i2std">#REF!</definedName>
    <definedName name="iave">#REF!</definedName>
    <definedName name="ibank1">#REF!</definedName>
    <definedName name="ibank2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8">#REF!</definedName>
    <definedName name="IDAr" localSheetId="9">#REF!</definedName>
    <definedName name="IDAr" localSheetId="10">#REF!</definedName>
    <definedName name="IDAr" localSheetId="4">#REF!</definedName>
    <definedName name="IDAr" localSheetId="6">#REF!</definedName>
    <definedName name="IDAr" localSheetId="1">#REF!</definedName>
    <definedName name="IDAr" localSheetId="2">#REF!</definedName>
    <definedName name="IDAr" localSheetId="5">#REF!</definedName>
    <definedName name="IDAr">#REF!</definedName>
    <definedName name="IDB" localSheetId="8">#REF!</definedName>
    <definedName name="IDB" localSheetId="9">#REF!</definedName>
    <definedName name="IDB" localSheetId="10">#REF!</definedName>
    <definedName name="IDB" localSheetId="4">#REF!</definedName>
    <definedName name="IDB" localSheetId="6">#REF!</definedName>
    <definedName name="IDB" localSheetId="1">#REF!</definedName>
    <definedName name="IDB" localSheetId="2">#REF!</definedName>
    <definedName name="IDB" localSheetId="5">#REF!</definedName>
    <definedName name="IDB">#REF!</definedName>
    <definedName name="IESS">#REF!</definedName>
    <definedName name="Ifad">[51]CIRRs!$C$65</definedName>
    <definedName name="IFSASSETS" localSheetId="8">#REF!</definedName>
    <definedName name="IFSASSETS" localSheetId="9">#REF!</definedName>
    <definedName name="IFSASSETS" localSheetId="10">#REF!</definedName>
    <definedName name="IFSASSETS" localSheetId="4">#REF!</definedName>
    <definedName name="IFSASSETS" localSheetId="6">#REF!</definedName>
    <definedName name="IFSASSETS" localSheetId="2">#REF!</definedName>
    <definedName name="IFSASSETS" localSheetId="5">#REF!</definedName>
    <definedName name="IFSASSETS">#REF!</definedName>
    <definedName name="IFSLIABS" localSheetId="9">#REF!</definedName>
    <definedName name="IFSLIABS" localSheetId="10">#REF!</definedName>
    <definedName name="IFSLIABS" localSheetId="4">#REF!</definedName>
    <definedName name="IFSLIABS" localSheetId="6">#REF!</definedName>
    <definedName name="IFSLIABS" localSheetId="2">#REF!</definedName>
    <definedName name="IFSLIABS" localSheetId="5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4" hidden="1">#REF!</definedName>
    <definedName name="iiiiiiiiiii" localSheetId="6" hidden="1">#REF!</definedName>
    <definedName name="iiiiiiiiiii" localSheetId="1" hidden="1">#REF!</definedName>
    <definedName name="iiiiiiiiiii" localSheetId="2" hidden="1">#REF!</definedName>
    <definedName name="iiiiiiiiiii" localSheetId="5" hidden="1">#REF!</definedName>
    <definedName name="iiiiiiiiiii" hidden="1">#REF!</definedName>
    <definedName name="iiiiiiiiiiii" localSheetId="8" hidden="1">'[90]Fax a enviar'!#REF!</definedName>
    <definedName name="iiiiiiiiiiii" localSheetId="9" hidden="1">'[90]Fax a enviar'!#REF!</definedName>
    <definedName name="iiiiiiiiiiii" localSheetId="10" hidden="1">'[90]Fax a enviar'!#REF!</definedName>
    <definedName name="iiiiiiiiiiii" localSheetId="4" hidden="1">'[90]Fax a enviar'!#REF!</definedName>
    <definedName name="iiiiiiiiiiii" localSheetId="6" hidden="1">'[90]Fax a enviar'!#REF!</definedName>
    <definedName name="iiiiiiiiiiii" localSheetId="1" hidden="1">'[90]Fax a enviar'!#REF!</definedName>
    <definedName name="iiiiiiiiiiii" localSheetId="2" hidden="1">'[90]Fax a enviar'!#REF!</definedName>
    <definedName name="iiiiiiiiiiii" localSheetId="5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9" hidden="1">'[90]Fax a enviar'!#REF!</definedName>
    <definedName name="iiiiiiiiiiiiiiiii" localSheetId="4" hidden="1">'[90]Fax a enviar'!#REF!</definedName>
    <definedName name="iiiiiiiiiiiiiiiii" localSheetId="6" hidden="1">'[90]Fax a enviar'!#REF!</definedName>
    <definedName name="iiiiiiiiiiiiiiiii" localSheetId="1" hidden="1">'[90]Fax a enviar'!#REF!</definedName>
    <definedName name="iiiiiiiiiiiiiiiii" localSheetId="2" hidden="1">'[90]Fax a enviar'!#REF!</definedName>
    <definedName name="iiiiiiiiiiiiiiiii" localSheetId="5" hidden="1">'[90]Fax a enviar'!#REF!</definedName>
    <definedName name="iiiiiiiiiiiiiiiii" hidden="1">'[90]Fax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4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10">#REF!</definedName>
    <definedName name="iiiooo" localSheetId="4">#REF!</definedName>
    <definedName name="iiiooo" localSheetId="6">#REF!</definedName>
    <definedName name="iiiooo" localSheetId="1">#REF!</definedName>
    <definedName name="iiiooo" localSheetId="2">#REF!</definedName>
    <definedName name="iiiooo" localSheetId="5">#REF!</definedName>
    <definedName name="iiiooo">#REF!</definedName>
    <definedName name="IKR" localSheetId="9">#REF!</definedName>
    <definedName name="IKR" localSheetId="10">#REF!</definedName>
    <definedName name="IKR" localSheetId="4">#REF!</definedName>
    <definedName name="IKR" localSheetId="6">#REF!</definedName>
    <definedName name="IKR" localSheetId="1">#REF!</definedName>
    <definedName name="IKR" localSheetId="2">#REF!</definedName>
    <definedName name="IKR" localSheetId="5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4">#REF!</definedName>
    <definedName name="IM" localSheetId="6">#REF!</definedName>
    <definedName name="IM" localSheetId="2">#REF!</definedName>
    <definedName name="IM" localSheetId="5">#REF!</definedName>
    <definedName name="IM">#REF!</definedName>
    <definedName name="ima">#REF!</definedName>
    <definedName name="imaor">#REF!</definedName>
    <definedName name="IMF" localSheetId="8">#REF!</definedName>
    <definedName name="IMF" localSheetId="9">#REF!</definedName>
    <definedName name="IMF" localSheetId="10">#REF!</definedName>
    <definedName name="IMF" localSheetId="4">#REF!</definedName>
    <definedName name="IMF" localSheetId="6">#REF!</definedName>
    <definedName name="IMF" localSheetId="1">#REF!</definedName>
    <definedName name="IMF" localSheetId="2">#REF!</definedName>
    <definedName name="IMF" localSheetId="5">#REF!</definedName>
    <definedName name="IMF">#REF!</definedName>
    <definedName name="impacto">#REF!</definedName>
    <definedName name="Importaciones" localSheetId="8" hidden="1">'[15]Base Original'!#REF!</definedName>
    <definedName name="Importaciones" localSheetId="9" hidden="1">'[15]Base Original'!#REF!</definedName>
    <definedName name="Importaciones" localSheetId="10" hidden="1">'[15]Base Original'!#REF!</definedName>
    <definedName name="Importaciones" localSheetId="4" hidden="1">'[15]Base Original'!#REF!</definedName>
    <definedName name="Importaciones" localSheetId="1" hidden="1">'[15]Base Original'!#REF!</definedName>
    <definedName name="Importaciones" localSheetId="2" hidden="1">'[15]Base Original'!#REF!</definedName>
    <definedName name="Importaciones" localSheetId="5" hidden="1">'[15]Base Original'!#REF!</definedName>
    <definedName name="Importaciones" hidden="1">'[15]Base Original'!#REF!</definedName>
    <definedName name="impresionueva">#REF!</definedName>
    <definedName name="Imprimir_área_IM">#REF!</definedName>
    <definedName name="ind">#REF!</definedName>
    <definedName name="INDICE">[22]Programa!#REF!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4">#REF!</definedName>
    <definedName name="INDICEPRODUCCIO" localSheetId="6">#REF!</definedName>
    <definedName name="INDICEPRODUCCIO" localSheetId="1">#REF!</definedName>
    <definedName name="INDICEPRODUCCIO" localSheetId="2">#REF!</definedName>
    <definedName name="INDICEPRODUCCIO" localSheetId="5">#REF!</definedName>
    <definedName name="INDICEPRODUCCIO">#REF!</definedName>
    <definedName name="indigo">#N/A</definedName>
    <definedName name="INE">#REF!</definedName>
    <definedName name="INECEL">#REF!</definedName>
    <definedName name="INF">[84]SUPUESTOS!A$21</definedName>
    <definedName name="INFISC1">#REF!</definedName>
    <definedName name="INFISC2">#REF!</definedName>
    <definedName name="Inflation">[83]CPI!$A$210:$M$354</definedName>
    <definedName name="info">#REF!</definedName>
    <definedName name="INFOGER" localSheetId="8">[58]BCP!#REF!</definedName>
    <definedName name="INFOGER" localSheetId="9">[58]BCP!#REF!</definedName>
    <definedName name="INFOGER" localSheetId="10">[58]BCP!#REF!</definedName>
    <definedName name="INFOGER" localSheetId="4">[58]BCP!#REF!</definedName>
    <definedName name="INFOGER" localSheetId="6">[58]BCP!#REF!</definedName>
    <definedName name="INFOGER" localSheetId="1">[58]BCP!#REF!</definedName>
    <definedName name="INFOGER" localSheetId="2">[58]BCP!#REF!</definedName>
    <definedName name="INFOGER" localSheetId="5">[58]BCP!#REF!</definedName>
    <definedName name="INFOGER">[58]BCP!#REF!</definedName>
    <definedName name="infonotes">#REF!</definedName>
    <definedName name="INGOES96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4">#REF!</definedName>
    <definedName name="INGRESOS" localSheetId="6">#REF!</definedName>
    <definedName name="INGRESOS" localSheetId="1">#REF!</definedName>
    <definedName name="INGRESOS" localSheetId="2">#REF!</definedName>
    <definedName name="INGRESOS" localSheetId="5">#REF!</definedName>
    <definedName name="INGRESOS">#REF!</definedName>
    <definedName name="INIT" localSheetId="8">#REF!</definedName>
    <definedName name="INIT" localSheetId="9">#REF!</definedName>
    <definedName name="INIT" localSheetId="10">#REF!</definedName>
    <definedName name="INIT" localSheetId="4">#REF!</definedName>
    <definedName name="INIT" localSheetId="6">#REF!</definedName>
    <definedName name="INIT" localSheetId="1">#REF!</definedName>
    <definedName name="INIT" localSheetId="2">#REF!</definedName>
    <definedName name="INIT" localSheetId="5">#REF!</definedName>
    <definedName name="INIT">#REF!</definedName>
    <definedName name="INMN">#REF!</definedName>
    <definedName name="INPROJ">#REF!</definedName>
    <definedName name="INPUT_2" localSheetId="8">[19]Input!#REF!</definedName>
    <definedName name="INPUT_2" localSheetId="9">[19]Input!#REF!</definedName>
    <definedName name="INPUT_2" localSheetId="10">[19]Input!#REF!</definedName>
    <definedName name="INPUT_2" localSheetId="1">[19]Input!#REF!</definedName>
    <definedName name="INPUT_2" localSheetId="2">[19]Input!#REF!</definedName>
    <definedName name="INPUT_2" localSheetId="5">[19]Input!#REF!</definedName>
    <definedName name="INPUT_2">[19]Input!#REF!</definedName>
    <definedName name="INPUT_4" localSheetId="8">[19]Input!#REF!</definedName>
    <definedName name="INPUT_4" localSheetId="9">[19]Input!#REF!</definedName>
    <definedName name="INPUT_4" localSheetId="10">[19]Input!#REF!</definedName>
    <definedName name="INPUT_4" localSheetId="1">[19]Input!#REF!</definedName>
    <definedName name="INPUT_4" localSheetId="2">[19]Input!#REF!</definedName>
    <definedName name="INPUT_4" localSheetId="5">[19]Input!#REF!</definedName>
    <definedName name="INPUT_4">[19]Input!#REF!</definedName>
    <definedName name="INPUTSB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8">#REF!</definedName>
    <definedName name="INTERES" localSheetId="9">#REF!</definedName>
    <definedName name="INTERES" localSheetId="10">#REF!</definedName>
    <definedName name="INTERES" localSheetId="4">#REF!</definedName>
    <definedName name="INTERES" localSheetId="6">#REF!</definedName>
    <definedName name="INTERES" localSheetId="1">#REF!</definedName>
    <definedName name="INTERES" localSheetId="2">#REF!</definedName>
    <definedName name="INTERES" localSheetId="5">#REF!</definedName>
    <definedName name="INTERES">#REF!</definedName>
    <definedName name="INTEREST" localSheetId="8">#REF!</definedName>
    <definedName name="INTEREST" localSheetId="9">#REF!</definedName>
    <definedName name="INTEREST" localSheetId="10">#REF!</definedName>
    <definedName name="INTEREST" localSheetId="4">#REF!</definedName>
    <definedName name="INTEREST" localSheetId="6">#REF!</definedName>
    <definedName name="INTEREST" localSheetId="1">#REF!</definedName>
    <definedName name="INTEREST" localSheetId="2">#REF!</definedName>
    <definedName name="INTEREST" localSheetId="5">#REF!</definedName>
    <definedName name="INTEREST">#REF!</definedName>
    <definedName name="Interest_IDA">[98]NPV!$B$27</definedName>
    <definedName name="Interest_IDA1">#REF!</definedName>
    <definedName name="Interest_NC" localSheetId="8">[98]NPV!#REF!</definedName>
    <definedName name="Interest_NC" localSheetId="9">[98]NPV!#REF!</definedName>
    <definedName name="Interest_NC" localSheetId="10">[98]NPV!#REF!</definedName>
    <definedName name="Interest_NC" localSheetId="4">[98]NPV!#REF!</definedName>
    <definedName name="Interest_NC" localSheetId="6">[98]NPV!#REF!</definedName>
    <definedName name="Interest_NC" localSheetId="2">[98]NPV!#REF!</definedName>
    <definedName name="Interest_NC" localSheetId="5">[98]NPV!#REF!</definedName>
    <definedName name="Interest_NC">[98]NPV!#REF!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4">#REF!</definedName>
    <definedName name="InterestRate" localSheetId="6">#REF!</definedName>
    <definedName name="InterestRate" localSheetId="1">#REF!</definedName>
    <definedName name="InterestRate" localSheetId="2">#REF!</definedName>
    <definedName name="InterestRate" localSheetId="5">#REF!</definedName>
    <definedName name="InterestRate">#REF!</definedName>
    <definedName name="inthalf">[117]Sheet4!$C$58:$G$112</definedName>
    <definedName name="INTR_NEW">[57]Debt!#REF!</definedName>
    <definedName name="INTR_OLD">[57]Debt!#REF!</definedName>
    <definedName name="INTR_RAT">[57]Debt!#REF!</definedName>
    <definedName name="INTR_TOT">[57]Debt!#REF!</definedName>
    <definedName name="IPC" localSheetId="8">[118]ipc!#REF!</definedName>
    <definedName name="IPC" localSheetId="9">[118]ipc!#REF!</definedName>
    <definedName name="IPC" localSheetId="10">[118]ipc!#REF!</definedName>
    <definedName name="IPC" localSheetId="4">[118]ipc!#REF!</definedName>
    <definedName name="IPC" localSheetId="6">[118]ipc!#REF!</definedName>
    <definedName name="IPC" localSheetId="1">[118]ipc!#REF!</definedName>
    <definedName name="IPC" localSheetId="2">[118]ipc!#REF!</definedName>
    <definedName name="IPC" localSheetId="5">[118]ipc!#REF!</definedName>
    <definedName name="IPC">[118]ipc!#REF!</definedName>
    <definedName name="ipc98j">[22]Programa!#REF!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8">#REF!</definedName>
    <definedName name="IRLS" localSheetId="9">#REF!</definedName>
    <definedName name="IRLS" localSheetId="10">#REF!</definedName>
    <definedName name="IRLS" localSheetId="4">#REF!</definedName>
    <definedName name="IRLS" localSheetId="6">#REF!</definedName>
    <definedName name="IRLS" localSheetId="1">#REF!</definedName>
    <definedName name="IRLS" localSheetId="2">#REF!</definedName>
    <definedName name="IRLS" localSheetId="5">#REF!</definedName>
    <definedName name="IRLS">#REF!</definedName>
    <definedName name="IRLS1" localSheetId="9">#REF!</definedName>
    <definedName name="IRLS1" localSheetId="10">#REF!</definedName>
    <definedName name="IRLS1" localSheetId="4">#REF!</definedName>
    <definedName name="IRLS1" localSheetId="6">#REF!</definedName>
    <definedName name="IRLS1" localSheetId="1">#REF!</definedName>
    <definedName name="IRLS1" localSheetId="2">#REF!</definedName>
    <definedName name="IRLS1" localSheetId="5">#REF!</definedName>
    <definedName name="IRLS1">#REF!</definedName>
    <definedName name="IRP" localSheetId="9">#REF!</definedName>
    <definedName name="IRP" localSheetId="10">#REF!</definedName>
    <definedName name="IRP" localSheetId="4">#REF!</definedName>
    <definedName name="IRP" localSheetId="6">#REF!</definedName>
    <definedName name="IRP" localSheetId="1">#REF!</definedName>
    <definedName name="IRP" localSheetId="2">#REF!</definedName>
    <definedName name="IRP" localSheetId="5">#REF!</definedName>
    <definedName name="IRP">#REF!</definedName>
    <definedName name="ISD">#REF!</definedName>
    <definedName name="IsDB">[51]CIRRs!$C$68</definedName>
    <definedName name="ishocked">#REF!</definedName>
    <definedName name="ishocked2">#REF!</definedName>
    <definedName name="ISSS96">#REF!</definedName>
    <definedName name="ISTA96">#REF!</definedName>
    <definedName name="istd">#REF!</definedName>
    <definedName name="Italy_wt">'[66]OECD wgt'!$B$8</definedName>
    <definedName name="ITL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4" hidden="1">#REF!</definedName>
    <definedName name="iyiyiy" localSheetId="6" hidden="1">#REF!</definedName>
    <definedName name="iyiyiy" localSheetId="1" hidden="1">#REF!</definedName>
    <definedName name="iyiyiy" localSheetId="2" hidden="1">#REF!</definedName>
    <definedName name="iyiyiy" localSheetId="5" hidden="1">#REF!</definedName>
    <definedName name="iyiyiy" hidden="1">#REF!</definedName>
    <definedName name="JA" localSheetId="9">#REF!</definedName>
    <definedName name="JA" localSheetId="10">#REF!</definedName>
    <definedName name="JA" localSheetId="4">#REF!</definedName>
    <definedName name="JA" localSheetId="6">#REF!</definedName>
    <definedName name="JA" localSheetId="1">#REF!</definedName>
    <definedName name="JA" localSheetId="2">#REF!</definedName>
    <definedName name="JA" localSheetId="5">#REF!</definedName>
    <definedName name="JA">#REF!</definedName>
    <definedName name="jagu4" localSheetId="9">#REF!</definedName>
    <definedName name="jagu4" localSheetId="10">#REF!</definedName>
    <definedName name="jagu4" localSheetId="4">#REF!</definedName>
    <definedName name="jagu4" localSheetId="6">#REF!</definedName>
    <definedName name="jagu4" localSheetId="1">#REF!</definedName>
    <definedName name="jagu4" localSheetId="2">#REF!</definedName>
    <definedName name="jagu4" localSheetId="5">#REF!</definedName>
    <definedName name="jagu4">#REF!</definedName>
    <definedName name="JAPCRUDE87" localSheetId="9">#REF!</definedName>
    <definedName name="JAPCRUDE87" localSheetId="10">#REF!</definedName>
    <definedName name="JAPCRUDE87" localSheetId="4">#REF!</definedName>
    <definedName name="JAPCRUDE87" localSheetId="6">#REF!</definedName>
    <definedName name="JAPCRUDE87" localSheetId="1">#REF!</definedName>
    <definedName name="JAPCRUDE87" localSheetId="2">#REF!</definedName>
    <definedName name="JAPCRUDE87" localSheetId="5">#REF!</definedName>
    <definedName name="JAPCRUDE87">#REF!</definedName>
    <definedName name="JAPCRUDE88" localSheetId="9">#REF!</definedName>
    <definedName name="JAPCRUDE88" localSheetId="10">#REF!</definedName>
    <definedName name="JAPCRUDE88" localSheetId="4">#REF!</definedName>
    <definedName name="JAPCRUDE88" localSheetId="6">#REF!</definedName>
    <definedName name="JAPCRUDE88" localSheetId="1">#REF!</definedName>
    <definedName name="JAPCRUDE88" localSheetId="2">#REF!</definedName>
    <definedName name="JAPCRUDE88" localSheetId="5">#REF!</definedName>
    <definedName name="JAPCRUDE88">#REF!</definedName>
    <definedName name="JAPPROD87" localSheetId="9">#REF!</definedName>
    <definedName name="JAPPROD87" localSheetId="10">#REF!</definedName>
    <definedName name="JAPPROD87" localSheetId="4">#REF!</definedName>
    <definedName name="JAPPROD87" localSheetId="6">#REF!</definedName>
    <definedName name="JAPPROD87" localSheetId="1">#REF!</definedName>
    <definedName name="JAPPROD87" localSheetId="2">#REF!</definedName>
    <definedName name="JAPPROD87" localSheetId="5">#REF!</definedName>
    <definedName name="JAPPROD87">#REF!</definedName>
    <definedName name="JAPPROD88" localSheetId="9">#REF!</definedName>
    <definedName name="JAPPROD88" localSheetId="10">#REF!</definedName>
    <definedName name="JAPPROD88" localSheetId="4">#REF!</definedName>
    <definedName name="JAPPROD88" localSheetId="6">#REF!</definedName>
    <definedName name="JAPPROD88" localSheetId="1">#REF!</definedName>
    <definedName name="JAPPROD88" localSheetId="2">#REF!</definedName>
    <definedName name="JAPPROD88" localSheetId="5">#REF!</definedName>
    <definedName name="JAPPROD88">#REF!</definedName>
    <definedName name="JAPTOT87" localSheetId="9">#REF!</definedName>
    <definedName name="JAPTOT87" localSheetId="10">#REF!</definedName>
    <definedName name="JAPTOT87" localSheetId="4">#REF!</definedName>
    <definedName name="JAPTOT87" localSheetId="6">#REF!</definedName>
    <definedName name="JAPTOT87" localSheetId="1">#REF!</definedName>
    <definedName name="JAPTOT87" localSheetId="2">#REF!</definedName>
    <definedName name="JAPTOT87" localSheetId="5">#REF!</definedName>
    <definedName name="JAPTOT87">#REF!</definedName>
    <definedName name="JAPTOT88" localSheetId="9">#REF!</definedName>
    <definedName name="JAPTOT88" localSheetId="10">#REF!</definedName>
    <definedName name="JAPTOT88" localSheetId="4">#REF!</definedName>
    <definedName name="JAPTOT88" localSheetId="6">#REF!</definedName>
    <definedName name="JAPTOT88" localSheetId="1">#REF!</definedName>
    <definedName name="JAPTOT88" localSheetId="2">#REF!</definedName>
    <definedName name="JAPTOT88" localSheetId="5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'[35]Proposed arrangements'!#REF!</definedName>
    <definedName name="JJ" localSheetId="9">#REF!</definedName>
    <definedName name="JJ" localSheetId="10">#REF!</definedName>
    <definedName name="JJ" localSheetId="4">#REF!</definedName>
    <definedName name="JJ" localSheetId="6">#REF!</definedName>
    <definedName name="JJ" localSheetId="1">#REF!</definedName>
    <definedName name="JJ" localSheetId="2">#REF!</definedName>
    <definedName name="JJ" localSheetId="5">#REF!</definedName>
    <definedName name="JJ">#REF!</definedName>
    <definedName name="jjj" localSheetId="8" hidden="1">'[63]Fax a enviar'!#REF!</definedName>
    <definedName name="jjj" localSheetId="9" hidden="1">'[63]Fax a enviar'!#REF!</definedName>
    <definedName name="jjj" localSheetId="10" hidden="1">'[63]Fax a enviar'!#REF!</definedName>
    <definedName name="jjj" localSheetId="4" hidden="1">'[63]Fax a enviar'!#REF!</definedName>
    <definedName name="jjj" localSheetId="6" hidden="1">'[63]Fax a enviar'!#REF!</definedName>
    <definedName name="jjj" localSheetId="1" hidden="1">'[63]Fax a enviar'!#REF!</definedName>
    <definedName name="jjj" localSheetId="2" hidden="1">'[63]Fax a enviar'!#REF!</definedName>
    <definedName name="jjj" localSheetId="5" hidden="1">'[63]Fax a enviar'!#REF!</definedName>
    <definedName name="jjj" hidden="1">'[63]Fax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4" hidden="1">#REF!</definedName>
    <definedName name="JJJJJJJJJJ" localSheetId="6" hidden="1">#REF!</definedName>
    <definedName name="JJJJJJJJJJ" localSheetId="1" hidden="1">#REF!</definedName>
    <definedName name="JJJJJJJJJJ" localSheetId="2" hidden="1">#REF!</definedName>
    <definedName name="JJJJJJJJJJ" localSheetId="5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4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4">#REF!</definedName>
    <definedName name="JPY" localSheetId="6">#REF!</definedName>
    <definedName name="JPY" localSheetId="1">#REF!</definedName>
    <definedName name="JPY" localSheetId="2">#REF!</definedName>
    <definedName name="JPY" localSheetId="5">#REF!</definedName>
    <definedName name="JPY">#REF!</definedName>
    <definedName name="JR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>#REF!</definedName>
    <definedName name="JUNIO">'[103]Ranking Bancario'!$Z$4:$AD$54</definedName>
    <definedName name="JUROS">#REF!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4" hidden="1">#REF!</definedName>
    <definedName name="jutjugyj" localSheetId="6" hidden="1">#REF!</definedName>
    <definedName name="jutjugyj" localSheetId="1" hidden="1">#REF!</definedName>
    <definedName name="jutjugyj" localSheetId="2" hidden="1">#REF!</definedName>
    <definedName name="jutjugyj" localSheetId="5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4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4">#REF!</definedName>
    <definedName name="KD" localSheetId="6">#REF!</definedName>
    <definedName name="KD" localSheetId="1">#REF!</definedName>
    <definedName name="KD" localSheetId="2">#REF!</definedName>
    <definedName name="KD" localSheetId="5">#REF!</definedName>
    <definedName name="KD">#REF!</definedName>
    <definedName name="KD1A" localSheetId="9">#REF!</definedName>
    <definedName name="KD1A" localSheetId="10">#REF!</definedName>
    <definedName name="KD1A" localSheetId="4">#REF!</definedName>
    <definedName name="KD1A" localSheetId="6">#REF!</definedName>
    <definedName name="KD1A" localSheetId="1">#REF!</definedName>
    <definedName name="KD1A" localSheetId="2">#REF!</definedName>
    <definedName name="KD1A" localSheetId="5">#REF!</definedName>
    <definedName name="KD1A">#REF!</definedName>
    <definedName name="khkh" localSheetId="10" hidden="1">'[90]Fax a enviar'!#REF!</definedName>
    <definedName name="khkh" localSheetId="2" hidden="1">'[90]Fax a enviar'!#REF!</definedName>
    <definedName name="khkh" localSheetId="5" hidden="1">'[90]Fax a enviar'!#REF!</definedName>
    <definedName name="khkh" hidden="1">'[90]Fax a enviar'!#REF!</definedName>
    <definedName name="KID">'[103]base de datos MODULO I'!$B$4:$E$49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4" hidden="1">#REF!</definedName>
    <definedName name="kiiiiii" localSheetId="6" hidden="1">#REF!</definedName>
    <definedName name="kiiiiii" localSheetId="1" hidden="1">#REF!</definedName>
    <definedName name="kiiiiii" localSheetId="2" hidden="1">#REF!</definedName>
    <definedName name="kiiiiii" localSheetId="5" hidden="1">#REF!</definedName>
    <definedName name="kiiiiii" hidden="1">#REF!</definedName>
    <definedName name="kim" localSheetId="8">#REF!</definedName>
    <definedName name="kim" localSheetId="9">#REF!</definedName>
    <definedName name="kim" localSheetId="10">#REF!</definedName>
    <definedName name="kim" localSheetId="4">#REF!</definedName>
    <definedName name="kim" localSheetId="6">#REF!</definedName>
    <definedName name="kim" localSheetId="1">#REF!</definedName>
    <definedName name="kim" localSheetId="2">#REF!</definedName>
    <definedName name="kim" localSheetId="5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[119]M!#REF!</definedName>
    <definedName name="kkkkk" hidden="1">'[120]J(Priv.Cap)'!#REF!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hidden="1">'[90]Fax a enviar'!#REF!</definedName>
    <definedName name="L">[109]DA!#REF!</definedName>
    <definedName name="L_">#N/A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4">#REF!</definedName>
    <definedName name="LastOpenedWorkSheet" localSheetId="6">#REF!</definedName>
    <definedName name="LastOpenedWorkSheet" localSheetId="1">#REF!</definedName>
    <definedName name="LastOpenedWorkSheet" localSheetId="2">#REF!</definedName>
    <definedName name="LastOpenedWorkSheet" localSheetId="5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10">#REF!</definedName>
    <definedName name="LastRefreshed" localSheetId="4">#REF!</definedName>
    <definedName name="LastRefreshed" localSheetId="6">#REF!</definedName>
    <definedName name="LastRefreshed" localSheetId="1">#REF!</definedName>
    <definedName name="LastRefreshed" localSheetId="2">#REF!</definedName>
    <definedName name="LastRefreshed" localSheetId="5">#REF!</definedName>
    <definedName name="LastRefreshed">#REF!</definedName>
    <definedName name="LD" localSheetId="8">#REF!</definedName>
    <definedName name="LD" localSheetId="9">#REF!</definedName>
    <definedName name="LD" localSheetId="10">#REF!</definedName>
    <definedName name="LD" localSheetId="4">#REF!</definedName>
    <definedName name="LD" localSheetId="6">#REF!</definedName>
    <definedName name="LD" localSheetId="1">#REF!</definedName>
    <definedName name="LD" localSheetId="2">#REF!</definedName>
    <definedName name="LD" localSheetId="5">#REF!</definedName>
    <definedName name="LD">#REF!</definedName>
    <definedName name="LD1A" localSheetId="9">#REF!</definedName>
    <definedName name="LD1A" localSheetId="10">#REF!</definedName>
    <definedName name="LD1A" localSheetId="4">#REF!</definedName>
    <definedName name="LD1A" localSheetId="6">#REF!</definedName>
    <definedName name="LD1A" localSheetId="1">#REF!</definedName>
    <definedName name="LD1A" localSheetId="2">#REF!</definedName>
    <definedName name="LD1A" localSheetId="5">#REF!</definedName>
    <definedName name="LD1A">#REF!</definedName>
    <definedName name="LE" localSheetId="9">#REF!</definedName>
    <definedName name="LE" localSheetId="10">#REF!</definedName>
    <definedName name="LE" localSheetId="4">#REF!</definedName>
    <definedName name="LE" localSheetId="6">#REF!</definedName>
    <definedName name="LE" localSheetId="1">#REF!</definedName>
    <definedName name="LE" localSheetId="2">#REF!</definedName>
    <definedName name="LE" localSheetId="5">#REF!</definedName>
    <definedName name="LE">#REF!</definedName>
    <definedName name="LE1A" localSheetId="9">#REF!</definedName>
    <definedName name="LE1A" localSheetId="10">#REF!</definedName>
    <definedName name="LE1A" localSheetId="4">#REF!</definedName>
    <definedName name="LE1A" localSheetId="6">#REF!</definedName>
    <definedName name="LE1A" localSheetId="1">#REF!</definedName>
    <definedName name="LE1A" localSheetId="2">#REF!</definedName>
    <definedName name="LE1A" localSheetId="5">#REF!</definedName>
    <definedName name="LE1A">#REF!</definedName>
    <definedName name="LEAP" localSheetId="9">#REF!</definedName>
    <definedName name="LEAP" localSheetId="10">#REF!</definedName>
    <definedName name="LEAP" localSheetId="4">#REF!</definedName>
    <definedName name="LEAP" localSheetId="6">#REF!</definedName>
    <definedName name="LEAP" localSheetId="1">#REF!</definedName>
    <definedName name="LEAP" localSheetId="2">#REF!</definedName>
    <definedName name="LEAP" localSheetId="5">#REF!</definedName>
    <definedName name="LEAP">#REF!</definedName>
    <definedName name="LEGC">#REF!</definedName>
    <definedName name="LG">#REF!</definedName>
    <definedName name="LGperc">#REF!</definedName>
    <definedName name="LGTNONO1" localSheetId="10">[65]nonopec!#REF!</definedName>
    <definedName name="LGTNONO1" localSheetId="5">[65]nonopec!#REF!</definedName>
    <definedName name="LGTNONO1">[65]nonopec!#REF!</definedName>
    <definedName name="LGTNONO2" localSheetId="10">[65]nonopec!#REF!</definedName>
    <definedName name="LGTNONO2" localSheetId="5">[65]nonopec!#REF!</definedName>
    <definedName name="LGTNONO2">[65]nonopec!#REF!</definedName>
    <definedName name="LGTNONOPEC" localSheetId="10">[65]nonopec!#REF!</definedName>
    <definedName name="LGTNONOPEC" localSheetId="5">[65]nonopec!#REF!</definedName>
    <definedName name="LGTNONOPEC">[65]nonopec!#REF!</definedName>
    <definedName name="LGTNSUMM" localSheetId="10">[65]nonopec!#REF!</definedName>
    <definedName name="LGTNSUMM" localSheetId="5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>#REF!</definedName>
    <definedName name="LINES" localSheetId="8">#REF!</definedName>
    <definedName name="LINES" localSheetId="9">#REF!</definedName>
    <definedName name="LINES" localSheetId="10">#REF!</definedName>
    <definedName name="LINES" localSheetId="4">#REF!</definedName>
    <definedName name="LINES" localSheetId="6">#REF!</definedName>
    <definedName name="LINES" localSheetId="1">#REF!</definedName>
    <definedName name="LINES" localSheetId="2">#REF!</definedName>
    <definedName name="LINES" localSheetId="5">#REF!</definedName>
    <definedName name="LINES">#REF!</definedName>
    <definedName name="liqc">[22]Programa!#REF!</definedName>
    <definedName name="liqd">[22]Programa!#REF!</definedName>
    <definedName name="Liquidez">'[49]Ranking Bancario'!$BV$5:$BZ$54</definedName>
    <definedName name="LIT" localSheetId="8">#REF!</definedName>
    <definedName name="LIT" localSheetId="9">#REF!</definedName>
    <definedName name="LIT" localSheetId="10">#REF!</definedName>
    <definedName name="LIT" localSheetId="4">#REF!</definedName>
    <definedName name="LIT" localSheetId="6">#REF!</definedName>
    <definedName name="LIT" localSheetId="1">#REF!</definedName>
    <definedName name="LIT" localSheetId="2">#REF!</definedName>
    <definedName name="LIT" localSheetId="5">#REF!</definedName>
    <definedName name="LIT">#REF!</definedName>
    <definedName name="lita">#N/A</definedName>
    <definedName name="LITEURO" localSheetId="8">#REF!</definedName>
    <definedName name="LITEURO" localSheetId="9">#REF!</definedName>
    <definedName name="LITEURO" localSheetId="10">#REF!</definedName>
    <definedName name="LITEURO" localSheetId="4">#REF!</definedName>
    <definedName name="LITEURO" localSheetId="6">#REF!</definedName>
    <definedName name="LITEURO" localSheetId="1">#REF!</definedName>
    <definedName name="LITEURO" localSheetId="2">#REF!</definedName>
    <definedName name="LITEURO" localSheetId="5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[56]Q3!#REF!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[121]M!#REF!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4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4" hidden="1">#REF!</definedName>
    <definedName name="lloo" localSheetId="6" hidden="1">#REF!</definedName>
    <definedName name="lloo" localSheetId="1" hidden="1">#REF!</definedName>
    <definedName name="lloo" localSheetId="2" hidden="1">#REF!</definedName>
    <definedName name="lloo" localSheetId="5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4">#REF!</definedName>
    <definedName name="lodnjkhdnbdv" localSheetId="6">#REF!</definedName>
    <definedName name="lodnjkhdnbdv" localSheetId="1">#REF!</definedName>
    <definedName name="lodnjkhdnbdv" localSheetId="2">#REF!</definedName>
    <definedName name="lodnjkhdnbdv" localSheetId="5">#REF!</definedName>
    <definedName name="lodnjkhdnbdv">#REF!</definedName>
    <definedName name="lolololo" localSheetId="9">#REF!</definedName>
    <definedName name="lolololo" localSheetId="10">#REF!</definedName>
    <definedName name="lolololo" localSheetId="4">#REF!</definedName>
    <definedName name="lolololo" localSheetId="6">#REF!</definedName>
    <definedName name="lolololo" localSheetId="1">#REF!</definedName>
    <definedName name="lolololo" localSheetId="2">#REF!</definedName>
    <definedName name="lolololo" localSheetId="5">#REF!</definedName>
    <definedName name="lolololo">#REF!</definedName>
    <definedName name="LONAB96">#REF!</definedName>
    <definedName name="LOOKUPMTH" localSheetId="4">#REF!</definedName>
    <definedName name="LOOKUPMTH" localSheetId="6">#REF!</definedName>
    <definedName name="LOOKUPMTH" localSheetId="2">#REF!</definedName>
    <definedName name="LOOKUPMTH" localSheetId="5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'[67]Inter-Bank'!$M$5</definedName>
    <definedName name="LP" localSheetId="8">#REF!</definedName>
    <definedName name="LP" localSheetId="9">#REF!</definedName>
    <definedName name="LP" localSheetId="10">#REF!</definedName>
    <definedName name="LP" localSheetId="4">#REF!</definedName>
    <definedName name="LP" localSheetId="6">#REF!</definedName>
    <definedName name="LP" localSheetId="1">#REF!</definedName>
    <definedName name="LP" localSheetId="2">#REF!</definedName>
    <definedName name="LP" localSheetId="5">#REF!</definedName>
    <definedName name="LP">#REF!</definedName>
    <definedName name="LP1A" localSheetId="8">#REF!</definedName>
    <definedName name="LP1A" localSheetId="9">#REF!</definedName>
    <definedName name="LP1A" localSheetId="10">#REF!</definedName>
    <definedName name="LP1A" localSheetId="4">#REF!</definedName>
    <definedName name="LP1A" localSheetId="6">#REF!</definedName>
    <definedName name="LP1A" localSheetId="1">#REF!</definedName>
    <definedName name="LP1A" localSheetId="2">#REF!</definedName>
    <definedName name="LP1A" localSheetId="5">#REF!</definedName>
    <definedName name="LP1A">#REF!</definedName>
    <definedName name="LPEperc">#REF!</definedName>
    <definedName name="LPperc">#REF!</definedName>
    <definedName name="LT">#REF!</definedName>
    <definedName name="LTcirr" localSheetId="8">#REF!</definedName>
    <definedName name="LTcirr" localSheetId="9">#REF!</definedName>
    <definedName name="LTcirr" localSheetId="10">#REF!</definedName>
    <definedName name="LTcirr" localSheetId="4">#REF!</definedName>
    <definedName name="LTcirr" localSheetId="6">#REF!</definedName>
    <definedName name="LTcirr" localSheetId="2">#REF!</definedName>
    <definedName name="LTcirr" localSheetId="5">#REF!</definedName>
    <definedName name="LTcirr">#REF!</definedName>
    <definedName name="LTr" localSheetId="9">#REF!</definedName>
    <definedName name="LTr" localSheetId="10">#REF!</definedName>
    <definedName name="LTr" localSheetId="4">#REF!</definedName>
    <definedName name="LTr" localSheetId="6">#REF!</definedName>
    <definedName name="LTr" localSheetId="2">#REF!</definedName>
    <definedName name="LTr" localSheetId="5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4">#REF!</definedName>
    <definedName name="LUXF" localSheetId="6">#REF!</definedName>
    <definedName name="LUXF" localSheetId="1">#REF!</definedName>
    <definedName name="LUXF" localSheetId="2">#REF!</definedName>
    <definedName name="LUXF" localSheetId="5">#REF!</definedName>
    <definedName name="LUXF">#REF!</definedName>
    <definedName name="LUXF1" localSheetId="9">#REF!</definedName>
    <definedName name="LUXF1" localSheetId="10">#REF!</definedName>
    <definedName name="LUXF1" localSheetId="4">#REF!</definedName>
    <definedName name="LUXF1" localSheetId="6">#REF!</definedName>
    <definedName name="LUXF1" localSheetId="1">#REF!</definedName>
    <definedName name="LUXF1" localSheetId="2">#REF!</definedName>
    <definedName name="LUXF1" localSheetId="5">#REF!</definedName>
    <definedName name="LUXF1">#REF!</definedName>
    <definedName name="Lyon">[64]Sheet3!$O$1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4">#REF!</definedName>
    <definedName name="MACRO" localSheetId="6">#REF!</definedName>
    <definedName name="MACRO" localSheetId="1">#REF!</definedName>
    <definedName name="MACRO" localSheetId="2">#REF!</definedName>
    <definedName name="MACRO" localSheetId="5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4">#REF!</definedName>
    <definedName name="MACRO_ASSUMP_2006" localSheetId="6">#REF!</definedName>
    <definedName name="MACRO_ASSUMP_2006" localSheetId="1">#REF!</definedName>
    <definedName name="MACRO_ASSUMP_2006" localSheetId="2">#REF!</definedName>
    <definedName name="MACRO_ASSUMP_2006" localSheetId="5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4">#REF!</definedName>
    <definedName name="MALAX" localSheetId="6">#REF!</definedName>
    <definedName name="MALAX" localSheetId="1">#REF!</definedName>
    <definedName name="MALAX" localSheetId="2">#REF!</definedName>
    <definedName name="MALAX" localSheetId="5">#REF!</definedName>
    <definedName name="MALAX">#REF!</definedName>
    <definedName name="MALAX1" localSheetId="9">#REF!</definedName>
    <definedName name="MALAX1" localSheetId="10">#REF!</definedName>
    <definedName name="MALAX1" localSheetId="4">#REF!</definedName>
    <definedName name="MALAX1" localSheetId="6">#REF!</definedName>
    <definedName name="MALAX1" localSheetId="1">#REF!</definedName>
    <definedName name="MALAX1" localSheetId="2">#REF!</definedName>
    <definedName name="MALAX1" localSheetId="5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[22]Programa!#REF!</definedName>
    <definedName name="MAR._89">#REF!</definedName>
    <definedName name="Maturity_IDA">[98]NPV!$B$26</definedName>
    <definedName name="Maturity_IDA1">#REF!</definedName>
    <definedName name="Maturity_NC" localSheetId="8">[98]NPV!#REF!</definedName>
    <definedName name="Maturity_NC" localSheetId="9">[98]NPV!#REF!</definedName>
    <definedName name="Maturity_NC" localSheetId="10">[98]NPV!#REF!</definedName>
    <definedName name="Maturity_NC" localSheetId="4">[98]NPV!#REF!</definedName>
    <definedName name="Maturity_NC" localSheetId="6">[98]NPV!#REF!</definedName>
    <definedName name="Maturity_NC" localSheetId="2">[98]NPV!#REF!</definedName>
    <definedName name="Maturity_NC" localSheetId="5">[98]NPV!#REF!</definedName>
    <definedName name="Maturity_NC">[98]NPV!#REF!</definedName>
    <definedName name="may">[22]Programa!#REF!</definedName>
    <definedName name="MAY._89">#REF!</definedName>
    <definedName name="MCPI">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4">#REF!</definedName>
    <definedName name="MCV_B1" localSheetId="6">#REF!</definedName>
    <definedName name="MCV_B1" localSheetId="2">#REF!</definedName>
    <definedName name="MCV_B1" localSheetId="5">#REF!</definedName>
    <definedName name="MCV_B1">#REF!</definedName>
    <definedName name="mcv_b2">[1]Q6!$E$141:$AH$141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4">#REF!</definedName>
    <definedName name="MCV_D1" localSheetId="6">#REF!</definedName>
    <definedName name="MCV_D1" localSheetId="2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4">#REF!</definedName>
    <definedName name="MCV_T1" localSheetId="6">#REF!</definedName>
    <definedName name="MCV_T1" localSheetId="2">#REF!</definedName>
    <definedName name="MCV_T1" localSheetId="5">#REF!</definedName>
    <definedName name="MCV_T1">#REF!</definedName>
    <definedName name="mdavila">#REF!</definedName>
    <definedName name="me">[22]Programa!#REF!</definedName>
    <definedName name="Mecon">'[86]graf 1'!$A$3:$C$28</definedName>
    <definedName name="MEDTERM" localSheetId="8">#REF!</definedName>
    <definedName name="MEDTERM" localSheetId="9">#REF!</definedName>
    <definedName name="MEDTERM" localSheetId="10">#REF!</definedName>
    <definedName name="MEDTERM" localSheetId="4">#REF!</definedName>
    <definedName name="MEDTERM" localSheetId="6">#REF!</definedName>
    <definedName name="MEDTERM" localSheetId="1">#REF!</definedName>
    <definedName name="MEDTERM" localSheetId="2">#REF!</definedName>
    <definedName name="MEDTERM" localSheetId="5">#REF!</definedName>
    <definedName name="MEDTERM">#REF!</definedName>
    <definedName name="MENORES">#REF!</definedName>
    <definedName name="Meses">[122]Codigos!$A$14:$B$25</definedName>
    <definedName name="MEX" localSheetId="8">#REF!</definedName>
    <definedName name="MEX" localSheetId="9">#REF!</definedName>
    <definedName name="MEX" localSheetId="10">#REF!</definedName>
    <definedName name="MEX" localSheetId="4">#REF!</definedName>
    <definedName name="MEX" localSheetId="6">#REF!</definedName>
    <definedName name="MEX" localSheetId="1">#REF!</definedName>
    <definedName name="MEX" localSheetId="2">#REF!</definedName>
    <definedName name="MEX" localSheetId="5">#REF!</definedName>
    <definedName name="MEX">#REF!</definedName>
    <definedName name="MFISCAL">'[39]Annual Raw Data'!#REF!</definedName>
    <definedName name="mflowsa" localSheetId="8">[17]!mflowsa</definedName>
    <definedName name="mflowsa" localSheetId="10">[17]!mflowsa</definedName>
    <definedName name="mflowsa">[17]!mflowsa</definedName>
    <definedName name="mflowsq" localSheetId="8">[17]!mflowsq</definedName>
    <definedName name="mflowsq" localSheetId="10">[17]!mflowsq</definedName>
    <definedName name="mflowsq">[17]!mflowsq</definedName>
    <definedName name="MICRO">#REF!</definedName>
    <definedName name="MIDDLE" localSheetId="8">#REF!</definedName>
    <definedName name="MIDDLE" localSheetId="9">#REF!</definedName>
    <definedName name="MIDDLE" localSheetId="10">#REF!</definedName>
    <definedName name="MIDDLE" localSheetId="4">#REF!</definedName>
    <definedName name="MIDDLE" localSheetId="6">#REF!</definedName>
    <definedName name="MIDDLE" localSheetId="1">#REF!</definedName>
    <definedName name="MIDDLE" localSheetId="2">#REF!</definedName>
    <definedName name="MIDDLE" localSheetId="5">#REF!</definedName>
    <definedName name="MIDDLE">#REF!</definedName>
    <definedName name="Million_b_d">[65]nonopec!$D$426:$D$426</definedName>
    <definedName name="MINISTÉRIO_DA_PREVIDÊNCIA_E_ASSISTÊNCIA_SOCIAL">#REF!</definedName>
    <definedName name="MIRIAMA">#REF!</definedName>
    <definedName name="MIRIAMB">#REF!</definedName>
    <definedName name="MISC3">#REF!</definedName>
    <definedName name="MISC4" localSheetId="8">[19]OUTPUT!#REF!</definedName>
    <definedName name="MISC4" localSheetId="9">[19]OUTPUT!#REF!</definedName>
    <definedName name="MISC4" localSheetId="10">[19]OUTPUT!#REF!</definedName>
    <definedName name="MISC4" localSheetId="4">[19]OUTPUT!#REF!</definedName>
    <definedName name="MISC4" localSheetId="6">[19]OUTPUT!#REF!</definedName>
    <definedName name="MISC4" localSheetId="2">[19]OUTPUT!#REF!</definedName>
    <definedName name="MISC4" localSheetId="5">[19]OUTPUT!#REF!</definedName>
    <definedName name="MISC4">[19]OUTPUT!#REF!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>#REF!</definedName>
    <definedName name="MNP">[58]BCP!#REF!</definedName>
    <definedName name="Módulo2.completo">#N/A</definedName>
    <definedName name="MON_SM">#REF!</definedName>
    <definedName name="MONF_SM">#REF!</definedName>
    <definedName name="Month" localSheetId="8">#REF!</definedName>
    <definedName name="Month" localSheetId="9">#REF!</definedName>
    <definedName name="Month" localSheetId="10">#REF!</definedName>
    <definedName name="Month" localSheetId="4">#REF!</definedName>
    <definedName name="Month" localSheetId="6">#REF!</definedName>
    <definedName name="Month" localSheetId="1">#REF!</definedName>
    <definedName name="Month" localSheetId="2">#REF!</definedName>
    <definedName name="Month" localSheetId="5">#REF!</definedName>
    <definedName name="Month">#REF!</definedName>
    <definedName name="MonthIndex" localSheetId="8">#REF!</definedName>
    <definedName name="MonthIndex" localSheetId="9">#REF!</definedName>
    <definedName name="MonthIndex" localSheetId="10">#REF!</definedName>
    <definedName name="MonthIndex" localSheetId="4">#REF!</definedName>
    <definedName name="MonthIndex" localSheetId="6">#REF!</definedName>
    <definedName name="MonthIndex" localSheetId="1">#REF!</definedName>
    <definedName name="MonthIndex" localSheetId="2">#REF!</definedName>
    <definedName name="MonthIndex" localSheetId="5">#REF!</definedName>
    <definedName name="MonthIndex">#REF!</definedName>
    <definedName name="MonthlyInf">[83]CPI!$A$403:$N$559</definedName>
    <definedName name="MONTHS">[78]MONTHLY!$BV$3:$CG$3</definedName>
    <definedName name="MONY">#REF!</definedName>
    <definedName name="moodys" localSheetId="8">'[123]Credit ratings on 1st issues'!#REF!</definedName>
    <definedName name="moodys" localSheetId="9">'[123]Credit ratings on 1st issues'!#REF!</definedName>
    <definedName name="moodys" localSheetId="10">'[123]Credit ratings on 1st issues'!#REF!</definedName>
    <definedName name="moodys" localSheetId="4">'[123]Credit ratings on 1st issues'!#REF!</definedName>
    <definedName name="moodys" localSheetId="6">'[123]Credit ratings on 1st issues'!#REF!</definedName>
    <definedName name="moodys" localSheetId="1">'[123]Credit ratings on 1st issues'!#REF!</definedName>
    <definedName name="moodys" localSheetId="2">'[123]Credit ratings on 1st issues'!#REF!</definedName>
    <definedName name="moodys" localSheetId="5">'[123]Credit ratings on 1st issues'!#REF!</definedName>
    <definedName name="moodys">'[123]Credit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4">#REF!</definedName>
    <definedName name="MPETROLEO" localSheetId="6">#REF!</definedName>
    <definedName name="MPETROLEO" localSheetId="1">#REF!</definedName>
    <definedName name="MPETROLEO" localSheetId="2">#REF!</definedName>
    <definedName name="MPETROLEO" localSheetId="5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8">[17]!mstocksa</definedName>
    <definedName name="mstocksa" localSheetId="10">[17]!mstocksa</definedName>
    <definedName name="mstocksa">[17]!mstocksa</definedName>
    <definedName name="mstocksq" localSheetId="8">[17]!mstocksq</definedName>
    <definedName name="mstocksq" localSheetId="10">[17]!mstocksq</definedName>
    <definedName name="mstocksq">[17]!mstocksq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>#REF!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4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>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>#REF!</definedName>
    <definedName name="NECESSIDADE_DE_FINANCIAMENTO">#REF!</definedName>
    <definedName name="NEperc">#REF!</definedName>
    <definedName name="Netherlands_wt">'[66]OECD wgt'!$B$26</definedName>
    <definedName name="new" localSheetId="8">#REF!</definedName>
    <definedName name="new" localSheetId="9">#REF!</definedName>
    <definedName name="new" localSheetId="10">#REF!</definedName>
    <definedName name="new" localSheetId="4">#REF!</definedName>
    <definedName name="new" localSheetId="6">#REF!</definedName>
    <definedName name="new" localSheetId="1">#REF!</definedName>
    <definedName name="new" localSheetId="2">#REF!</definedName>
    <definedName name="new" localSheetId="5">#REF!</definedName>
    <definedName name="new">#REF!</definedName>
    <definedName name="NEWSHEET" localSheetId="9">#REF!</definedName>
    <definedName name="NEWSHEET" localSheetId="10">#REF!</definedName>
    <definedName name="NEWSHEET" localSheetId="4">#REF!</definedName>
    <definedName name="NEWSHEET" localSheetId="6">#REF!</definedName>
    <definedName name="NEWSHEET" localSheetId="1">#REF!</definedName>
    <definedName name="NEWSHEET" localSheetId="2">#REF!</definedName>
    <definedName name="NEWSHEET" localSheetId="5">#REF!</definedName>
    <definedName name="NEWSHEET">#REF!</definedName>
    <definedName name="nfa_by_bank">#REF!</definedName>
    <definedName name="NFB_R">[56]Q1!#REF!</definedName>
    <definedName name="NFB_R_GDP">[56]Q1!#REF!</definedName>
    <definedName name="NFI">#N/A</definedName>
    <definedName name="NFI_R">#N/A</definedName>
    <definedName name="NFIP">#REF!</definedName>
    <definedName name="NFPS_">[38]OPS!#REF!</definedName>
    <definedName name="NGDP">#N/A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>#REF!</definedName>
    <definedName name="NGK">#REF!</definedName>
    <definedName name="NGNI">#REF!</definedName>
    <definedName name="NGPXO">#REF!</definedName>
    <definedName name="NGPXO_R">#REF!</definedName>
    <definedName name="NGS_NGDP">#N/A</definedName>
    <definedName name="NGSP">[56]Q2!#REF!</definedName>
    <definedName name="NI">[56]Q2!#REF!</definedName>
    <definedName name="NI_GDP">[56]Q2!#REF!</definedName>
    <definedName name="NI_NGDP">[56]Q2!#REF!</definedName>
    <definedName name="NI_R">[56]Q1!#REF!</definedName>
    <definedName name="NINV">#N/A</definedName>
    <definedName name="NINV_R">#N/A</definedName>
    <definedName name="NINV_R_GDP">[56]Q1!#REF!</definedName>
    <definedName name="njkg">[5]!njkg</definedName>
    <definedName name="NLG">[51]CIRRs!$C$99</definedName>
    <definedName name="NM">#N/A</definedName>
    <definedName name="NM_R">#N/A</definedName>
    <definedName name="nmBlankCell">'[124]Table 2.1 from DDP program'!$A$2:$A$2</definedName>
    <definedName name="nmBlankRow" localSheetId="8">[125]EDT!#REF!</definedName>
    <definedName name="nmBlankRow" localSheetId="9">[125]EDT!#REF!</definedName>
    <definedName name="nmBlankRow" localSheetId="10">[125]EDT!#REF!</definedName>
    <definedName name="nmBlankRow" localSheetId="4">[125]EDT!#REF!</definedName>
    <definedName name="nmBlankRow" localSheetId="6">[125]EDT!#REF!</definedName>
    <definedName name="nmBlankRow" localSheetId="1">[125]EDT!#REF!</definedName>
    <definedName name="nmBlankRow" localSheetId="2">[125]EDT!#REF!</definedName>
    <definedName name="nmBlankRow" localSheetId="5">[125]EDT!#REF!</definedName>
    <definedName name="nmBlankRow">[125]EDT!#REF!</definedName>
    <definedName name="nmColumnHeader">[125]EDT!$3:$3</definedName>
    <definedName name="nmData">[125]EDT!$B$4:$AA$36</definedName>
    <definedName name="NMG">#REF!</definedName>
    <definedName name="NMG_R">#REF!</definedName>
    <definedName name="NMG_RG">#N/A</definedName>
    <definedName name="nmIndexTable" localSheetId="8">[125]EDT!#REF!</definedName>
    <definedName name="nmIndexTable" localSheetId="9">[125]EDT!#REF!</definedName>
    <definedName name="nmIndexTable" localSheetId="10">[125]EDT!#REF!</definedName>
    <definedName name="nmIndexTable" localSheetId="4">[125]EDT!#REF!</definedName>
    <definedName name="nmIndexTable" localSheetId="6">[125]EDT!#REF!</definedName>
    <definedName name="nmIndexTable" localSheetId="1">[125]EDT!#REF!</definedName>
    <definedName name="nmIndexTable" localSheetId="2">[125]EDT!#REF!</definedName>
    <definedName name="nmIndexTable" localSheetId="5">[125]EDT!#REF!</definedName>
    <definedName name="nmIndexTable">[125]EDT!#REF!</definedName>
    <definedName name="nmReportFooter">'[126]Table 1'!$29:$29</definedName>
    <definedName name="nmReportHeader">#N/A</definedName>
    <definedName name="nmReportNotes">'[126]Table 1'!$30:$30</definedName>
    <definedName name="nmRowHeader">[125]EDT!$A$4:$A$36</definedName>
    <definedName name="NMS">[56]Q2!#REF!</definedName>
    <definedName name="NMS_R">[56]Q1!#REF!</definedName>
    <definedName name="nmScale" localSheetId="8">[125]EDT!#REF!</definedName>
    <definedName name="nmScale" localSheetId="9">[125]EDT!#REF!</definedName>
    <definedName name="nmScale" localSheetId="10">[125]EDT!#REF!</definedName>
    <definedName name="nmScale" localSheetId="4">[125]EDT!#REF!</definedName>
    <definedName name="nmScale" localSheetId="6">[125]EDT!#REF!</definedName>
    <definedName name="nmScale" localSheetId="1">[125]EDT!#REF!</definedName>
    <definedName name="nmScale" localSheetId="2">[125]EDT!#REF!</definedName>
    <definedName name="nmScale" localSheetId="5">[125]EDT!#REF!</definedName>
    <definedName name="nmScale">[125]EDT!#REF!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4">#REF!</definedName>
    <definedName name="Noah" localSheetId="6">#REF!</definedName>
    <definedName name="Noah" localSheetId="1">#REF!</definedName>
    <definedName name="Noah" localSheetId="2">#REF!</definedName>
    <definedName name="Noah" localSheetId="5">#REF!</definedName>
    <definedName name="Noah">#REF!</definedName>
    <definedName name="noclas1">#REF!</definedName>
    <definedName name="noclas2">#REF!</definedName>
    <definedName name="NOCLUB" localSheetId="8">#REF!</definedName>
    <definedName name="NOCLUB" localSheetId="9">#REF!</definedName>
    <definedName name="NOCLUB" localSheetId="10">#REF!</definedName>
    <definedName name="NOCLUB" localSheetId="4">#REF!</definedName>
    <definedName name="NOCLUB" localSheetId="6">#REF!</definedName>
    <definedName name="NOCLUB" localSheetId="1">#REF!</definedName>
    <definedName name="NOCLUB" localSheetId="2">#REF!</definedName>
    <definedName name="NOCLUB" localSheetId="5">#REF!</definedName>
    <definedName name="NOCLUB">#REF!</definedName>
    <definedName name="NOK" localSheetId="8">#REF!</definedName>
    <definedName name="NOK" localSheetId="9">#REF!</definedName>
    <definedName name="NOK" localSheetId="10">#REF!</definedName>
    <definedName name="NOK" localSheetId="4">#REF!</definedName>
    <definedName name="NOK" localSheetId="6">#REF!</definedName>
    <definedName name="NOK" localSheetId="1">#REF!</definedName>
    <definedName name="NOK" localSheetId="2">#REF!</definedName>
    <definedName name="NOK" localSheetId="5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4">#REF!</definedName>
    <definedName name="NONLEAP" localSheetId="6">#REF!</definedName>
    <definedName name="NONLEAP" localSheetId="1">#REF!</definedName>
    <definedName name="NONLEAP" localSheetId="2">#REF!</definedName>
    <definedName name="NONLEAP" localSheetId="5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4">#REF!</definedName>
    <definedName name="NOTA_EXPLICATIV" localSheetId="6">#REF!</definedName>
    <definedName name="NOTA_EXPLICATIV" localSheetId="1">#REF!</definedName>
    <definedName name="NOTA_EXPLICATIV" localSheetId="2">#REF!</definedName>
    <definedName name="NOTA_EXPLICATIV" localSheetId="5">#REF!</definedName>
    <definedName name="NOTA_EXPLICATIV">#REF!</definedName>
    <definedName name="Notes" localSheetId="8">[127]UPLOAD!#REF!</definedName>
    <definedName name="Notes" localSheetId="9">[127]UPLOAD!#REF!</definedName>
    <definedName name="Notes" localSheetId="10">[127]UPLOAD!#REF!</definedName>
    <definedName name="Notes" localSheetId="4">[127]UPLOAD!#REF!</definedName>
    <definedName name="Notes" localSheetId="6">[127]UPLOAD!#REF!</definedName>
    <definedName name="Notes" localSheetId="1">[127]UPLOAD!#REF!</definedName>
    <definedName name="Notes" localSheetId="2">[127]UPLOAD!#REF!</definedName>
    <definedName name="Notes" localSheetId="5">[127]UPLOAD!#REF!</definedName>
    <definedName name="Notes">[127]UPLOAD!#REF!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4">#REF!</definedName>
    <definedName name="NOTITLES" localSheetId="6">#REF!</definedName>
    <definedName name="NOTITLES" localSheetId="1">#REF!</definedName>
    <definedName name="NOTITLES" localSheetId="2">#REF!</definedName>
    <definedName name="NOTITLES" localSheetId="5">#REF!</definedName>
    <definedName name="NOTITLES">#REF!</definedName>
    <definedName name="NOV._89">#REF!</definedName>
    <definedName name="NSUMMARY">[65]nonopec!$D$157:$AD$204</definedName>
    <definedName name="NTDD_R">[56]Q1!#REF!</definedName>
    <definedName name="NTDD_RG" localSheetId="8">[72]!NTDD_RG</definedName>
    <definedName name="NTDD_RG" localSheetId="10">[72]!NTDD_RG</definedName>
    <definedName name="NTDD_RG">[72]!NTDD_RG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[56]Q2!#REF!</definedName>
    <definedName name="NXS_R">[56]Q1!#REF!</definedName>
    <definedName name="NYEAR2021" localSheetId="6">[89]Nickel!$B$583:$J$583</definedName>
    <definedName name="NYEAR2021" localSheetId="2">[89]Nickel!$B$583:$J$583</definedName>
    <definedName name="NYEAR2021" localSheetId="5">[89]Nickel!$B$583:$J$583</definedName>
    <definedName name="NYEAR2021">[89]Nickel!$B$583:$J$583</definedName>
    <definedName name="NYEAR2022" localSheetId="6">[89]Nickel!$K$583:$V$583</definedName>
    <definedName name="NYEAR2022" localSheetId="2">[89]Nickel!$K$583:$V$583</definedName>
    <definedName name="NYEAR2022" localSheetId="5">[89]Nickel!$K$583:$V$583</definedName>
    <definedName name="NYEAR2022">[89]Nickel!$K$583:$V$583</definedName>
    <definedName name="NYEAR2023" localSheetId="6">[89]Nickel!$W$583:$AH$583</definedName>
    <definedName name="NYEAR2023" localSheetId="2">[89]Nickel!$W$583:$AH$583</definedName>
    <definedName name="NYEAR2023" localSheetId="5">[89]Nickel!$W$583:$AH$583</definedName>
    <definedName name="NYEAR2023">[89]Nickel!$W$583:$AH$583</definedName>
    <definedName name="NYEAR2024" localSheetId="6">[89]Nickel!$AI$583:$AT$583</definedName>
    <definedName name="NYEAR2024" localSheetId="2">[89]Nickel!$AI$583:$AT$583</definedName>
    <definedName name="NYEAR2024" localSheetId="5">[89]Nickel!$AI$583:$AT$583</definedName>
    <definedName name="NYEAR2024">[89]Nickel!$AI$583:$AT$583</definedName>
    <definedName name="NYEAR2025" localSheetId="6">[89]Nickel!$AU$583:$BF$583</definedName>
    <definedName name="NYEAR2025" localSheetId="2">[89]Nickel!$AU$583:$BF$583</definedName>
    <definedName name="NYEAR2025" localSheetId="5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>#REF!</definedName>
    <definedName name="OCTUBRE">#N/A</definedName>
    <definedName name="OECD">[65]nonopec!$D$1:$AD$28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4">#REF!</definedName>
    <definedName name="OECD_Table" localSheetId="6">#REF!</definedName>
    <definedName name="OECD_Table" localSheetId="1">#REF!</definedName>
    <definedName name="OECD_Table" localSheetId="2">#REF!</definedName>
    <definedName name="OECD_Table" localSheetId="5">#REF!</definedName>
    <definedName name="OECD_Table">#REF!</definedName>
    <definedName name="oipio" localSheetId="8" hidden="1">#REF!</definedName>
    <definedName name="oipio" localSheetId="9" hidden="1">#REF!</definedName>
    <definedName name="oipio" localSheetId="10" hidden="1">#REF!</definedName>
    <definedName name="oipio" localSheetId="4" hidden="1">#REF!</definedName>
    <definedName name="oipio" localSheetId="6" hidden="1">#REF!</definedName>
    <definedName name="oipio" localSheetId="1" hidden="1">#REF!</definedName>
    <definedName name="oipio" localSheetId="2" hidden="1">#REF!</definedName>
    <definedName name="oipio" localSheetId="5" hidden="1">#REF!</definedName>
    <definedName name="oipio" hidden="1">#REF!</definedName>
    <definedName name="oiulfdgdgh" localSheetId="8" hidden="1">'[90]Fax a enviar'!#REF!</definedName>
    <definedName name="oiulfdgdgh" localSheetId="9" hidden="1">'[90]Fax a enviar'!#REF!</definedName>
    <definedName name="oiulfdgdgh" localSheetId="10" hidden="1">'[90]Fax a enviar'!#REF!</definedName>
    <definedName name="oiulfdgdgh" localSheetId="1" hidden="1">'[90]Fax a enviar'!#REF!</definedName>
    <definedName name="oiulfdgdgh" localSheetId="2" hidden="1">'[90]Fax a enviar'!#REF!</definedName>
    <definedName name="oiulfdgdgh" localSheetId="5" hidden="1">'[90]Fax a enviar'!#REF!</definedName>
    <definedName name="oiulfdgdgh" hidden="1">'[90]Fax a enviar'!#REF!</definedName>
    <definedName name="OK">#REF!</definedName>
    <definedName name="OnShow" localSheetId="8">'[128]SPNF Acuerdo Incl. Int.'!OnShow</definedName>
    <definedName name="OnShow" localSheetId="10">'[128]SPNF Acuerdo Incl. Int.'!OnShow</definedName>
    <definedName name="OnShow">'[128]SPNF Acuerdo Incl. Int.'!OnShow</definedName>
    <definedName name="onshow1">#N/A</definedName>
    <definedName name="onshow2">#N/A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4">#REF!</definedName>
    <definedName name="OOOKOKOKO" localSheetId="6">#REF!</definedName>
    <definedName name="OOOKOKOKO" localSheetId="1">#REF!</definedName>
    <definedName name="OOOKOKOKO" localSheetId="2">#REF!</definedName>
    <definedName name="OOOKOKOKO" localSheetId="5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4" hidden="1">#REF!</definedName>
    <definedName name="ooooooooo" localSheetId="6" hidden="1">#REF!</definedName>
    <definedName name="ooooooooo" localSheetId="1" hidden="1">#REF!</definedName>
    <definedName name="ooooooooo" localSheetId="2" hidden="1">#REF!</definedName>
    <definedName name="ooooooooo" localSheetId="5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4">#REF!</definedName>
    <definedName name="OPOPOPOPO" localSheetId="6">#REF!</definedName>
    <definedName name="OPOPOPOPO" localSheetId="1">#REF!</definedName>
    <definedName name="OPOPOPOPO" localSheetId="2">#REF!</definedName>
    <definedName name="OPOPOPOPO" localSheetId="5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4">#REF!</definedName>
    <definedName name="Otr_Inst_Banc_40G" localSheetId="6">#REF!</definedName>
    <definedName name="Otr_Inst_Banc_40G" localSheetId="2">#REF!</definedName>
    <definedName name="Otr_Inst_Banc_40G" localSheetId="5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4" hidden="1">#REF!</definedName>
    <definedName name="otra" localSheetId="6" hidden="1">#REF!</definedName>
    <definedName name="otra" localSheetId="1" hidden="1">#REF!</definedName>
    <definedName name="otra" localSheetId="2" hidden="1">#REF!</definedName>
    <definedName name="otra" localSheetId="5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[22]Programa!#REF!</definedName>
    <definedName name="otros98j">[22]Programa!#REF!</definedName>
    <definedName name="otros98s">#REF!</definedName>
    <definedName name="otros99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4">OFFSET(#REF!,0,0,COUNT(#REF!),1)</definedName>
    <definedName name="P1_1" localSheetId="6">OFFSET(#REF!,0,0,COUNT(#REF!),1)</definedName>
    <definedName name="P1_1" localSheetId="1">OFFSET(#REF!,0,0,COUNT(#REF!),1)</definedName>
    <definedName name="P1_1" localSheetId="2">OFFSET(#REF!,0,0,COUNT(#REF!),1)</definedName>
    <definedName name="P1_1" localSheetId="5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4">OFFSET(#REF!,0,0,COUNT(#REF!),1)</definedName>
    <definedName name="P1_2" localSheetId="6">OFFSET(#REF!,0,0,COUNT(#REF!),1)</definedName>
    <definedName name="P1_2" localSheetId="2">OFFSET(#REF!,0,0,COUNT(#REF!),1)</definedName>
    <definedName name="P1_2" localSheetId="5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4">OFFSET(#REF!,0,0,COUNT(#REF!),1)</definedName>
    <definedName name="P1avg" localSheetId="6">OFFSET(#REF!,0,0,COUNT(#REF!),1)</definedName>
    <definedName name="P1avg" localSheetId="2">OFFSET(#REF!,0,0,COUNT(#REF!),1)</definedName>
    <definedName name="P1avg" localSheetId="5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4">OFFSET(#REF!,0,0,COUNT(#REF!),1)</definedName>
    <definedName name="P1min" localSheetId="6">OFFSET(#REF!,0,0,COUNT(#REF!),1)</definedName>
    <definedName name="P1min" localSheetId="2">OFFSET(#REF!,0,0,COUNT(#REF!),1)</definedName>
    <definedName name="P1min" localSheetId="5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4">OFFSET(#REF!,0,0,COUNT(#REF!),1)</definedName>
    <definedName name="P1rng" localSheetId="6">OFFSET(#REF!,0,0,COUNT(#REF!),1)</definedName>
    <definedName name="P1rng" localSheetId="2">OFFSET(#REF!,0,0,COUNT(#REF!),1)</definedName>
    <definedName name="P1rng" localSheetId="5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4">OFFSET(#REF!,0,0,COUNT(#REF!),1)</definedName>
    <definedName name="P2_1" localSheetId="6">OFFSET(#REF!,0,0,COUNT(#REF!),1)</definedName>
    <definedName name="P2_1" localSheetId="2">OFFSET(#REF!,0,0,COUNT(#REF!),1)</definedName>
    <definedName name="P2_1" localSheetId="5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4">OFFSET(#REF!,0,0,COUNT(#REF!),1)</definedName>
    <definedName name="P2_2" localSheetId="6">OFFSET(#REF!,0,0,COUNT(#REF!),1)</definedName>
    <definedName name="P2_2" localSheetId="2">OFFSET(#REF!,0,0,COUNT(#REF!),1)</definedName>
    <definedName name="P2_2" localSheetId="5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4">OFFSET(#REF!,0,0,COUNT(#REF!),1)</definedName>
    <definedName name="P2avg" localSheetId="6">OFFSET(#REF!,0,0,COUNT(#REF!),1)</definedName>
    <definedName name="P2avg" localSheetId="2">OFFSET(#REF!,0,0,COUNT(#REF!),1)</definedName>
    <definedName name="P2avg" localSheetId="5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4">OFFSET(#REF!,0,0,COUNT(#REF!),1)</definedName>
    <definedName name="P2min" localSheetId="6">OFFSET(#REF!,0,0,COUNT(#REF!),1)</definedName>
    <definedName name="P2min" localSheetId="2">OFFSET(#REF!,0,0,COUNT(#REF!),1)</definedName>
    <definedName name="P2min" localSheetId="5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4">OFFSET(#REF!,0,0,COUNT(#REF!),1)</definedName>
    <definedName name="P2rng" localSheetId="6">OFFSET(#REF!,0,0,COUNT(#REF!),1)</definedName>
    <definedName name="P2rng" localSheetId="2">OFFSET(#REF!,0,0,COUNT(#REF!),1)</definedName>
    <definedName name="P2rng" localSheetId="5">OFFSET(#REF!,0,0,COUNT(#REF!),1)</definedName>
    <definedName name="P2rng">OFFSET(#REF!,0,0,COUNT(#REF!),1)</definedName>
    <definedName name="p2std">#REF!</definedName>
    <definedName name="P3_1" localSheetId="9">OFFSET(#REF!,0,0,COUNT(#REF!),1)</definedName>
    <definedName name="P3_1" localSheetId="10">OFFSET(#REF!,0,0,COUNT(#REF!),1)</definedName>
    <definedName name="P3_1" localSheetId="4">OFFSET(#REF!,0,0,COUNT(#REF!),1)</definedName>
    <definedName name="P3_1" localSheetId="6">OFFSET(#REF!,0,0,COUNT(#REF!),1)</definedName>
    <definedName name="P3_1" localSheetId="2">OFFSET(#REF!,0,0,COUNT(#REF!),1)</definedName>
    <definedName name="P3_1" localSheetId="5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4">OFFSET(#REF!,0,0,COUNT(#REF!),1)</definedName>
    <definedName name="P3_2" localSheetId="6">OFFSET(#REF!,0,0,COUNT(#REF!),1)</definedName>
    <definedName name="P3_2" localSheetId="2">OFFSET(#REF!,0,0,COUNT(#REF!),1)</definedName>
    <definedName name="P3_2" localSheetId="5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4">OFFSET(#REF!,0,0,COUNT(#REF!),1)</definedName>
    <definedName name="P3avg" localSheetId="6">OFFSET(#REF!,0,0,COUNT(#REF!),1)</definedName>
    <definedName name="P3avg" localSheetId="2">OFFSET(#REF!,0,0,COUNT(#REF!),1)</definedName>
    <definedName name="P3avg" localSheetId="5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4">OFFSET(#REF!,0,0,COUNT(#REF!),1)</definedName>
    <definedName name="P3min" localSheetId="6">OFFSET(#REF!,0,0,COUNT(#REF!),1)</definedName>
    <definedName name="P3min" localSheetId="2">OFFSET(#REF!,0,0,COUNT(#REF!),1)</definedName>
    <definedName name="P3min" localSheetId="5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4">OFFSET(#REF!,0,0,COUNT(#REF!),1)</definedName>
    <definedName name="P3rng" localSheetId="6">OFFSET(#REF!,0,0,COUNT(#REF!),1)</definedName>
    <definedName name="P3rng" localSheetId="2">OFFSET(#REF!,0,0,COUNT(#REF!),1)</definedName>
    <definedName name="P3rng" localSheetId="5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4">OFFSET(#REF!,0,0,COUNT(#REF!),1)</definedName>
    <definedName name="P4_1" localSheetId="6">OFFSET(#REF!,0,0,COUNT(#REF!),1)</definedName>
    <definedName name="P4_1" localSheetId="2">OFFSET(#REF!,0,0,COUNT(#REF!),1)</definedName>
    <definedName name="P4_1" localSheetId="5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4">OFFSET(#REF!,0,0,COUNT(#REF!),1)</definedName>
    <definedName name="P4_2" localSheetId="6">OFFSET(#REF!,0,0,COUNT(#REF!),1)</definedName>
    <definedName name="P4_2" localSheetId="2">OFFSET(#REF!,0,0,COUNT(#REF!),1)</definedName>
    <definedName name="P4_2" localSheetId="5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4">OFFSET(#REF!,0,0,COUNT(#REF!),1)</definedName>
    <definedName name="P4avg" localSheetId="6">OFFSET(#REF!,0,0,COUNT(#REF!),1)</definedName>
    <definedName name="P4avg" localSheetId="2">OFFSET(#REF!,0,0,COUNT(#REF!),1)</definedName>
    <definedName name="P4avg" localSheetId="5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4">OFFSET(#REF!,0,0,COUNT(#REF!),1)</definedName>
    <definedName name="P4min" localSheetId="6">OFFSET(#REF!,0,0,COUNT(#REF!),1)</definedName>
    <definedName name="P4min" localSheetId="2">OFFSET(#REF!,0,0,COUNT(#REF!),1)</definedName>
    <definedName name="P4min" localSheetId="5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4">OFFSET(#REF!,0,0,COUNT(#REF!),1)</definedName>
    <definedName name="P4rng" localSheetId="6">OFFSET(#REF!,0,0,COUNT(#REF!),1)</definedName>
    <definedName name="P4rng" localSheetId="2">OFFSET(#REF!,0,0,COUNT(#REF!),1)</definedName>
    <definedName name="P4rng" localSheetId="5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4">OFFSET(#REF!,0,0,COUNT(#REF!),1)</definedName>
    <definedName name="P5_1" localSheetId="6">OFFSET(#REF!,0,0,COUNT(#REF!),1)</definedName>
    <definedName name="P5_1" localSheetId="2">OFFSET(#REF!,0,0,COUNT(#REF!),1)</definedName>
    <definedName name="P5_1" localSheetId="5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4">OFFSET(#REF!,0,0,COUNT(#REF!),1)</definedName>
    <definedName name="P5_2" localSheetId="6">OFFSET(#REF!,0,0,COUNT(#REF!),1)</definedName>
    <definedName name="P5_2" localSheetId="2">OFFSET(#REF!,0,0,COUNT(#REF!),1)</definedName>
    <definedName name="P5_2" localSheetId="5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4">OFFSET(#REF!,0,0,COUNT(#REF!),1)</definedName>
    <definedName name="P5avg" localSheetId="6">OFFSET(#REF!,0,0,COUNT(#REF!),1)</definedName>
    <definedName name="P5avg" localSheetId="2">OFFSET(#REF!,0,0,COUNT(#REF!),1)</definedName>
    <definedName name="P5avg" localSheetId="5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4">OFFSET(#REF!,0,0,COUNT(#REF!),1)</definedName>
    <definedName name="P5min" localSheetId="6">OFFSET(#REF!,0,0,COUNT(#REF!),1)</definedName>
    <definedName name="P5min" localSheetId="2">OFFSET(#REF!,0,0,COUNT(#REF!),1)</definedName>
    <definedName name="P5min" localSheetId="5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4">OFFSET(#REF!,0,0,COUNT(#REF!),1)</definedName>
    <definedName name="P5rng" localSheetId="6">OFFSET(#REF!,0,0,COUNT(#REF!),1)</definedName>
    <definedName name="P5rng" localSheetId="2">OFFSET(#REF!,0,0,COUNT(#REF!),1)</definedName>
    <definedName name="P5rng" localSheetId="5">OFFSET(#REF!,0,0,COUNT(#REF!),1)</definedName>
    <definedName name="P5rng">OFFSET(#REF!,0,0,COUNT(#REF!),1)</definedName>
    <definedName name="PAGINA_01">#REF!</definedName>
    <definedName name="PAGINA_01_CONT.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4">#REF!</definedName>
    <definedName name="Pan_Bancario_50G" localSheetId="6">#REF!</definedName>
    <definedName name="Pan_Bancario_50G" localSheetId="1">#REF!</definedName>
    <definedName name="Pan_Bancario_50G" localSheetId="2">#REF!</definedName>
    <definedName name="Pan_Bancario_50G" localSheetId="5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4">#REF!</definedName>
    <definedName name="Pan_Monet_30G" localSheetId="6">#REF!</definedName>
    <definedName name="Pan_Monet_30G" localSheetId="1">#REF!</definedName>
    <definedName name="Pan_Monet_30G" localSheetId="2">#REF!</definedName>
    <definedName name="Pan_Monet_30G" localSheetId="5">#REF!</definedName>
    <definedName name="Pan_Monet_30G">#REF!</definedName>
    <definedName name="PARAMETROS">#REF!</definedName>
    <definedName name="Parmeshwar">[80]E!$AJ$98:$AX$115</definedName>
    <definedName name="PARTIDA">[129]SPNF!#REF!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>#REF!</definedName>
    <definedName name="PAYCAP">#REF!</definedName>
    <definedName name="Paym_Cap" localSheetId="8">#REF!</definedName>
    <definedName name="Paym_Cap" localSheetId="9">#REF!</definedName>
    <definedName name="Paym_Cap" localSheetId="10">#REF!</definedName>
    <definedName name="Paym_Cap" localSheetId="4">#REF!</definedName>
    <definedName name="Paym_Cap" localSheetId="6">#REF!</definedName>
    <definedName name="Paym_Cap" localSheetId="1">#REF!</definedName>
    <definedName name="Paym_Cap" localSheetId="2">#REF!</definedName>
    <definedName name="Paym_Cap" localSheetId="5">#REF!</definedName>
    <definedName name="Paym_Cap">#REF!</definedName>
    <definedName name="pchBM" localSheetId="8">#REF!</definedName>
    <definedName name="pchBM" localSheetId="9">#REF!</definedName>
    <definedName name="pchBM" localSheetId="10">#REF!</definedName>
    <definedName name="pchBM" localSheetId="4">#REF!</definedName>
    <definedName name="pchBM" localSheetId="6">#REF!</definedName>
    <definedName name="pchBM" localSheetId="1">#REF!</definedName>
    <definedName name="pchBM" localSheetId="2">#REF!</definedName>
    <definedName name="pchBM" localSheetId="5">#REF!</definedName>
    <definedName name="pchBM">#REF!</definedName>
    <definedName name="pchBMG" localSheetId="8">#REF!</definedName>
    <definedName name="pchBMG" localSheetId="9">#REF!</definedName>
    <definedName name="pchBMG" localSheetId="10">#REF!</definedName>
    <definedName name="pchBMG" localSheetId="4">#REF!</definedName>
    <definedName name="pchBMG" localSheetId="6">#REF!</definedName>
    <definedName name="pchBMG" localSheetId="1">#REF!</definedName>
    <definedName name="pchBMG" localSheetId="2">#REF!</definedName>
    <definedName name="pchBMG" localSheetId="5">#REF!</definedName>
    <definedName name="pchBMG">#REF!</definedName>
    <definedName name="pchBX" localSheetId="9">#REF!</definedName>
    <definedName name="pchBX" localSheetId="10">#REF!</definedName>
    <definedName name="pchBX" localSheetId="4">#REF!</definedName>
    <definedName name="pchBX" localSheetId="6">#REF!</definedName>
    <definedName name="pchBX" localSheetId="2">#REF!</definedName>
    <definedName name="pchBX" localSheetId="5">#REF!</definedName>
    <definedName name="pchBX">#REF!</definedName>
    <definedName name="pchBXG" localSheetId="9">#REF!</definedName>
    <definedName name="pchBXG" localSheetId="10">#REF!</definedName>
    <definedName name="pchBXG" localSheetId="4">#REF!</definedName>
    <definedName name="pchBXG" localSheetId="6">#REF!</definedName>
    <definedName name="pchBXG" localSheetId="2">#REF!</definedName>
    <definedName name="pchBXG" localSheetId="5">#REF!</definedName>
    <definedName name="pchBXG">#REF!</definedName>
    <definedName name="pchNM_R">[56]Q1!#REF!</definedName>
    <definedName name="pchNMG_R">[56]Q1!#REF!</definedName>
    <definedName name="pchNX_R">[56]Q1!#REF!</definedName>
    <definedName name="pchNXG_R">[56]Q1!#REF!</definedName>
    <definedName name="PCNTLGT" localSheetId="10">[65]nonopec!#REF!</definedName>
    <definedName name="PCNTLGT" localSheetId="1">[65]nonopec!#REF!</definedName>
    <definedName name="PCNTLGT" localSheetId="5">[65]nonopec!#REF!</definedName>
    <definedName name="PCNTLGT">[65]nonopec!#REF!</definedName>
    <definedName name="PCPI" localSheetId="8">#REF!</definedName>
    <definedName name="PCPI" localSheetId="9">#REF!</definedName>
    <definedName name="PCPI" localSheetId="10">#REF!</definedName>
    <definedName name="PCPI" localSheetId="4">#REF!</definedName>
    <definedName name="PCPI" localSheetId="6">#REF!</definedName>
    <definedName name="PCPI" localSheetId="1">#REF!</definedName>
    <definedName name="PCPI" localSheetId="2">#REF!</definedName>
    <definedName name="PCPI" localSheetId="5">#REF!</definedName>
    <definedName name="PCPI">#REF!</definedName>
    <definedName name="PCPIE">#REF!</definedName>
    <definedName name="PCPIG">#N/A</definedName>
    <definedName name="PEACEAGR">#REF!</definedName>
    <definedName name="PERE96">#REF!</definedName>
    <definedName name="Petroecuador">#REF!</definedName>
    <definedName name="PEX">[84]SUPUESTOS!A$14</definedName>
    <definedName name="PF" localSheetId="8">#REF!</definedName>
    <definedName name="PF" localSheetId="9">#REF!</definedName>
    <definedName name="PF" localSheetId="10">#REF!</definedName>
    <definedName name="PF" localSheetId="4">#REF!</definedName>
    <definedName name="PF" localSheetId="6">#REF!</definedName>
    <definedName name="PF" localSheetId="1">#REF!</definedName>
    <definedName name="PF" localSheetId="2">#REF!</definedName>
    <definedName name="PF" localSheetId="5">#REF!</definedName>
    <definedName name="PF">#REF!</definedName>
    <definedName name="PFP" localSheetId="8">#REF!</definedName>
    <definedName name="PFP" localSheetId="9">#REF!</definedName>
    <definedName name="PFP" localSheetId="10">#REF!</definedName>
    <definedName name="PFP" localSheetId="4">#REF!</definedName>
    <definedName name="PFP" localSheetId="6">#REF!</definedName>
    <definedName name="PFP" localSheetId="1">#REF!</definedName>
    <definedName name="PFP" localSheetId="2">#REF!</definedName>
    <definedName name="PFP" localSheetId="5">#REF!</definedName>
    <definedName name="PFP">#REF!</definedName>
    <definedName name="pfp_table1" localSheetId="8">#REF!</definedName>
    <definedName name="pfp_table1" localSheetId="9">#REF!</definedName>
    <definedName name="pfp_table1" localSheetId="10">#REF!</definedName>
    <definedName name="pfp_table1" localSheetId="4">#REF!</definedName>
    <definedName name="pfp_table1" localSheetId="6">#REF!</definedName>
    <definedName name="pfp_table1" localSheetId="1">#REF!</definedName>
    <definedName name="pfp_table1" localSheetId="2">#REF!</definedName>
    <definedName name="pfp_table1" localSheetId="5">#REF!</definedName>
    <definedName name="pfp_table1">#REF!</definedName>
    <definedName name="pib">#REF!</definedName>
    <definedName name="pib_int">#REF!</definedName>
    <definedName name="pib98j">[22]Programa!#REF!</definedName>
    <definedName name="pib98s">[22]Programa!#REF!</definedName>
    <definedName name="PIBMENSAL">#REF!</definedName>
    <definedName name="PIBporSECT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4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4">#REF!</definedName>
    <definedName name="PK" localSheetId="6">#REF!</definedName>
    <definedName name="PK" localSheetId="2">#REF!</definedName>
    <definedName name="PK" localSheetId="5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[22]Programa!#REF!</definedName>
    <definedName name="plame98j">[22]Programa!#REF!</definedName>
    <definedName name="plame98s">#REF!</definedName>
    <definedName name="plame99">#REF!</definedName>
    <definedName name="PLATA" localSheetId="8">#REF!</definedName>
    <definedName name="PLATA" localSheetId="9">#REF!</definedName>
    <definedName name="PLATA" localSheetId="10">#REF!</definedName>
    <definedName name="PLATA" localSheetId="4">#REF!</definedName>
    <definedName name="PLATA" localSheetId="6">#REF!</definedName>
    <definedName name="PLATA" localSheetId="1">#REF!</definedName>
    <definedName name="PLATA" localSheetId="2">#REF!</definedName>
    <definedName name="PLATA" localSheetId="5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[22]Programa!#REF!</definedName>
    <definedName name="plazo98j">[22]Programa!#REF!</definedName>
    <definedName name="plazo98s">#REF!</definedName>
    <definedName name="plazo99">#REF!</definedName>
    <definedName name="POLLO" localSheetId="9">#REF!</definedName>
    <definedName name="POLLO" localSheetId="10">#REF!</definedName>
    <definedName name="POLLO" localSheetId="4">#REF!</definedName>
    <definedName name="POLLO" localSheetId="6">#REF!</definedName>
    <definedName name="POLLO" localSheetId="1">#REF!</definedName>
    <definedName name="POLLO" localSheetId="2">#REF!</definedName>
    <definedName name="POLLO" localSheetId="5">#REF!</definedName>
    <definedName name="POLLO">#REF!</definedName>
    <definedName name="poooooooooo" localSheetId="10" hidden="1">'[90]Fax a enviar'!#REF!</definedName>
    <definedName name="poooooooooo" localSheetId="1" hidden="1">'[90]Fax a enviar'!#REF!</definedName>
    <definedName name="poooooooooo" localSheetId="2" hidden="1">'[90]Fax a enviar'!#REF!</definedName>
    <definedName name="poooooooooo" localSheetId="5" hidden="1">'[90]Fax a enviar'!#REF!</definedName>
    <definedName name="poooooooooo" hidden="1">'[90]Fax a enviar'!#REF!</definedName>
    <definedName name="POPO">#REF!</definedName>
    <definedName name="PORT">#REF!</definedName>
    <definedName name="Ports">#REF!</definedName>
    <definedName name="Portugal_wt">'[66]OECD wgt'!$B$30</definedName>
    <definedName name="posnet2">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4">#REF!</definedName>
    <definedName name="POTENCIAL" localSheetId="6">#REF!</definedName>
    <definedName name="POTENCIAL" localSheetId="1">#REF!</definedName>
    <definedName name="POTENCIAL" localSheetId="2">#REF!</definedName>
    <definedName name="POTENCIAL" localSheetId="5">#REF!</definedName>
    <definedName name="POTENCIAL">#REF!</definedName>
    <definedName name="PP" localSheetId="8">#REF!</definedName>
    <definedName name="PP" localSheetId="9">#REF!</definedName>
    <definedName name="PP" localSheetId="10">#REF!</definedName>
    <definedName name="PP" localSheetId="4">#REF!</definedName>
    <definedName name="PP" localSheetId="6">#REF!</definedName>
    <definedName name="PP" localSheetId="1">#REF!</definedName>
    <definedName name="PP" localSheetId="2">#REF!</definedName>
    <definedName name="PP" localSheetId="5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10" hidden="1">#REF!</definedName>
    <definedName name="ppoooooooooo" localSheetId="4" hidden="1">#REF!</definedName>
    <definedName name="ppoooooooooo" localSheetId="6" hidden="1">#REF!</definedName>
    <definedName name="ppoooooooooo" localSheetId="1" hidden="1">#REF!</definedName>
    <definedName name="ppoooooooooo" localSheetId="2" hidden="1">#REF!</definedName>
    <definedName name="ppoooooooooo" localSheetId="5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4" hidden="1">#REF!</definedName>
    <definedName name="pppppppppp" localSheetId="6" hidden="1">#REF!</definedName>
    <definedName name="pppppppppp" localSheetId="1" hidden="1">#REF!</definedName>
    <definedName name="pppppppppp" localSheetId="2" hidden="1">#REF!</definedName>
    <definedName name="pppppppppp" localSheetId="5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4" hidden="1">#REF!</definedName>
    <definedName name="ppppppppppppp" localSheetId="6" hidden="1">#REF!</definedName>
    <definedName name="ppppppppppppp" localSheetId="1" hidden="1">#REF!</definedName>
    <definedName name="ppppppppppppp" localSheetId="2" hidden="1">#REF!</definedName>
    <definedName name="ppppppppppppp" localSheetId="5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4">#REF!</definedName>
    <definedName name="PRECIOCIFBANANO" localSheetId="6">#REF!</definedName>
    <definedName name="PRECIOCIFBANANO" localSheetId="1">#REF!</definedName>
    <definedName name="PRECIOCIFBANANO" localSheetId="2">#REF!</definedName>
    <definedName name="PRECIOCIFBANANO" localSheetId="5">#REF!</definedName>
    <definedName name="PRECIOCIFBANANO">#REF!</definedName>
    <definedName name="Preparar_Reporte">#REF!</definedName>
    <definedName name="PRES1" localSheetId="8">[65]nonopec!#REF!</definedName>
    <definedName name="PRES1" localSheetId="9">[65]nonopec!#REF!</definedName>
    <definedName name="PRES1" localSheetId="10">[65]nonopec!#REF!</definedName>
    <definedName name="PRES1" localSheetId="4">[65]nonopec!#REF!</definedName>
    <definedName name="PRES1" localSheetId="6">[65]nonopec!#REF!</definedName>
    <definedName name="PRES1" localSheetId="2">[65]nonopec!#REF!</definedName>
    <definedName name="PRES1" localSheetId="5">[65]nonopec!#REF!</definedName>
    <definedName name="PRES1">[65]nonopec!#REF!</definedName>
    <definedName name="PRES2" localSheetId="8">[65]nonopec!#REF!</definedName>
    <definedName name="PRES2" localSheetId="10">[65]nonopec!#REF!</definedName>
    <definedName name="PRES2" localSheetId="4">[65]nonopec!#REF!</definedName>
    <definedName name="PRES2" localSheetId="2">[65]nonopec!#REF!</definedName>
    <definedName name="PRES2" localSheetId="5">[65]nonopec!#REF!</definedName>
    <definedName name="PRES2">[65]nonopec!#REF!</definedName>
    <definedName name="PRES3" localSheetId="10">[65]nonopec!#REF!</definedName>
    <definedName name="PRES3" localSheetId="2">[65]nonopec!#REF!</definedName>
    <definedName name="PRES3" localSheetId="5">[65]nonopec!#REF!</definedName>
    <definedName name="PRES3">[65]nonopec!#REF!</definedName>
    <definedName name="presion">#REF!</definedName>
    <definedName name="PRICE" localSheetId="8">#REF!</definedName>
    <definedName name="PRICE" localSheetId="9">#REF!</definedName>
    <definedName name="PRICE" localSheetId="10">#REF!</definedName>
    <definedName name="PRICE" localSheetId="4">#REF!</definedName>
    <definedName name="PRICE" localSheetId="6">#REF!</definedName>
    <definedName name="PRICE" localSheetId="1">#REF!</definedName>
    <definedName name="PRICE" localSheetId="2">#REF!</definedName>
    <definedName name="PRICE" localSheetId="5">#REF!</definedName>
    <definedName name="PRICE">#REF!</definedName>
    <definedName name="PRICETAB" localSheetId="8">#REF!</definedName>
    <definedName name="PRICETAB" localSheetId="9">#REF!</definedName>
    <definedName name="PRICETAB" localSheetId="10">#REF!</definedName>
    <definedName name="PRICETAB" localSheetId="4">#REF!</definedName>
    <definedName name="PRICETAB" localSheetId="6">#REF!</definedName>
    <definedName name="PRICETAB" localSheetId="1">#REF!</definedName>
    <definedName name="PRICETAB" localSheetId="2">#REF!</definedName>
    <definedName name="PRICETAB" localSheetId="5">#REF!</definedName>
    <definedName name="PRICETAB">#REF!</definedName>
    <definedName name="print">#REF!</definedName>
    <definedName name="Print_Area_MI" localSheetId="9">#REF!</definedName>
    <definedName name="Print_Area_MI" localSheetId="10">#REF!</definedName>
    <definedName name="Print_Area_MI" localSheetId="4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 localSheetId="5">#REF!</definedName>
    <definedName name="Print_Area_MI">#REF!</definedName>
    <definedName name="Print_Titles_MI">#REF!</definedName>
    <definedName name="Print1" localSheetId="9">#REF!</definedName>
    <definedName name="Print1" localSheetId="10">#REF!</definedName>
    <definedName name="Print1" localSheetId="4">#REF!</definedName>
    <definedName name="Print1" localSheetId="6">#REF!</definedName>
    <definedName name="Print1" localSheetId="1">#REF!</definedName>
    <definedName name="Print1" localSheetId="2">#REF!</definedName>
    <definedName name="Print1" localSheetId="5">#REF!</definedName>
    <definedName name="Print1">#REF!</definedName>
    <definedName name="PRINTMACRO" localSheetId="9">#REF!</definedName>
    <definedName name="PRINTMACRO" localSheetId="10">#REF!</definedName>
    <definedName name="PRINTMACRO" localSheetId="4">#REF!</definedName>
    <definedName name="PRINTMACRO" localSheetId="6">#REF!</definedName>
    <definedName name="PRINTMACRO" localSheetId="2">#REF!</definedName>
    <definedName name="PRINTMACRO" localSheetId="5">#REF!</definedName>
    <definedName name="PRINTMACRO">#REF!</definedName>
    <definedName name="PrintThis_Links">[105]Links!$A$1:$F$33</definedName>
    <definedName name="PRIV0" localSheetId="8">#REF!</definedName>
    <definedName name="PRIV0" localSheetId="9">#REF!</definedName>
    <definedName name="PRIV0" localSheetId="10">#REF!</definedName>
    <definedName name="PRIV0" localSheetId="4">#REF!</definedName>
    <definedName name="PRIV0" localSheetId="6">#REF!</definedName>
    <definedName name="PRIV0" localSheetId="1">#REF!</definedName>
    <definedName name="PRIV0" localSheetId="2">#REF!</definedName>
    <definedName name="PRIV0" localSheetId="5">#REF!</definedName>
    <definedName name="PRIV0">#REF!</definedName>
    <definedName name="PRIV00" localSheetId="8">#REF!</definedName>
    <definedName name="PRIV00" localSheetId="9">#REF!</definedName>
    <definedName name="PRIV00" localSheetId="10">#REF!</definedName>
    <definedName name="PRIV00" localSheetId="4">#REF!</definedName>
    <definedName name="PRIV00" localSheetId="6">#REF!</definedName>
    <definedName name="PRIV00" localSheetId="1">#REF!</definedName>
    <definedName name="PRIV00" localSheetId="2">#REF!</definedName>
    <definedName name="PRIV00" localSheetId="5">#REF!</definedName>
    <definedName name="PRIV00">#REF!</definedName>
    <definedName name="PRIV1" localSheetId="8">#REF!</definedName>
    <definedName name="PRIV1" localSheetId="9">#REF!</definedName>
    <definedName name="PRIV1" localSheetId="10">#REF!</definedName>
    <definedName name="PRIV1" localSheetId="4">#REF!</definedName>
    <definedName name="PRIV1" localSheetId="6">#REF!</definedName>
    <definedName name="PRIV1" localSheetId="1">#REF!</definedName>
    <definedName name="PRIV1" localSheetId="2">#REF!</definedName>
    <definedName name="PRIV1" localSheetId="5">#REF!</definedName>
    <definedName name="PRIV1">#REF!</definedName>
    <definedName name="PRIV11" localSheetId="9">#REF!</definedName>
    <definedName name="PRIV11" localSheetId="10">#REF!</definedName>
    <definedName name="PRIV11" localSheetId="4">#REF!</definedName>
    <definedName name="PRIV11" localSheetId="6">#REF!</definedName>
    <definedName name="PRIV11" localSheetId="2">#REF!</definedName>
    <definedName name="PRIV11" localSheetId="5">#REF!</definedName>
    <definedName name="PRIV11">#REF!</definedName>
    <definedName name="PRIV2" localSheetId="9">#REF!</definedName>
    <definedName name="PRIV2" localSheetId="10">#REF!</definedName>
    <definedName name="PRIV2" localSheetId="4">#REF!</definedName>
    <definedName name="PRIV2" localSheetId="6">#REF!</definedName>
    <definedName name="PRIV2" localSheetId="2">#REF!</definedName>
    <definedName name="PRIV2" localSheetId="5">#REF!</definedName>
    <definedName name="PRIV2">#REF!</definedName>
    <definedName name="PRIV22" localSheetId="9">#REF!</definedName>
    <definedName name="PRIV22" localSheetId="10">#REF!</definedName>
    <definedName name="PRIV22" localSheetId="4">#REF!</definedName>
    <definedName name="PRIV22" localSheetId="6">#REF!</definedName>
    <definedName name="PRIV22" localSheetId="2">#REF!</definedName>
    <definedName name="PRIV22" localSheetId="5">#REF!</definedName>
    <definedName name="PRIV22">#REF!</definedName>
    <definedName name="priv2ycredito">#REF!</definedName>
    <definedName name="priv2yposnet2ycredito">#REF!</definedName>
    <definedName name="PRIV3" localSheetId="9">#REF!</definedName>
    <definedName name="PRIV3" localSheetId="10">#REF!</definedName>
    <definedName name="PRIV3" localSheetId="4">#REF!</definedName>
    <definedName name="PRIV3" localSheetId="6">#REF!</definedName>
    <definedName name="PRIV3" localSheetId="2">#REF!</definedName>
    <definedName name="PRIV3" localSheetId="5">#REF!</definedName>
    <definedName name="PRIV3">#REF!</definedName>
    <definedName name="PRIV33" localSheetId="9">#REF!</definedName>
    <definedName name="PRIV33" localSheetId="10">#REF!</definedName>
    <definedName name="PRIV33" localSheetId="4">#REF!</definedName>
    <definedName name="PRIV33" localSheetId="6">#REF!</definedName>
    <definedName name="PRIV33" localSheetId="2">#REF!</definedName>
    <definedName name="PRIV33" localSheetId="5">#REF!</definedName>
    <definedName name="PRIV33">#REF!</definedName>
    <definedName name="PRMONTH" localSheetId="9">#REF!</definedName>
    <definedName name="PRMONTH" localSheetId="10">#REF!</definedName>
    <definedName name="PRMONTH" localSheetId="4">#REF!</definedName>
    <definedName name="PRMONTH" localSheetId="6">#REF!</definedName>
    <definedName name="PRMONTH" localSheetId="2">#REF!</definedName>
    <definedName name="PRMONTH" localSheetId="5">#REF!</definedName>
    <definedName name="PRMONTH">#REF!</definedName>
    <definedName name="prn">[98]FSUOUT!$B$2:$V$32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4">#REF!</definedName>
    <definedName name="Product" localSheetId="6">#REF!</definedName>
    <definedName name="Product" localSheetId="1">#REF!</definedName>
    <definedName name="Product" localSheetId="2">#REF!</definedName>
    <definedName name="Product" localSheetId="5">#REF!</definedName>
    <definedName name="Product">#REF!</definedName>
    <definedName name="PROG">#REF!</definedName>
    <definedName name="Prog1998" localSheetId="8">'[130]2003'!#REF!</definedName>
    <definedName name="Prog1998" localSheetId="9">'[130]2003'!#REF!</definedName>
    <definedName name="Prog1998" localSheetId="10">'[130]2003'!#REF!</definedName>
    <definedName name="Prog1998" localSheetId="4">'[130]2003'!#REF!</definedName>
    <definedName name="Prog1998" localSheetId="6">'[130]2003'!#REF!</definedName>
    <definedName name="Prog1998" localSheetId="1">'[130]2003'!#REF!</definedName>
    <definedName name="Prog1998" localSheetId="2">'[130]2003'!#REF!</definedName>
    <definedName name="Prog1998" localSheetId="5">'[130]2003'!#REF!</definedName>
    <definedName name="Prog1998">'[130]2003'!#REF!</definedName>
    <definedName name="progra">#REF!</definedName>
    <definedName name="proj00">[131]sources!#REF!</definedName>
    <definedName name="PROJ98">#REF!</definedName>
    <definedName name="prom">[61]Promedio!$CD$90</definedName>
    <definedName name="promgraf">[132]GRAFPROM!#REF!</definedName>
    <definedName name="Prop.Demanda">'[49]Ranking Bancario'!$AH$4:$AL$54</definedName>
    <definedName name="prphalf">[117]Sheet4!$C$3:$G$57</definedName>
    <definedName name="PRPINTSEPT">[133]STOCK!$D$4:$W$102</definedName>
    <definedName name="prueba">[5]!prueba</definedName>
    <definedName name="PRYEAR" localSheetId="8">#REF!</definedName>
    <definedName name="PRYEAR" localSheetId="9">#REF!</definedName>
    <definedName name="PRYEAR" localSheetId="10">#REF!</definedName>
    <definedName name="PRYEAR" localSheetId="4">#REF!</definedName>
    <definedName name="PRYEAR" localSheetId="6">#REF!</definedName>
    <definedName name="PRYEAR" localSheetId="1">#REF!</definedName>
    <definedName name="PRYEAR" localSheetId="2">#REF!</definedName>
    <definedName name="PRYEAR" localSheetId="5">#REF!</definedName>
    <definedName name="PRYEAR">#REF!</definedName>
    <definedName name="PS">#REF!</definedName>
    <definedName name="psbr">'[134]Input PSBR;Q-F'!#REF!</definedName>
    <definedName name="PSBR_TRIM">'[135]Resultado BC'!#REF!</definedName>
    <definedName name="pshocked">#REF!</definedName>
    <definedName name="PSperc">#REF!</definedName>
    <definedName name="Pstd">#REF!</definedName>
    <definedName name="PTA" localSheetId="8">#REF!</definedName>
    <definedName name="PTA" localSheetId="9">#REF!</definedName>
    <definedName name="PTA" localSheetId="10">#REF!</definedName>
    <definedName name="PTA" localSheetId="4">#REF!</definedName>
    <definedName name="PTA" localSheetId="6">#REF!</definedName>
    <definedName name="PTA" localSheetId="1">#REF!</definedName>
    <definedName name="PTA" localSheetId="2">#REF!</definedName>
    <definedName name="PTA" localSheetId="5">#REF!</definedName>
    <definedName name="PTA">#REF!</definedName>
    <definedName name="PTAEURO" localSheetId="8">#REF!</definedName>
    <definedName name="PTAEURO" localSheetId="9">#REF!</definedName>
    <definedName name="PTAEURO" localSheetId="10">#REF!</definedName>
    <definedName name="PTAEURO" localSheetId="4">#REF!</definedName>
    <definedName name="PTAEURO" localSheetId="6">#REF!</definedName>
    <definedName name="PTAEURO" localSheetId="1">#REF!</definedName>
    <definedName name="PTAEURO" localSheetId="2">#REF!</definedName>
    <definedName name="PTAEURO" localSheetId="5">#REF!</definedName>
    <definedName name="PTAEURO">#REF!</definedName>
    <definedName name="PTAS">#REF!</definedName>
    <definedName name="PTE">#REF!</definedName>
    <definedName name="PUBL00" localSheetId="9">#REF!</definedName>
    <definedName name="PUBL00" localSheetId="10">#REF!</definedName>
    <definedName name="PUBL00" localSheetId="4">#REF!</definedName>
    <definedName name="PUBL00" localSheetId="6">#REF!</definedName>
    <definedName name="PUBL00" localSheetId="2">#REF!</definedName>
    <definedName name="PUBL00" localSheetId="5">#REF!</definedName>
    <definedName name="PUBL00">#REF!</definedName>
    <definedName name="PUBL11" localSheetId="9">#REF!</definedName>
    <definedName name="PUBL11" localSheetId="10">#REF!</definedName>
    <definedName name="PUBL11" localSheetId="4">#REF!</definedName>
    <definedName name="PUBL11" localSheetId="6">#REF!</definedName>
    <definedName name="PUBL11" localSheetId="2">#REF!</definedName>
    <definedName name="PUBL11" localSheetId="5">#REF!</definedName>
    <definedName name="PUBL11">#REF!</definedName>
    <definedName name="PUBL2" localSheetId="9">#REF!</definedName>
    <definedName name="PUBL2" localSheetId="10">#REF!</definedName>
    <definedName name="PUBL2" localSheetId="4">#REF!</definedName>
    <definedName name="PUBL2" localSheetId="6">#REF!</definedName>
    <definedName name="PUBL2" localSheetId="2">#REF!</definedName>
    <definedName name="PUBL2" localSheetId="5">#REF!</definedName>
    <definedName name="PUBL2">#REF!</definedName>
    <definedName name="PUBL22" localSheetId="9">#REF!</definedName>
    <definedName name="PUBL22" localSheetId="10">#REF!</definedName>
    <definedName name="PUBL22" localSheetId="4">#REF!</definedName>
    <definedName name="PUBL22" localSheetId="6">#REF!</definedName>
    <definedName name="PUBL22" localSheetId="2">#REF!</definedName>
    <definedName name="PUBL22" localSheetId="5">#REF!</definedName>
    <definedName name="PUBL22">#REF!</definedName>
    <definedName name="PUBL33" localSheetId="9">#REF!</definedName>
    <definedName name="PUBL33" localSheetId="10">#REF!</definedName>
    <definedName name="PUBL33" localSheetId="4">#REF!</definedName>
    <definedName name="PUBL33" localSheetId="6">#REF!</definedName>
    <definedName name="PUBL33" localSheetId="2">#REF!</definedName>
    <definedName name="PUBL33" localSheetId="5">#REF!</definedName>
    <definedName name="PUBL33">#REF!</definedName>
    <definedName name="PUBL5" localSheetId="9">#REF!</definedName>
    <definedName name="PUBL5" localSheetId="10">#REF!</definedName>
    <definedName name="PUBL5" localSheetId="4">#REF!</definedName>
    <definedName name="PUBL5" localSheetId="6">#REF!</definedName>
    <definedName name="PUBL5" localSheetId="2">#REF!</definedName>
    <definedName name="PUBL5" localSheetId="5">#REF!</definedName>
    <definedName name="PUBL5">#REF!</definedName>
    <definedName name="PUBL55" localSheetId="9">#REF!</definedName>
    <definedName name="PUBL55" localSheetId="10">#REF!</definedName>
    <definedName name="PUBL55" localSheetId="4">#REF!</definedName>
    <definedName name="PUBL55" localSheetId="6">#REF!</definedName>
    <definedName name="PUBL55" localSheetId="2">#REF!</definedName>
    <definedName name="PUBL55" localSheetId="5">#REF!</definedName>
    <definedName name="PUBL55">#REF!</definedName>
    <definedName name="PUBL6" localSheetId="9">#REF!</definedName>
    <definedName name="PUBL6" localSheetId="10">#REF!</definedName>
    <definedName name="PUBL6" localSheetId="4">#REF!</definedName>
    <definedName name="PUBL6" localSheetId="6">#REF!</definedName>
    <definedName name="PUBL6" localSheetId="2">#REF!</definedName>
    <definedName name="PUBL6" localSheetId="5">#REF!</definedName>
    <definedName name="PUBL6">#REF!</definedName>
    <definedName name="PUBL66" localSheetId="9">#REF!</definedName>
    <definedName name="PUBL66" localSheetId="10">#REF!</definedName>
    <definedName name="PUBL66" localSheetId="4">#REF!</definedName>
    <definedName name="PUBL66" localSheetId="6">#REF!</definedName>
    <definedName name="PUBL66" localSheetId="2">#REF!</definedName>
    <definedName name="PUBL66" localSheetId="5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[41]raw!$A$1:$N$232</definedName>
    <definedName name="Q_5" localSheetId="9">#REF!</definedName>
    <definedName name="Q_5" localSheetId="10">#REF!</definedName>
    <definedName name="Q_5" localSheetId="4">#REF!</definedName>
    <definedName name="Q_5" localSheetId="6">#REF!</definedName>
    <definedName name="Q_5" localSheetId="2">#REF!</definedName>
    <definedName name="Q_5" localSheetId="5">#REF!</definedName>
    <definedName name="Q_5">#REF!</definedName>
    <definedName name="Q_6" localSheetId="9">#REF!</definedName>
    <definedName name="Q_6" localSheetId="10">#REF!</definedName>
    <definedName name="Q_6" localSheetId="4">#REF!</definedName>
    <definedName name="Q_6" localSheetId="6">#REF!</definedName>
    <definedName name="Q_6" localSheetId="2">#REF!</definedName>
    <definedName name="Q_6" localSheetId="5">#REF!</definedName>
    <definedName name="Q_6">#REF!</definedName>
    <definedName name="Q_7" localSheetId="9">#REF!</definedName>
    <definedName name="Q_7" localSheetId="10">#REF!</definedName>
    <definedName name="Q_7" localSheetId="4">#REF!</definedName>
    <definedName name="Q_7" localSheetId="6">#REF!</definedName>
    <definedName name="Q_7" localSheetId="2">#REF!</definedName>
    <definedName name="Q_7" localSheetId="5">#REF!</definedName>
    <definedName name="Q_7">#REF!</definedName>
    <definedName name="Q6_">#REF!</definedName>
    <definedName name="qawde" localSheetId="9">#REF!</definedName>
    <definedName name="qawde" localSheetId="10">#REF!</definedName>
    <definedName name="qawde" localSheetId="4">#REF!</definedName>
    <definedName name="qawde" localSheetId="6">#REF!</definedName>
    <definedName name="qawde" localSheetId="1">#REF!</definedName>
    <definedName name="qawde" localSheetId="2">#REF!</definedName>
    <definedName name="qawde" localSheetId="5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'[136]Quarterly Raw Data'!#REF!</definedName>
    <definedName name="qq" hidden="1">'[115]J(Priv.Cap)'!#REF!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4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4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'[137]Authnot Prelim'!#REF!</definedName>
    <definedName name="QTAB7">'[136]Quarterly MacroFlow'!#REF!</definedName>
    <definedName name="QTAB7A">'[136]Quarterly MacroFlow'!#REF!</definedName>
    <definedName name="QtrData">'[137]Authnot Prelim'!#REF!</definedName>
    <definedName name="quality">[65]nonopec!$D$400:$AD$423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4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4">#REF!</definedName>
    <definedName name="R_" localSheetId="6">#REF!</definedName>
    <definedName name="R_" localSheetId="1">#REF!</definedName>
    <definedName name="R_" localSheetId="2">#REF!</definedName>
    <definedName name="R_" localSheetId="5">#REF!</definedName>
    <definedName name="R_">#REF!</definedName>
    <definedName name="RA" localSheetId="9">#REF!</definedName>
    <definedName name="RA" localSheetId="10">#REF!</definedName>
    <definedName name="RA" localSheetId="4">#REF!</definedName>
    <definedName name="RA" localSheetId="6">#REF!</definedName>
    <definedName name="RA" localSheetId="1">#REF!</definedName>
    <definedName name="RA" localSheetId="2">#REF!</definedName>
    <definedName name="RA" localSheetId="5">#REF!</definedName>
    <definedName name="RA">#REF!</definedName>
    <definedName name="RAA">#REF!</definedName>
    <definedName name="raaesrr" localSheetId="9">#REF!</definedName>
    <definedName name="raaesrr" localSheetId="10">#REF!</definedName>
    <definedName name="raaesrr" localSheetId="4">#REF!</definedName>
    <definedName name="raaesrr" localSheetId="6">#REF!</definedName>
    <definedName name="raaesrr" localSheetId="1">#REF!</definedName>
    <definedName name="raaesrr" localSheetId="2">#REF!</definedName>
    <definedName name="raaesrr" localSheetId="5">#REF!</definedName>
    <definedName name="raaesrr">#REF!</definedName>
    <definedName name="raas" localSheetId="9">#REF!</definedName>
    <definedName name="raas" localSheetId="10">#REF!</definedName>
    <definedName name="raas" localSheetId="4">#REF!</definedName>
    <definedName name="raas" localSheetId="6">#REF!</definedName>
    <definedName name="raas" localSheetId="1">#REF!</definedName>
    <definedName name="raas" localSheetId="2">#REF!</definedName>
    <definedName name="raas" localSheetId="5">#REF!</definedName>
    <definedName name="raas">#REF!</definedName>
    <definedName name="RANGLIST">'[38]CGvt Rev'!#REF!</definedName>
    <definedName name="rave">#REF!</definedName>
    <definedName name="RD" localSheetId="9">#REF!</definedName>
    <definedName name="RD" localSheetId="10">#REF!</definedName>
    <definedName name="RD" localSheetId="4">#REF!</definedName>
    <definedName name="RD" localSheetId="6">#REF!</definedName>
    <definedName name="RD" localSheetId="1">#REF!</definedName>
    <definedName name="RD" localSheetId="2">#REF!</definedName>
    <definedName name="RD" localSheetId="5">#REF!</definedName>
    <definedName name="RD">#REF!</definedName>
    <definedName name="RD1A" localSheetId="9">#REF!</definedName>
    <definedName name="RD1A" localSheetId="10">#REF!</definedName>
    <definedName name="RD1A" localSheetId="4">#REF!</definedName>
    <definedName name="RD1A" localSheetId="6">#REF!</definedName>
    <definedName name="RD1A" localSheetId="1">#REF!</definedName>
    <definedName name="RD1A" localSheetId="2">#REF!</definedName>
    <definedName name="RD1A" localSheetId="5">#REF!</definedName>
    <definedName name="RD1A">#REF!</definedName>
    <definedName name="RDDic03">[93]ROE!$B$136</definedName>
    <definedName name="RDDic03_2">[94]ROE!$B$136</definedName>
    <definedName name="RDPESO">#REF!</definedName>
    <definedName name="RDPESO1">#REF!</definedName>
    <definedName name="RDPESO2">#REF!</definedName>
    <definedName name="RDPESO3">#REF!</definedName>
    <definedName name="RE" localSheetId="9">#REF!</definedName>
    <definedName name="RE" localSheetId="10">#REF!</definedName>
    <definedName name="RE" localSheetId="4">#REF!</definedName>
    <definedName name="RE" localSheetId="6">#REF!</definedName>
    <definedName name="RE" localSheetId="1">#REF!</definedName>
    <definedName name="RE" localSheetId="2">#REF!</definedName>
    <definedName name="RE" localSheetId="5">#REF!</definedName>
    <definedName name="RE">#REF!</definedName>
    <definedName name="Realprint">#REF!</definedName>
    <definedName name="realtab">#REF!</definedName>
    <definedName name="red" localSheetId="4">#REF!</definedName>
    <definedName name="red" localSheetId="6">#REF!</definedName>
    <definedName name="red" localSheetId="2">#REF!</definedName>
    <definedName name="red" localSheetId="5">#REF!</definedName>
    <definedName name="red">#REF!</definedName>
    <definedName name="RED_BOP" localSheetId="9">#REF!</definedName>
    <definedName name="RED_BOP" localSheetId="10">#REF!</definedName>
    <definedName name="RED_BOP" localSheetId="4">#REF!</definedName>
    <definedName name="RED_BOP" localSheetId="6">#REF!</definedName>
    <definedName name="RED_BOP" localSheetId="2">#REF!</definedName>
    <definedName name="RED_BOP" localSheetId="5">#REF!</definedName>
    <definedName name="RED_BOP">#REF!</definedName>
    <definedName name="red_cpi" localSheetId="9">#REF!</definedName>
    <definedName name="red_cpi" localSheetId="10">#REF!</definedName>
    <definedName name="red_cpi" localSheetId="4">#REF!</definedName>
    <definedName name="red_cpi" localSheetId="6">#REF!</definedName>
    <definedName name="red_cpi" localSheetId="2">#REF!</definedName>
    <definedName name="red_cpi" localSheetId="5">#REF!</definedName>
    <definedName name="red_cpi">#REF!</definedName>
    <definedName name="RED_D" localSheetId="9">#REF!</definedName>
    <definedName name="RED_D" localSheetId="10">#REF!</definedName>
    <definedName name="RED_D" localSheetId="4">#REF!</definedName>
    <definedName name="RED_D" localSheetId="6">#REF!</definedName>
    <definedName name="RED_D" localSheetId="2">#REF!</definedName>
    <definedName name="RED_D" localSheetId="5">#REF!</definedName>
    <definedName name="RED_D">#REF!</definedName>
    <definedName name="RED_DS" localSheetId="9">#REF!</definedName>
    <definedName name="RED_DS" localSheetId="10">#REF!</definedName>
    <definedName name="RED_DS" localSheetId="4">#REF!</definedName>
    <definedName name="RED_DS" localSheetId="6">#REF!</definedName>
    <definedName name="RED_DS" localSheetId="2">#REF!</definedName>
    <definedName name="RED_DS" localSheetId="5">#REF!</definedName>
    <definedName name="RED_DS">#REF!</definedName>
    <definedName name="red_gdp_exp" localSheetId="9">#REF!</definedName>
    <definedName name="red_gdp_exp" localSheetId="10">#REF!</definedName>
    <definedName name="red_gdp_exp" localSheetId="4">#REF!</definedName>
    <definedName name="red_gdp_exp" localSheetId="6">#REF!</definedName>
    <definedName name="red_gdp_exp" localSheetId="2">#REF!</definedName>
    <definedName name="red_gdp_exp" localSheetId="5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4">#REF!</definedName>
    <definedName name="red_govt_empl" localSheetId="6">#REF!</definedName>
    <definedName name="red_govt_empl" localSheetId="2">#REF!</definedName>
    <definedName name="red_govt_empl" localSheetId="5">#REF!</definedName>
    <definedName name="red_govt_empl">#REF!</definedName>
    <definedName name="RED_NATCPI" localSheetId="9">#REF!</definedName>
    <definedName name="RED_NATCPI" localSheetId="10">#REF!</definedName>
    <definedName name="RED_NATCPI" localSheetId="4">#REF!</definedName>
    <definedName name="RED_NATCPI" localSheetId="6">#REF!</definedName>
    <definedName name="RED_NATCPI" localSheetId="2">#REF!</definedName>
    <definedName name="RED_NATCPI" localSheetId="5">#REF!</definedName>
    <definedName name="RED_NATCPI">#REF!</definedName>
    <definedName name="RED_TBCPI" localSheetId="9">#REF!</definedName>
    <definedName name="RED_TBCPI" localSheetId="10">#REF!</definedName>
    <definedName name="RED_TBCPI" localSheetId="4">#REF!</definedName>
    <definedName name="RED_TBCPI" localSheetId="6">#REF!</definedName>
    <definedName name="RED_TBCPI" localSheetId="2">#REF!</definedName>
    <definedName name="RED_TBCPI" localSheetId="5">#REF!</definedName>
    <definedName name="RED_TBCPI">#REF!</definedName>
    <definedName name="RED_TRD" localSheetId="9">#REF!</definedName>
    <definedName name="RED_TRD" localSheetId="10">#REF!</definedName>
    <definedName name="RED_TRD" localSheetId="4">#REF!</definedName>
    <definedName name="RED_TRD" localSheetId="6">#REF!</definedName>
    <definedName name="RED_TRD" localSheetId="2">#REF!</definedName>
    <definedName name="RED_TRD" localSheetId="5">#REF!</definedName>
    <definedName name="RED_TRD">#REF!</definedName>
    <definedName name="red42b">'[42]RED Table 41'!$A$7:$I$114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DUC">[64]Sheet1!$I$1</definedName>
    <definedName name="reducido">#N/A</definedName>
    <definedName name="REF" localSheetId="9">#REF!</definedName>
    <definedName name="REF" localSheetId="10">#REF!</definedName>
    <definedName name="REF" localSheetId="4">#REF!</definedName>
    <definedName name="REF" localSheetId="6">#REF!</definedName>
    <definedName name="REF" localSheetId="1">#REF!</definedName>
    <definedName name="REF" localSheetId="2">#REF!</definedName>
    <definedName name="REF" localSheetId="5">#REF!</definedName>
    <definedName name="REF">#REF!</definedName>
    <definedName name="REFERENCIA1">[61]ARBOL!$E$10:$BK$10</definedName>
    <definedName name="registro" localSheetId="4">#REF!</definedName>
    <definedName name="registro" localSheetId="6">#REF!</definedName>
    <definedName name="registro" localSheetId="2">#REF!</definedName>
    <definedName name="registro" localSheetId="5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4" hidden="1">#REF!</definedName>
    <definedName name="REGREOUT" localSheetId="6" hidden="1">#REF!</definedName>
    <definedName name="REGREOUT" localSheetId="1" hidden="1">#REF!</definedName>
    <definedName name="REGREOUT" localSheetId="2" hidden="1">#REF!</definedName>
    <definedName name="REGREOUT" localSheetId="5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4" hidden="1">#REF!</definedName>
    <definedName name="REGREX" localSheetId="6" hidden="1">#REF!</definedName>
    <definedName name="REGREX" localSheetId="1" hidden="1">#REF!</definedName>
    <definedName name="REGREX" localSheetId="2" hidden="1">#REF!</definedName>
    <definedName name="REGREX" localSheetId="5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4" hidden="1">#REF!</definedName>
    <definedName name="REGREY" localSheetId="6" hidden="1">#REF!</definedName>
    <definedName name="REGREY" localSheetId="1" hidden="1">#REF!</definedName>
    <definedName name="REGREY" localSheetId="2" hidden="1">#REF!</definedName>
    <definedName name="REGREY" localSheetId="5" hidden="1">#REF!</definedName>
    <definedName name="REGREY" hidden="1">#REF!</definedName>
    <definedName name="renegocia">[22]Programa!#REF!</definedName>
    <definedName name="Rentabilidad">[77]Hoja1!$A$1:$L$77</definedName>
    <definedName name="REPORT">#REF!</definedName>
    <definedName name="REPORT1">#REF!</definedName>
    <definedName name="rerer" localSheetId="9" hidden="1">#REF!</definedName>
    <definedName name="rerer" localSheetId="10" hidden="1">#REF!</definedName>
    <definedName name="rerer" localSheetId="4" hidden="1">#REF!</definedName>
    <definedName name="rerer" localSheetId="6" hidden="1">#REF!</definedName>
    <definedName name="rerer" localSheetId="1" hidden="1">#REF!</definedName>
    <definedName name="rerer" localSheetId="2" hidden="1">#REF!</definedName>
    <definedName name="rerer" localSheetId="5" hidden="1">#REF!</definedName>
    <definedName name="rerer" hidden="1">#REF!</definedName>
    <definedName name="RES">[61]RESUMEN!$C$5</definedName>
    <definedName name="RESERVA">#REF!</definedName>
    <definedName name="RESERVAS" localSheetId="9">#REF!</definedName>
    <definedName name="RESERVAS" localSheetId="10">#REF!</definedName>
    <definedName name="RESERVAS" localSheetId="4">#REF!</definedName>
    <definedName name="RESERVAS" localSheetId="6">#REF!</definedName>
    <definedName name="RESERVAS" localSheetId="2">#REF!</definedName>
    <definedName name="RESERVAS" localSheetId="5">#REF!</definedName>
    <definedName name="RESERVAS">#REF!</definedName>
    <definedName name="RESTFINSYS">#REF!</definedName>
    <definedName name="RESTNFPS">#REF!</definedName>
    <definedName name="RESTNFPS_">#REF!</definedName>
    <definedName name="RESUMEN" localSheetId="10">'[138]Evolución Deuda Ene-jun 2004'!#REF!</definedName>
    <definedName name="RESUMEN" localSheetId="5">'[138]Evolución Deuda Ene-jun 2004'!#REF!</definedName>
    <definedName name="RESUMEN">'[138]Evolución Deuda Ene-jun 2004'!#REF!</definedName>
    <definedName name="RESUMEN1">'[139]TP 10C'!#REF!</definedName>
    <definedName name="RESUMEN11">#REF!</definedName>
    <definedName name="RESUMEN2" localSheetId="8">#REF!</definedName>
    <definedName name="RESUMEN2" localSheetId="9">#REF!</definedName>
    <definedName name="RESUMEN2" localSheetId="10">#REF!</definedName>
    <definedName name="RESUMEN2" localSheetId="4">#REF!</definedName>
    <definedName name="RESUMEN2" localSheetId="6">#REF!</definedName>
    <definedName name="RESUMEN2" localSheetId="1">#REF!</definedName>
    <definedName name="RESUMEN2" localSheetId="2">#REF!</definedName>
    <definedName name="RESUMEN2" localSheetId="5">#REF!</definedName>
    <definedName name="RESUMEN2">#REF!</definedName>
    <definedName name="RESUMEN3" localSheetId="8">#REF!</definedName>
    <definedName name="RESUMEN3" localSheetId="9">#REF!</definedName>
    <definedName name="RESUMEN3" localSheetId="10">#REF!</definedName>
    <definedName name="RESUMEN3" localSheetId="4">#REF!</definedName>
    <definedName name="RESUMEN3" localSheetId="6">#REF!</definedName>
    <definedName name="RESUMEN3" localSheetId="1">#REF!</definedName>
    <definedName name="RESUMEN3" localSheetId="2">#REF!</definedName>
    <definedName name="RESUMEN3" localSheetId="5">#REF!</definedName>
    <definedName name="RESUMEN3">#REF!</definedName>
    <definedName name="RESUMEN4" localSheetId="8">#REF!</definedName>
    <definedName name="RESUMEN4" localSheetId="9">#REF!</definedName>
    <definedName name="RESUMEN4" localSheetId="10">#REF!</definedName>
    <definedName name="RESUMEN4" localSheetId="4">#REF!</definedName>
    <definedName name="RESUMEN4" localSheetId="6">#REF!</definedName>
    <definedName name="RESUMEN4" localSheetId="1">#REF!</definedName>
    <definedName name="RESUMEN4" localSheetId="2">#REF!</definedName>
    <definedName name="RESUMEN4" localSheetId="5">#REF!</definedName>
    <definedName name="RESUMEN4">#REF!</definedName>
    <definedName name="RESUMEN5" localSheetId="9">#REF!</definedName>
    <definedName name="RESUMEN5" localSheetId="10">#REF!</definedName>
    <definedName name="RESUMEN5" localSheetId="4">#REF!</definedName>
    <definedName name="RESUMEN5" localSheetId="6">#REF!</definedName>
    <definedName name="RESUMEN5" localSheetId="1">#REF!</definedName>
    <definedName name="RESUMEN5" localSheetId="2">#REF!</definedName>
    <definedName name="RESUMEN5" localSheetId="5">#REF!</definedName>
    <definedName name="RESUMEN5">#REF!</definedName>
    <definedName name="RESUMEN6">#REF!</definedName>
    <definedName name="RESUMEN7">#REF!</definedName>
    <definedName name="RESUMEN9">#REF!</definedName>
    <definedName name="retre" localSheetId="10" hidden="1">'[90]Fax a enviar'!#REF!</definedName>
    <definedName name="retre" localSheetId="5" hidden="1">'[90]Fax a enviar'!#REF!</definedName>
    <definedName name="retre" hidden="1">'[90]Fax a enviar'!#REF!</definedName>
    <definedName name="revenue">[64]Sheet3!$A$747:$IV$747</definedName>
    <definedName name="REVENUE_">'[38]CGvt Rev'!#REF!</definedName>
    <definedName name="Revisions">[64]Sheet1!$B$4:$M$46</definedName>
    <definedName name="rf">[22]Programa!#REF!</definedName>
    <definedName name="RFSP">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[140]EERProfile!$B$2</definedName>
    <definedName name="RgCName">[140]EERProfile!$A$2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4" hidden="1">#REF!</definedName>
    <definedName name="rgdfgd" localSheetId="6" hidden="1">#REF!</definedName>
    <definedName name="rgdfgd" localSheetId="1" hidden="1">#REF!</definedName>
    <definedName name="rgdfgd" localSheetId="2" hidden="1">#REF!</definedName>
    <definedName name="rgdfgd" localSheetId="5" hidden="1">#REF!</definedName>
    <definedName name="rgdfgd" hidden="1">#REF!</definedName>
    <definedName name="RGDPA">#REF!</definedName>
    <definedName name="RgFdBaseYr">[140]EERProfile!$O$2</definedName>
    <definedName name="RgFdBper">[140]EERProfile!$M$2</definedName>
    <definedName name="RgFdDefBaseYr">[140]EERProfile!$P$2</definedName>
    <definedName name="RgFdEper">[140]EERProfile!$N$2</definedName>
    <definedName name="RgFdGrFoot">[140]EERProfile!$AC$2</definedName>
    <definedName name="RgFdGrSeries">[140]EERProfile!$AA$2:$AA$7</definedName>
    <definedName name="RgFdGrSeriesVal">[140]EERProfile!$AB$2:$AB$7</definedName>
    <definedName name="RgFdGrType">[140]EERProfile!$Z$2</definedName>
    <definedName name="RgFdPartCseries">[140]EERProfile!$K$2</definedName>
    <definedName name="RgFdPartCsource">#REF!</definedName>
    <definedName name="RgFdPartEseries">#REF!</definedName>
    <definedName name="RgFdPartEsource">#REF!</definedName>
    <definedName name="RgFdPartUserFile">[140]EERProfile!$L$2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[140]EERProfile!$G$2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4" hidden="1">#REF!</definedName>
    <definedName name="ri" localSheetId="6" hidden="1">#REF!</definedName>
    <definedName name="ri" localSheetId="1" hidden="1">#REF!</definedName>
    <definedName name="ri" localSheetId="2" hidden="1">#REF!</definedName>
    <definedName name="ri" localSheetId="5" hidden="1">#REF!</definedName>
    <definedName name="ri" hidden="1">#REF!</definedName>
    <definedName name="right" localSheetId="9">#REF!</definedName>
    <definedName name="right" localSheetId="10">#REF!</definedName>
    <definedName name="right" localSheetId="4">#REF!</definedName>
    <definedName name="right" localSheetId="6">#REF!</definedName>
    <definedName name="right" localSheetId="1">#REF!</definedName>
    <definedName name="right" localSheetId="2">#REF!</definedName>
    <definedName name="right" localSheetId="5">#REF!</definedName>
    <definedName name="right">#REF!</definedName>
    <definedName name="RIN" localSheetId="9">#REF!</definedName>
    <definedName name="RIN" localSheetId="10">#REF!</definedName>
    <definedName name="RIN" localSheetId="4">#REF!</definedName>
    <definedName name="RIN" localSheetId="6">#REF!</definedName>
    <definedName name="RIN" localSheetId="2">#REF!</definedName>
    <definedName name="RIN" localSheetId="5">#REF!</definedName>
    <definedName name="RIN">#REF!</definedName>
    <definedName name="rindex" localSheetId="9">#REF!</definedName>
    <definedName name="rindex" localSheetId="10">#REF!</definedName>
    <definedName name="rindex" localSheetId="4">#REF!</definedName>
    <definedName name="rindex" localSheetId="6">#REF!</definedName>
    <definedName name="rindex" localSheetId="2">#REF!</definedName>
    <definedName name="rindex" localSheetId="5">#REF!</definedName>
    <definedName name="rindex">#REF!</definedName>
    <definedName name="rinfinpriv">#REF!</definedName>
    <definedName name="RIQFIN">#REF!</definedName>
    <definedName name="riqueza">[22]Programa!#REF!</definedName>
    <definedName name="rita">[141]Hoja2!$1:$1048576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4">#REF!</definedName>
    <definedName name="Rows_Table" localSheetId="6">#REF!</definedName>
    <definedName name="Rows_Table" localSheetId="2">#REF!</definedName>
    <definedName name="Rows_Table" localSheetId="5">#REF!</definedName>
    <definedName name="Rows_Table">#REF!</definedName>
    <definedName name="RP98RE">#REF!</definedName>
    <definedName name="RPJun02">[93]ROE!$B$136</definedName>
    <definedName name="RPJun02_2">[94]ROE!$B$136</definedName>
    <definedName name="RR" localSheetId="8">#REF!</definedName>
    <definedName name="RR" localSheetId="9">#REF!</definedName>
    <definedName name="RR" localSheetId="10">#REF!</definedName>
    <definedName name="RR" localSheetId="4">#REF!</definedName>
    <definedName name="RR" localSheetId="6">#REF!</definedName>
    <definedName name="RR" localSheetId="1">#REF!</definedName>
    <definedName name="RR" localSheetId="2">#REF!</definedName>
    <definedName name="RR" localSheetId="5">#REF!</definedName>
    <definedName name="RR">#REF!</definedName>
    <definedName name="rrasrra" localSheetId="9">#REF!</definedName>
    <definedName name="rrasrra" localSheetId="10">#REF!</definedName>
    <definedName name="rrasrra" localSheetId="4">#REF!</definedName>
    <definedName name="rrasrra" localSheetId="6">#REF!</definedName>
    <definedName name="rrasrra" localSheetId="1">#REF!</definedName>
    <definedName name="rrasrra" localSheetId="2">#REF!</definedName>
    <definedName name="rrasrra" localSheetId="5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4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4">#REF!</definedName>
    <definedName name="RS" localSheetId="6">#REF!</definedName>
    <definedName name="RS" localSheetId="1">#REF!</definedName>
    <definedName name="RS" localSheetId="2">#REF!</definedName>
    <definedName name="RS" localSheetId="5">#REF!</definedName>
    <definedName name="RS">#REF!</definedName>
    <definedName name="RS1A" localSheetId="9">#REF!</definedName>
    <definedName name="RS1A" localSheetId="10">#REF!</definedName>
    <definedName name="RS1A" localSheetId="4">#REF!</definedName>
    <definedName name="RS1A" localSheetId="6">#REF!</definedName>
    <definedName name="RS1A" localSheetId="1">#REF!</definedName>
    <definedName name="RS1A" localSheetId="2">#REF!</definedName>
    <definedName name="RS1A" localSheetId="5">#REF!</definedName>
    <definedName name="RS1A">#REF!</definedName>
    <definedName name="RSB" localSheetId="9">#REF!</definedName>
    <definedName name="RSB" localSheetId="10">#REF!</definedName>
    <definedName name="RSB" localSheetId="4">#REF!</definedName>
    <definedName name="RSB" localSheetId="6">#REF!</definedName>
    <definedName name="RSB" localSheetId="2">#REF!</definedName>
    <definedName name="RSB" localSheetId="5">#REF!</definedName>
    <definedName name="RSB">#REF!</definedName>
    <definedName name="RSB_AHAP_40R" localSheetId="9">#REF!</definedName>
    <definedName name="RSB_AHAP_40R" localSheetId="10">#REF!</definedName>
    <definedName name="RSB_AHAP_40R" localSheetId="4">#REF!</definedName>
    <definedName name="RSB_AHAP_40R" localSheetId="6">#REF!</definedName>
    <definedName name="RSB_AHAP_40R" localSheetId="2">#REF!</definedName>
    <definedName name="RSB_AHAP_40R" localSheetId="5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4">#REF!</definedName>
    <definedName name="RSB_Bcos_Des_40R" localSheetId="6">#REF!</definedName>
    <definedName name="RSB_Bcos_Des_40R" localSheetId="2">#REF!</definedName>
    <definedName name="RSB_Bcos_Des_40R" localSheetId="5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4">#REF!</definedName>
    <definedName name="RSB_SOCFIN_40R" localSheetId="6">#REF!</definedName>
    <definedName name="RSB_SOCFIN_40R" localSheetId="2">#REF!</definedName>
    <definedName name="RSB_SOCFIN_40R" localSheetId="5">#REF!</definedName>
    <definedName name="RSB_SOCFIN_40R">#REF!</definedName>
    <definedName name="rstd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4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4">#REF!</definedName>
    <definedName name="RUIZ" localSheetId="6">#REF!</definedName>
    <definedName name="RUIZ" localSheetId="1">#REF!</definedName>
    <definedName name="RUIZ" localSheetId="2">#REF!</definedName>
    <definedName name="RUIZ" localSheetId="5">#REF!</definedName>
    <definedName name="RUIZ">#REF!</definedName>
    <definedName name="Rwvu.PLA2." localSheetId="8" hidden="1">'[50]COP FED'!#REF!</definedName>
    <definedName name="Rwvu.PLA2." localSheetId="9" hidden="1">'[50]COP FED'!#REF!</definedName>
    <definedName name="Rwvu.PLA2." localSheetId="10" hidden="1">'[50]COP FED'!#REF!</definedName>
    <definedName name="Rwvu.PLA2." localSheetId="4" hidden="1">'[50]COP FED'!#REF!</definedName>
    <definedName name="Rwvu.PLA2." localSheetId="6" hidden="1">'[50]COP FED'!#REF!</definedName>
    <definedName name="Rwvu.PLA2." localSheetId="1" hidden="1">'[50]COP FED'!#REF!</definedName>
    <definedName name="Rwvu.PLA2." localSheetId="2" hidden="1">'[50]COP FED'!#REF!</definedName>
    <definedName name="Rwvu.PLA2." localSheetId="5" hidden="1">'[50]COP FED'!#REF!</definedName>
    <definedName name="Rwvu.PLA2." hidden="1">'[50]COP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4" hidden="1">#REF!</definedName>
    <definedName name="rx" localSheetId="6" hidden="1">#REF!</definedName>
    <definedName name="rx" localSheetId="1" hidden="1">#REF!</definedName>
    <definedName name="rx" localSheetId="2" hidden="1">#REF!</definedName>
    <definedName name="rx" localSheetId="5" hidden="1">#REF!</definedName>
    <definedName name="rx" hidden="1">#REF!</definedName>
    <definedName name="rXDR">[51]CIRRs!$C$109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4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4">#REF!</definedName>
    <definedName name="S_" localSheetId="6">#REF!</definedName>
    <definedName name="S_" localSheetId="1">#REF!</definedName>
    <definedName name="S_" localSheetId="2">#REF!</definedName>
    <definedName name="S_" localSheetId="5">#REF!</definedName>
    <definedName name="S_">#REF!</definedName>
    <definedName name="S_1A" localSheetId="9">#REF!</definedName>
    <definedName name="S_1A" localSheetId="10">#REF!</definedName>
    <definedName name="S_1A" localSheetId="4">#REF!</definedName>
    <definedName name="S_1A" localSheetId="6">#REF!</definedName>
    <definedName name="S_1A" localSheetId="1">#REF!</definedName>
    <definedName name="S_1A" localSheetId="2">#REF!</definedName>
    <definedName name="S_1A" localSheetId="5">#REF!</definedName>
    <definedName name="S_1A">#REF!</definedName>
    <definedName name="SA_Tab" localSheetId="9">#REF!</definedName>
    <definedName name="SA_Tab" localSheetId="10">#REF!</definedName>
    <definedName name="SA_Tab" localSheetId="4">#REF!</definedName>
    <definedName name="SA_Tab" localSheetId="6">#REF!</definedName>
    <definedName name="SA_Tab" localSheetId="2">#REF!</definedName>
    <definedName name="SA_Tab" localSheetId="5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>#REF!</definedName>
    <definedName name="SALO">#REF!</definedName>
    <definedName name="SAR" localSheetId="8">#REF!</definedName>
    <definedName name="SAR" localSheetId="9">#REF!</definedName>
    <definedName name="SAR" localSheetId="10">#REF!</definedName>
    <definedName name="SAR" localSheetId="4">#REF!</definedName>
    <definedName name="SAR" localSheetId="6">#REF!</definedName>
    <definedName name="SAR" localSheetId="1">#REF!</definedName>
    <definedName name="SAR" localSheetId="2">#REF!</definedName>
    <definedName name="SAR" localSheetId="5">#REF!</definedName>
    <definedName name="SAR">#REF!</definedName>
    <definedName name="sbn">#REF!</definedName>
    <definedName name="Scale" localSheetId="9">#REF!</definedName>
    <definedName name="Scale" localSheetId="10">#REF!</definedName>
    <definedName name="Scale" localSheetId="4">#REF!</definedName>
    <definedName name="Scale" localSheetId="6">#REF!</definedName>
    <definedName name="Scale" localSheetId="1">#REF!</definedName>
    <definedName name="Scale" localSheetId="2">#REF!</definedName>
    <definedName name="Scale" localSheetId="5">#REF!</definedName>
    <definedName name="Scale">#REF!</definedName>
    <definedName name="ScaleLabel" localSheetId="9">#REF!</definedName>
    <definedName name="ScaleLabel" localSheetId="10">#REF!</definedName>
    <definedName name="ScaleLabel" localSheetId="4">#REF!</definedName>
    <definedName name="ScaleLabel" localSheetId="6">#REF!</definedName>
    <definedName name="ScaleLabel" localSheetId="1">#REF!</definedName>
    <definedName name="ScaleLabel" localSheetId="2">#REF!</definedName>
    <definedName name="ScaleLabel" localSheetId="5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4">#REF!</definedName>
    <definedName name="ScaleMultiplier" localSheetId="6">#REF!</definedName>
    <definedName name="ScaleMultiplier" localSheetId="1">#REF!</definedName>
    <definedName name="ScaleMultiplier" localSheetId="2">#REF!</definedName>
    <definedName name="ScaleMultiplier" localSheetId="5">#REF!</definedName>
    <definedName name="ScaleMultiplier">#REF!</definedName>
    <definedName name="ScaleType" localSheetId="9">#REF!</definedName>
    <definedName name="ScaleType" localSheetId="10">#REF!</definedName>
    <definedName name="ScaleType" localSheetId="4">#REF!</definedName>
    <definedName name="ScaleType" localSheetId="6">#REF!</definedName>
    <definedName name="ScaleType" localSheetId="1">#REF!</definedName>
    <definedName name="ScaleType" localSheetId="2">#REF!</definedName>
    <definedName name="ScaleType" localSheetId="5">#REF!</definedName>
    <definedName name="ScaleType">#REF!</definedName>
    <definedName name="SCEN2">'[142]BOP Summary'!$AU$1</definedName>
    <definedName name="SCHILL" localSheetId="9">#REF!</definedName>
    <definedName name="SCHILL" localSheetId="10">#REF!</definedName>
    <definedName name="SCHILL" localSheetId="4">#REF!</definedName>
    <definedName name="SCHILL" localSheetId="6">#REF!</definedName>
    <definedName name="SCHILL" localSheetId="1">#REF!</definedName>
    <definedName name="SCHILL" localSheetId="2">#REF!</definedName>
    <definedName name="SCHILL" localSheetId="5">#REF!</definedName>
    <definedName name="SCHILL">#REF!</definedName>
    <definedName name="SCHILL1" localSheetId="9">#REF!</definedName>
    <definedName name="SCHILL1" localSheetId="10">#REF!</definedName>
    <definedName name="SCHILL1" localSheetId="4">#REF!</definedName>
    <definedName name="SCHILL1" localSheetId="6">#REF!</definedName>
    <definedName name="SCHILL1" localSheetId="1">#REF!</definedName>
    <definedName name="SCHILL1" localSheetId="2">#REF!</definedName>
    <definedName name="SCHILL1" localSheetId="5">#REF!</definedName>
    <definedName name="SCHILL1">#REF!</definedName>
    <definedName name="SCOTT1" localSheetId="9">#REF!</definedName>
    <definedName name="SCOTT1" localSheetId="10">#REF!</definedName>
    <definedName name="SCOTT1" localSheetId="4">#REF!</definedName>
    <definedName name="SCOTT1" localSheetId="6">#REF!</definedName>
    <definedName name="SCOTT1" localSheetId="1">#REF!</definedName>
    <definedName name="SCOTT1" localSheetId="2">#REF!</definedName>
    <definedName name="SCOTT1" localSheetId="5">#REF!</definedName>
    <definedName name="SCOTT1">#REF!</definedName>
    <definedName name="sd" localSheetId="9">#REF!</definedName>
    <definedName name="sd" localSheetId="10">#REF!</definedName>
    <definedName name="sd" localSheetId="4">#REF!</definedName>
    <definedName name="sd" localSheetId="6">#REF!</definedName>
    <definedName name="sd" localSheetId="1">#REF!</definedName>
    <definedName name="sd" localSheetId="2">#REF!</definedName>
    <definedName name="sd" localSheetId="5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4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4">#REF!</definedName>
    <definedName name="sds_gdp_exp_lari" localSheetId="6">#REF!</definedName>
    <definedName name="sds_gdp_exp_lari" localSheetId="2">#REF!</definedName>
    <definedName name="sds_gdp_exp_lari" localSheetId="5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4">#REF!</definedName>
    <definedName name="sds_gdp_origin" localSheetId="6">#REF!</definedName>
    <definedName name="sds_gdp_origin" localSheetId="1">#REF!</definedName>
    <definedName name="sds_gdp_origin" localSheetId="2">#REF!</definedName>
    <definedName name="sds_gdp_origin" localSheetId="5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4">#REF!</definedName>
    <definedName name="sds_gpd_exp_gdp" localSheetId="6">#REF!</definedName>
    <definedName name="sds_gpd_exp_gdp" localSheetId="1">#REF!</definedName>
    <definedName name="sds_gpd_exp_gdp" localSheetId="2">#REF!</definedName>
    <definedName name="sds_gpd_exp_gdp" localSheetId="5">#REF!</definedName>
    <definedName name="sds_gpd_exp_gdp">#REF!</definedName>
    <definedName name="sdsd" localSheetId="10" hidden="1">'[90]Fax a enviar'!#REF!</definedName>
    <definedName name="sdsd" localSheetId="1" hidden="1">'[90]Fax a enviar'!#REF!</definedName>
    <definedName name="sdsd" localSheetId="2" hidden="1">'[90]Fax a enviar'!#REF!</definedName>
    <definedName name="sdsd" localSheetId="5" hidden="1">'[90]Fax a enviar'!#REF!</definedName>
    <definedName name="sdsd" hidden="1">'[90]Fax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4" hidden="1">#REF!</definedName>
    <definedName name="sdsds" localSheetId="6" hidden="1">#REF!</definedName>
    <definedName name="sdsds" localSheetId="1" hidden="1">#REF!</definedName>
    <definedName name="sdsds" localSheetId="2" hidden="1">#REF!</definedName>
    <definedName name="sdsds" localSheetId="5" hidden="1">#REF!</definedName>
    <definedName name="sdsds" hidden="1">#REF!</definedName>
    <definedName name="SECIND">#REF!</definedName>
    <definedName name="SECTORES">[129]SPNF!#REF!</definedName>
    <definedName name="seguimiento" localSheetId="9">#REF!</definedName>
    <definedName name="seguimiento" localSheetId="10">#REF!</definedName>
    <definedName name="seguimiento" localSheetId="4">#REF!</definedName>
    <definedName name="seguimiento" localSheetId="6">#REF!</definedName>
    <definedName name="seguimiento" localSheetId="2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>#REF!</definedName>
    <definedName name="SEK" localSheetId="8">#REF!</definedName>
    <definedName name="SEK" localSheetId="9">#REF!</definedName>
    <definedName name="SEK" localSheetId="10">#REF!</definedName>
    <definedName name="SEK" localSheetId="4">#REF!</definedName>
    <definedName name="SEK" localSheetId="6">#REF!</definedName>
    <definedName name="SEK" localSheetId="1">#REF!</definedName>
    <definedName name="SEK" localSheetId="2">#REF!</definedName>
    <definedName name="SEK" localSheetId="5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>#REF!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4">#REF!</definedName>
    <definedName name="SID" localSheetId="6">#REF!</definedName>
    <definedName name="SID" localSheetId="1">#REF!</definedName>
    <definedName name="SID" localSheetId="2">#REF!</definedName>
    <definedName name="SID" localSheetId="5">#REF!</definedName>
    <definedName name="SID">#REF!</definedName>
    <definedName name="SIDXGOB">'[84]SFISCAL-MOD'!$A$146:$IV$146</definedName>
    <definedName name="SING" localSheetId="9">#REF!</definedName>
    <definedName name="SING" localSheetId="10">#REF!</definedName>
    <definedName name="SING" localSheetId="4">#REF!</definedName>
    <definedName name="SING" localSheetId="6">#REF!</definedName>
    <definedName name="SING" localSheetId="1">#REF!</definedName>
    <definedName name="SING" localSheetId="2">#REF!</definedName>
    <definedName name="SING" localSheetId="5">#REF!</definedName>
    <definedName name="SING">#REF!</definedName>
    <definedName name="SING1" localSheetId="9">#REF!</definedName>
    <definedName name="SING1" localSheetId="10">#REF!</definedName>
    <definedName name="SING1" localSheetId="4">#REF!</definedName>
    <definedName name="SING1" localSheetId="6">#REF!</definedName>
    <definedName name="SING1" localSheetId="1">#REF!</definedName>
    <definedName name="SING1" localSheetId="2">#REF!</definedName>
    <definedName name="SING1" localSheetId="5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10">'[123]Credit ratings on 1st issues'!#REF!</definedName>
    <definedName name="snp" localSheetId="2">'[123]Credit ratings on 1st issues'!#REF!</definedName>
    <definedName name="snp" localSheetId="5">'[123]Credit ratings on 1st issues'!#REF!</definedName>
    <definedName name="snp">'[123]Credit ratings on 1st issues'!#REF!</definedName>
    <definedName name="SOL">[61]SOLVENCIA!$D$5</definedName>
    <definedName name="Solvencia">'[49]Ranking Bancario'!$B$4:$F$54</definedName>
    <definedName name="SortRange" localSheetId="8">#REF!</definedName>
    <definedName name="SortRange" localSheetId="9">#REF!</definedName>
    <definedName name="SortRange" localSheetId="10">#REF!</definedName>
    <definedName name="SortRange" localSheetId="4">#REF!</definedName>
    <definedName name="SortRange" localSheetId="6">#REF!</definedName>
    <definedName name="SortRange" localSheetId="1">#REF!</definedName>
    <definedName name="SortRange" localSheetId="2">#REF!</definedName>
    <definedName name="SortRange" localSheetId="5">#REF!</definedName>
    <definedName name="SortRange">#REF!</definedName>
    <definedName name="SP">#REF!</definedName>
    <definedName name="Spain_wt">'[66]OECD wgt'!$B$31</definedName>
    <definedName name="SPG">#REF!</definedName>
    <definedName name="SPN">#N/A</definedName>
    <definedName name="spnf" localSheetId="8">'[128]SPNF Acuerdo Incl. Int.'!spnf</definedName>
    <definedName name="spnf" localSheetId="10">'[128]SPNF Acuerdo Incl. Int.'!spnf</definedName>
    <definedName name="spnf">'[128]SPNF Acuerdo Incl. Int.'!spnf</definedName>
    <definedName name="Spread_Between_Highest_and_Lowest_Rates">'[67]Inter-Bank'!$N$5</definedName>
    <definedName name="SPSS">#REF!</definedName>
    <definedName name="SRTable">#REF!</definedName>
    <definedName name="srtable1">#REF!</definedName>
    <definedName name="srtbl">#REF!</definedName>
    <definedName name="SS">[143]IMATA!$B$45:$B$108</definedName>
    <definedName name="SSperc">#REF!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4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4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>#REF!</definedName>
    <definedName name="START" localSheetId="8">#REF!</definedName>
    <definedName name="START" localSheetId="9">#REF!</definedName>
    <definedName name="START" localSheetId="10">#REF!</definedName>
    <definedName name="START" localSheetId="4">#REF!</definedName>
    <definedName name="START" localSheetId="6">#REF!</definedName>
    <definedName name="START" localSheetId="2">#REF!</definedName>
    <definedName name="START" localSheetId="5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4">#REF!</definedName>
    <definedName name="StartPosition" localSheetId="6">#REF!</definedName>
    <definedName name="StartPosition" localSheetId="1">#REF!</definedName>
    <definedName name="StartPosition" localSheetId="2">#REF!</definedName>
    <definedName name="StartPosition" localSheetId="5">#REF!</definedName>
    <definedName name="StartPosition">#REF!</definedName>
    <definedName name="STFQTAB" localSheetId="9">#REF!</definedName>
    <definedName name="STFQTAB" localSheetId="10">#REF!</definedName>
    <definedName name="STFQTAB" localSheetId="4">#REF!</definedName>
    <definedName name="STFQTAB" localSheetId="6">#REF!</definedName>
    <definedName name="STFQTAB" localSheetId="2">#REF!</definedName>
    <definedName name="STFQTAB" localSheetId="5">#REF!</definedName>
    <definedName name="STFQTAB">#REF!</definedName>
    <definedName name="STOCK">[133]STOCK!$D$4:$K$69</definedName>
    <definedName name="stocksumm">#REF!</definedName>
    <definedName name="STOP" localSheetId="9">#REF!</definedName>
    <definedName name="STOP" localSheetId="10">#REF!</definedName>
    <definedName name="STOP" localSheetId="4">#REF!</definedName>
    <definedName name="STOP" localSheetId="6">#REF!</definedName>
    <definedName name="STOP" localSheetId="2">#REF!</definedName>
    <definedName name="STOP" localSheetId="5">#REF!</definedName>
    <definedName name="STOP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>[112]NA!#REF!</definedName>
    <definedName name="SUMTAB">[144]CPI:NA!$A$272:$R$990</definedName>
    <definedName name="SUPLI" localSheetId="8">#REF!</definedName>
    <definedName name="SUPLI" localSheetId="9">#REF!</definedName>
    <definedName name="SUPLI" localSheetId="10">#REF!</definedName>
    <definedName name="SUPLI" localSheetId="4">#REF!</definedName>
    <definedName name="SUPLI" localSheetId="6">#REF!</definedName>
    <definedName name="SUPLI" localSheetId="1">#REF!</definedName>
    <definedName name="SUPLI" localSheetId="2">#REF!</definedName>
    <definedName name="SUPLI" localSheetId="5">#REF!</definedName>
    <definedName name="SUPLI">#REF!</definedName>
    <definedName name="SUPLIDORES" localSheetId="8">#REF!</definedName>
    <definedName name="SUPLIDORES" localSheetId="9">#REF!</definedName>
    <definedName name="SUPLIDORES" localSheetId="10">#REF!</definedName>
    <definedName name="SUPLIDORES" localSheetId="4">#REF!</definedName>
    <definedName name="SUPLIDORES" localSheetId="6">#REF!</definedName>
    <definedName name="SUPLIDORES" localSheetId="1">#REF!</definedName>
    <definedName name="SUPLIDORES" localSheetId="2">#REF!</definedName>
    <definedName name="SUPLIDORES" localSheetId="5">#REF!</definedName>
    <definedName name="SUPLIDORES">#REF!</definedName>
    <definedName name="SUPPLY">[78]MONTHLY!$A$87:$Q$193</definedName>
    <definedName name="SUPPLY2">[78]MONTHLY!$A$422:$Z$477</definedName>
    <definedName name="SUPUES">#REF!</definedName>
    <definedName name="supuestos">#REF!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'[66]OECD wgt'!$B$32</definedName>
    <definedName name="SwitchColor">#REF!</definedName>
    <definedName name="Switzerland_wt">'[66]OECD wgt'!$B$33</definedName>
    <definedName name="Swvu.PLA1." hidden="1">'[50]COP FED'!#REF!</definedName>
    <definedName name="Swvu.PLA2." hidden="1">'[50]COP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4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[145]Output_1!#REF!</definedName>
    <definedName name="Tab25a" localSheetId="8">#REF!</definedName>
    <definedName name="Tab25a" localSheetId="9">#REF!</definedName>
    <definedName name="Tab25a" localSheetId="10">#REF!</definedName>
    <definedName name="Tab25a" localSheetId="4">#REF!</definedName>
    <definedName name="Tab25a" localSheetId="6">#REF!</definedName>
    <definedName name="Tab25a" localSheetId="2">#REF!</definedName>
    <definedName name="Tab25a" localSheetId="5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4">#REF!</definedName>
    <definedName name="Tab25b" localSheetId="6">#REF!</definedName>
    <definedName name="Tab25b" localSheetId="1">#REF!</definedName>
    <definedName name="Tab25b" localSheetId="2">#REF!</definedName>
    <definedName name="Tab25b" localSheetId="5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'[39]Annual Tables'!#REF!</definedName>
    <definedName name="TAB6B">'[39]Annual Tables'!#REF!</definedName>
    <definedName name="tab6BCU">#REF!</definedName>
    <definedName name="TAB6C">#REF!</definedName>
    <definedName name="TAB7A">#REF!</definedName>
    <definedName name="tab7DGI">#REF!</definedName>
    <definedName name="Tabasic">#REF!</definedName>
    <definedName name="Tabe" localSheetId="9">#REF!</definedName>
    <definedName name="Tabe" localSheetId="10">#REF!</definedName>
    <definedName name="Tabe" localSheetId="4">#REF!</definedName>
    <definedName name="Tabe" localSheetId="6">#REF!</definedName>
    <definedName name="Tabe" localSheetId="1">#REF!</definedName>
    <definedName name="Tabe" localSheetId="2">#REF!</definedName>
    <definedName name="Tabe" localSheetId="5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[146]RED47!$A$1:$I$53</definedName>
    <definedName name="TABLE_1">'[147]150dp'!$A$3:$K$94</definedName>
    <definedName name="Table_16.__Guatemala__National_Accounts_at_Current_Prices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8">#REF!</definedName>
    <definedName name="Table_3.5b" localSheetId="9">#REF!</definedName>
    <definedName name="Table_3.5b" localSheetId="10">#REF!</definedName>
    <definedName name="Table_3.5b" localSheetId="4">#REF!</definedName>
    <definedName name="Table_3.5b" localSheetId="6">#REF!</definedName>
    <definedName name="Table_3.5b" localSheetId="1">#REF!</definedName>
    <definedName name="Table_3.5b" localSheetId="2">#REF!</definedName>
    <definedName name="Table_3.5b" localSheetId="5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8">#REF!</definedName>
    <definedName name="Table_Template" localSheetId="9">#REF!</definedName>
    <definedName name="Table_Template" localSheetId="10">#REF!</definedName>
    <definedName name="Table_Template" localSheetId="4">#REF!</definedName>
    <definedName name="Table_Template" localSheetId="6">#REF!</definedName>
    <definedName name="Table_Template" localSheetId="2">#REF!</definedName>
    <definedName name="Table_Template" localSheetId="5">#REF!</definedName>
    <definedName name="Table_Template">#REF!</definedName>
    <definedName name="table1" localSheetId="9">#REF!</definedName>
    <definedName name="table1" localSheetId="10">#REF!</definedName>
    <definedName name="table1" localSheetId="4">#REF!</definedName>
    <definedName name="table1" localSheetId="6">#REF!</definedName>
    <definedName name="table1" localSheetId="1">#REF!</definedName>
    <definedName name="table1" localSheetId="2">#REF!</definedName>
    <definedName name="table1" localSheetId="5">#REF!</definedName>
    <definedName name="table1">#REF!</definedName>
    <definedName name="table10">'[147]150dp'!$A$1:$F$58</definedName>
    <definedName name="table11">#REF!</definedName>
    <definedName name="table11?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9">#REF!</definedName>
    <definedName name="Table2" localSheetId="10">#REF!</definedName>
    <definedName name="Table2" localSheetId="4">#REF!</definedName>
    <definedName name="Table2" localSheetId="6">#REF!</definedName>
    <definedName name="Table2" localSheetId="2">#REF!</definedName>
    <definedName name="Table2" localSheetId="5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'[148]Table 8'!$A$3:$K$61</definedName>
    <definedName name="table4">#REF!</definedName>
    <definedName name="table41">#REF!</definedName>
    <definedName name="Table5">[149]Stfrprtables!#REF!</definedName>
    <definedName name="table6">#REF!</definedName>
    <definedName name="table7">#REF!</definedName>
    <definedName name="Table8">'[45]shared data'!$A$1:$E$32</definedName>
    <definedName name="table9">#REF!</definedName>
    <definedName name="TableA" localSheetId="8">#REF!</definedName>
    <definedName name="TableA" localSheetId="9">#REF!</definedName>
    <definedName name="TableA" localSheetId="10">#REF!</definedName>
    <definedName name="TableA" localSheetId="4">#REF!</definedName>
    <definedName name="TableA" localSheetId="6">#REF!</definedName>
    <definedName name="TableA" localSheetId="1">#REF!</definedName>
    <definedName name="TableA" localSheetId="2">#REF!</definedName>
    <definedName name="TableA" localSheetId="5">#REF!</definedName>
    <definedName name="TableA">#REF!</definedName>
    <definedName name="TableB1" localSheetId="8">#REF!</definedName>
    <definedName name="TableB1" localSheetId="9">#REF!</definedName>
    <definedName name="TableB1" localSheetId="10">#REF!</definedName>
    <definedName name="TableB1" localSheetId="4">#REF!</definedName>
    <definedName name="TableB1" localSheetId="6">#REF!</definedName>
    <definedName name="TableB1" localSheetId="1">#REF!</definedName>
    <definedName name="TableB1" localSheetId="2">#REF!</definedName>
    <definedName name="TableB1" localSheetId="5">#REF!</definedName>
    <definedName name="TableB1">#REF!</definedName>
    <definedName name="TableB2" localSheetId="8">#REF!</definedName>
    <definedName name="TableB2" localSheetId="9">#REF!</definedName>
    <definedName name="TableB2" localSheetId="10">#REF!</definedName>
    <definedName name="TableB2" localSheetId="4">#REF!</definedName>
    <definedName name="TableB2" localSheetId="6">#REF!</definedName>
    <definedName name="TableB2" localSheetId="1">#REF!</definedName>
    <definedName name="TableB2" localSheetId="2">#REF!</definedName>
    <definedName name="TableB2" localSheetId="5">#REF!</definedName>
    <definedName name="TableB2">#REF!</definedName>
    <definedName name="TableB3" localSheetId="9">#REF!</definedName>
    <definedName name="TableB3" localSheetId="10">#REF!</definedName>
    <definedName name="TableB3" localSheetId="4">#REF!</definedName>
    <definedName name="TableB3" localSheetId="6">#REF!</definedName>
    <definedName name="TableB3" localSheetId="2">#REF!</definedName>
    <definedName name="TableB3" localSheetId="5">#REF!</definedName>
    <definedName name="TableB3">#REF!</definedName>
    <definedName name="TableC1" localSheetId="9">#REF!</definedName>
    <definedName name="TableC1" localSheetId="10">#REF!</definedName>
    <definedName name="TableC1" localSheetId="4">#REF!</definedName>
    <definedName name="TableC1" localSheetId="6">#REF!</definedName>
    <definedName name="TableC1" localSheetId="2">#REF!</definedName>
    <definedName name="TableC1" localSheetId="5">#REF!</definedName>
    <definedName name="TableC1">#REF!</definedName>
    <definedName name="TableC2" localSheetId="9">#REF!</definedName>
    <definedName name="TableC2" localSheetId="10">#REF!</definedName>
    <definedName name="TableC2" localSheetId="4">#REF!</definedName>
    <definedName name="TableC2" localSheetId="6">#REF!</definedName>
    <definedName name="TableC2" localSheetId="2">#REF!</definedName>
    <definedName name="TableC2" localSheetId="5">#REF!</definedName>
    <definedName name="TableC2">#REF!</definedName>
    <definedName name="TableC3" localSheetId="9">#REF!</definedName>
    <definedName name="TableC3" localSheetId="10">#REF!</definedName>
    <definedName name="TableC3" localSheetId="4">#REF!</definedName>
    <definedName name="TableC3" localSheetId="6">#REF!</definedName>
    <definedName name="TableC3" localSheetId="2">#REF!</definedName>
    <definedName name="TableC3" localSheetId="5">#REF!</definedName>
    <definedName name="TableC3">#REF!</definedName>
    <definedName name="tabreal">#REF!</definedName>
    <definedName name="TAME">#REF!</definedName>
    <definedName name="TASA" localSheetId="9">#REF!</definedName>
    <definedName name="TASA" localSheetId="10">#REF!</definedName>
    <definedName name="TASA" localSheetId="4">#REF!</definedName>
    <definedName name="TASA" localSheetId="6">#REF!</definedName>
    <definedName name="TASA" localSheetId="1">#REF!</definedName>
    <definedName name="TASA" localSheetId="2">#REF!</definedName>
    <definedName name="TASA" localSheetId="5">#REF!</definedName>
    <definedName name="TASA">#REF!</definedName>
    <definedName name="TASAS" localSheetId="9">#REF!</definedName>
    <definedName name="TASAS" localSheetId="10">#REF!</definedName>
    <definedName name="TASAS" localSheetId="4">#REF!</definedName>
    <definedName name="TASAS" localSheetId="6">#REF!</definedName>
    <definedName name="TASAS" localSheetId="1">#REF!</definedName>
    <definedName name="TASAS" localSheetId="2">#REF!</definedName>
    <definedName name="TASAS" localSheetId="5">#REF!</definedName>
    <definedName name="TASAS">#REF!</definedName>
    <definedName name="Tasas_Interes_06R">[150]A!$A$1:$T$54</definedName>
    <definedName name="Tbl_GFN">[151]Table_GEF!$B$2:$T$53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8">#REF!</definedName>
    <definedName name="TD" localSheetId="9">#REF!</definedName>
    <definedName name="TD" localSheetId="10">#REF!</definedName>
    <definedName name="TD" localSheetId="4">#REF!</definedName>
    <definedName name="TD" localSheetId="6">#REF!</definedName>
    <definedName name="TD" localSheetId="1">#REF!</definedName>
    <definedName name="TD" localSheetId="2">#REF!</definedName>
    <definedName name="TD" localSheetId="5">#REF!</definedName>
    <definedName name="TD">#REF!</definedName>
    <definedName name="TD1A" localSheetId="9">#REF!</definedName>
    <definedName name="TD1A" localSheetId="10">#REF!</definedName>
    <definedName name="TD1A" localSheetId="4">#REF!</definedName>
    <definedName name="TD1A" localSheetId="6">#REF!</definedName>
    <definedName name="TD1A" localSheetId="1">#REF!</definedName>
    <definedName name="TD1A" localSheetId="2">#REF!</definedName>
    <definedName name="TD1A" localSheetId="5">#REF!</definedName>
    <definedName name="TD1A">#REF!</definedName>
    <definedName name="TDATE">#REF!</definedName>
    <definedName name="teetwetw" localSheetId="9" hidden="1">#REF!</definedName>
    <definedName name="teetwetw" localSheetId="10" hidden="1">#REF!</definedName>
    <definedName name="teetwetw" localSheetId="4" hidden="1">#REF!</definedName>
    <definedName name="teetwetw" localSheetId="6" hidden="1">#REF!</definedName>
    <definedName name="teetwetw" localSheetId="1" hidden="1">#REF!</definedName>
    <definedName name="teetwetw" localSheetId="2" hidden="1">#REF!</definedName>
    <definedName name="teetwetw" localSheetId="5" hidden="1">#REF!</definedName>
    <definedName name="teetwetw" hidden="1">#REF!</definedName>
    <definedName name="TELAS" localSheetId="9">#REF!</definedName>
    <definedName name="TELAS" localSheetId="10">#REF!</definedName>
    <definedName name="TELAS" localSheetId="4">#REF!</definedName>
    <definedName name="TELAS" localSheetId="6">#REF!</definedName>
    <definedName name="TELAS" localSheetId="2">#REF!</definedName>
    <definedName name="TELAS" localSheetId="5">#REF!</definedName>
    <definedName name="TELAS">#REF!</definedName>
    <definedName name="Template_Table" localSheetId="9">#REF!</definedName>
    <definedName name="Template_Table" localSheetId="10">#REF!</definedName>
    <definedName name="Template_Table" localSheetId="4">#REF!</definedName>
    <definedName name="Template_Table" localSheetId="6">#REF!</definedName>
    <definedName name="Template_Table" localSheetId="2">#REF!</definedName>
    <definedName name="Template_Table" localSheetId="5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4" hidden="1">#REF!</definedName>
    <definedName name="terte" localSheetId="6" hidden="1">#REF!</definedName>
    <definedName name="terte" localSheetId="1" hidden="1">#REF!</definedName>
    <definedName name="terte" localSheetId="2" hidden="1">#REF!</definedName>
    <definedName name="terte" localSheetId="5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4" hidden="1">#REF!</definedName>
    <definedName name="tete" localSheetId="6" hidden="1">#REF!</definedName>
    <definedName name="tete" localSheetId="1" hidden="1">#REF!</definedName>
    <definedName name="tete" localSheetId="2" hidden="1">#REF!</definedName>
    <definedName name="tete" localSheetId="5" hidden="1">#REF!</definedName>
    <definedName name="tete" hidden="1">#REF!</definedName>
    <definedName name="tetetwe" localSheetId="10" hidden="1">'[96]Fax a enviar'!#REF!</definedName>
    <definedName name="tetetwe" localSheetId="5" hidden="1">'[96]Fax a enviar'!#REF!</definedName>
    <definedName name="tetetwe" hidden="1">'[96]Fax a enviar'!#REF!</definedName>
    <definedName name="TEXTO1">#REF!</definedName>
    <definedName name="TEXTO2">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4">#REF!</definedName>
    <definedName name="textToday" localSheetId="6">#REF!</definedName>
    <definedName name="textToday" localSheetId="1">#REF!</definedName>
    <definedName name="textToday" localSheetId="2">#REF!</definedName>
    <definedName name="textToday" localSheetId="5">#REF!</definedName>
    <definedName name="textToday">#REF!</definedName>
    <definedName name="TIPOCAMBIO" localSheetId="8">#REF!</definedName>
    <definedName name="TIPOCAMBIO" localSheetId="9">#REF!</definedName>
    <definedName name="TIPOCAMBIO" localSheetId="10">#REF!</definedName>
    <definedName name="TIPOCAMBIO" localSheetId="4">#REF!</definedName>
    <definedName name="TIPOCAMBIO" localSheetId="6">#REF!</definedName>
    <definedName name="TIPOCAMBIO" localSheetId="1">#REF!</definedName>
    <definedName name="TIPOCAMBIO" localSheetId="2">#REF!</definedName>
    <definedName name="TIPOCAMBIO" localSheetId="5">#REF!</definedName>
    <definedName name="TIPOCAMBIO">#REF!</definedName>
    <definedName name="TITLES" localSheetId="8">#REF!</definedName>
    <definedName name="TITLES" localSheetId="9">#REF!</definedName>
    <definedName name="TITLES" localSheetId="10">#REF!</definedName>
    <definedName name="TITLES" localSheetId="4">#REF!</definedName>
    <definedName name="TITLES" localSheetId="6">#REF!</definedName>
    <definedName name="TITLES" localSheetId="2">#REF!</definedName>
    <definedName name="TITLES" localSheetId="5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4">#REF!</definedName>
    <definedName name="TítuloDeColumna1" localSheetId="6">#REF!</definedName>
    <definedName name="TítuloDeColumna1" localSheetId="2">#REF!</definedName>
    <definedName name="TítuloDeColumna1" localSheetId="5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4">#REF!</definedName>
    <definedName name="TítuloDeColumna2" localSheetId="6">#REF!</definedName>
    <definedName name="TítuloDeColumna2" localSheetId="2">#REF!</definedName>
    <definedName name="TítuloDeColumna2" localSheetId="5">#REF!</definedName>
    <definedName name="TítuloDeColumna2">#REF!</definedName>
    <definedName name="títulos">#REF!</definedName>
    <definedName name="_xlnm.Print_Titles" localSheetId="9">#REF!</definedName>
    <definedName name="_xlnm.Print_Titles" localSheetId="10">#REF!</definedName>
    <definedName name="_xlnm.Print_Titles" localSheetId="4">#REF!</definedName>
    <definedName name="_xlnm.Print_Titles" localSheetId="6">#REF!</definedName>
    <definedName name="_xlnm.Print_Titles" localSheetId="1">#REF!</definedName>
    <definedName name="_xlnm.Print_Titles" localSheetId="2">#REF!</definedName>
    <definedName name="_xlnm.Print_Titles" localSheetId="5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8">#REF!</definedName>
    <definedName name="TM" localSheetId="9">#REF!</definedName>
    <definedName name="TM" localSheetId="10">#REF!</definedName>
    <definedName name="TM" localSheetId="4">#REF!</definedName>
    <definedName name="TM" localSheetId="6">#REF!</definedName>
    <definedName name="TM" localSheetId="1">#REF!</definedName>
    <definedName name="TM" localSheetId="2">#REF!</definedName>
    <definedName name="TM" localSheetId="5">#REF!</definedName>
    <definedName name="TM">#REF!</definedName>
    <definedName name="TM_D" localSheetId="8">#REF!</definedName>
    <definedName name="TM_D" localSheetId="9">#REF!</definedName>
    <definedName name="TM_D" localSheetId="10">#REF!</definedName>
    <definedName name="TM_D" localSheetId="4">#REF!</definedName>
    <definedName name="TM_D" localSheetId="6">#REF!</definedName>
    <definedName name="TM_D" localSheetId="1">#REF!</definedName>
    <definedName name="TM_D" localSheetId="2">#REF!</definedName>
    <definedName name="TM_D" localSheetId="5">#REF!</definedName>
    <definedName name="TM_D">#REF!</definedName>
    <definedName name="TM_DPCH" localSheetId="8">#REF!</definedName>
    <definedName name="TM_DPCH" localSheetId="9">#REF!</definedName>
    <definedName name="TM_DPCH" localSheetId="10">#REF!</definedName>
    <definedName name="TM_DPCH" localSheetId="4">#REF!</definedName>
    <definedName name="TM_DPCH" localSheetId="6">#REF!</definedName>
    <definedName name="TM_DPCH" localSheetId="1">#REF!</definedName>
    <definedName name="TM_DPCH" localSheetId="2">#REF!</definedName>
    <definedName name="TM_DPCH" localSheetId="5">#REF!</definedName>
    <definedName name="TM_DPCH">#REF!</definedName>
    <definedName name="TM_R" localSheetId="9">#REF!</definedName>
    <definedName name="TM_R" localSheetId="10">#REF!</definedName>
    <definedName name="TM_R" localSheetId="4">#REF!</definedName>
    <definedName name="TM_R" localSheetId="6">#REF!</definedName>
    <definedName name="TM_R" localSheetId="2">#REF!</definedName>
    <definedName name="TM_R" localSheetId="5">#REF!</definedName>
    <definedName name="TM_R">#REF!</definedName>
    <definedName name="TM_RPCH" localSheetId="9">#REF!</definedName>
    <definedName name="TM_RPCH" localSheetId="10">#REF!</definedName>
    <definedName name="TM_RPCH" localSheetId="4">#REF!</definedName>
    <definedName name="TM_RPCH" localSheetId="6">#REF!</definedName>
    <definedName name="TM_RPCH" localSheetId="2">#REF!</definedName>
    <definedName name="TM_RPCH" localSheetId="5">#REF!</definedName>
    <definedName name="TM_RPCH">#REF!</definedName>
    <definedName name="TMG" localSheetId="9">#REF!</definedName>
    <definedName name="TMG" localSheetId="10">#REF!</definedName>
    <definedName name="TMG" localSheetId="4">#REF!</definedName>
    <definedName name="TMG" localSheetId="6">#REF!</definedName>
    <definedName name="TMG" localSheetId="2">#REF!</definedName>
    <definedName name="TMG" localSheetId="5">#REF!</definedName>
    <definedName name="TMG">#REF!</definedName>
    <definedName name="TMG_D">[75]Q5!$E$23:$AH$23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4">#REF!</definedName>
    <definedName name="TMG_DPCH" localSheetId="6">#REF!</definedName>
    <definedName name="TMG_DPCH" localSheetId="1">#REF!</definedName>
    <definedName name="TMG_DPCH" localSheetId="2">#REF!</definedName>
    <definedName name="TMG_DPCH" localSheetId="5">#REF!</definedName>
    <definedName name="TMG_DPCH">#REF!</definedName>
    <definedName name="TMG_R" localSheetId="8">#REF!</definedName>
    <definedName name="TMG_R" localSheetId="9">#REF!</definedName>
    <definedName name="TMG_R" localSheetId="10">#REF!</definedName>
    <definedName name="TMG_R" localSheetId="4">#REF!</definedName>
    <definedName name="TMG_R" localSheetId="6">#REF!</definedName>
    <definedName name="TMG_R" localSheetId="1">#REF!</definedName>
    <definedName name="TMG_R" localSheetId="2">#REF!</definedName>
    <definedName name="TMG_R" localSheetId="5">#REF!</definedName>
    <definedName name="TMG_R">#REF!</definedName>
    <definedName name="TMG_RPCH" localSheetId="8">#REF!</definedName>
    <definedName name="TMG_RPCH" localSheetId="9">#REF!</definedName>
    <definedName name="TMG_RPCH" localSheetId="10">#REF!</definedName>
    <definedName name="TMG_RPCH" localSheetId="4">#REF!</definedName>
    <definedName name="TMG_RPCH" localSheetId="6">#REF!</definedName>
    <definedName name="TMG_RPCH" localSheetId="1">#REF!</definedName>
    <definedName name="TMG_RPCH" localSheetId="2">#REF!</definedName>
    <definedName name="TMG_RPCH" localSheetId="5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4">#REF!</definedName>
    <definedName name="TMGO_D" localSheetId="6">#REF!</definedName>
    <definedName name="TMGO_D" localSheetId="1">#REF!</definedName>
    <definedName name="TMGO_D" localSheetId="2">#REF!</definedName>
    <definedName name="TMGO_D" localSheetId="5">#REF!</definedName>
    <definedName name="TMGO_D">#REF!</definedName>
    <definedName name="TMGO_DPCH" localSheetId="9">#REF!</definedName>
    <definedName name="TMGO_DPCH" localSheetId="10">#REF!</definedName>
    <definedName name="TMGO_DPCH" localSheetId="4">#REF!</definedName>
    <definedName name="TMGO_DPCH" localSheetId="6">#REF!</definedName>
    <definedName name="TMGO_DPCH" localSheetId="1">#REF!</definedName>
    <definedName name="TMGO_DPCH" localSheetId="2">#REF!</definedName>
    <definedName name="TMGO_DPCH" localSheetId="5">#REF!</definedName>
    <definedName name="TMGO_DPCH">#REF!</definedName>
    <definedName name="TMGO_R" localSheetId="9">#REF!</definedName>
    <definedName name="TMGO_R" localSheetId="10">#REF!</definedName>
    <definedName name="TMGO_R" localSheetId="4">#REF!</definedName>
    <definedName name="TMGO_R" localSheetId="6">#REF!</definedName>
    <definedName name="TMGO_R" localSheetId="1">#REF!</definedName>
    <definedName name="TMGO_R" localSheetId="2">#REF!</definedName>
    <definedName name="TMGO_R" localSheetId="5">#REF!</definedName>
    <definedName name="TMGO_R">#REF!</definedName>
    <definedName name="TMGO_RPCH" localSheetId="9">#REF!</definedName>
    <definedName name="TMGO_RPCH" localSheetId="10">#REF!</definedName>
    <definedName name="TMGO_RPCH" localSheetId="4">#REF!</definedName>
    <definedName name="TMGO_RPCH" localSheetId="6">#REF!</definedName>
    <definedName name="TMGO_RPCH" localSheetId="2">#REF!</definedName>
    <definedName name="TMGO_RPCH" localSheetId="5">#REF!</definedName>
    <definedName name="TMGO_RPCH">#REF!</definedName>
    <definedName name="TMGXO" localSheetId="9">#REF!</definedName>
    <definedName name="TMGXO" localSheetId="10">#REF!</definedName>
    <definedName name="TMGXO" localSheetId="4">#REF!</definedName>
    <definedName name="TMGXO" localSheetId="6">#REF!</definedName>
    <definedName name="TMGXO" localSheetId="2">#REF!</definedName>
    <definedName name="TMGXO" localSheetId="5">#REF!</definedName>
    <definedName name="TMGXO">#REF!</definedName>
    <definedName name="TMGXO_D" localSheetId="9">#REF!</definedName>
    <definedName name="TMGXO_D" localSheetId="10">#REF!</definedName>
    <definedName name="TMGXO_D" localSheetId="4">#REF!</definedName>
    <definedName name="TMGXO_D" localSheetId="6">#REF!</definedName>
    <definedName name="TMGXO_D" localSheetId="2">#REF!</definedName>
    <definedName name="TMGXO_D" localSheetId="5">#REF!</definedName>
    <definedName name="TMGXO_D">#REF!</definedName>
    <definedName name="TMGXO_DPCH" localSheetId="9">#REF!</definedName>
    <definedName name="TMGXO_DPCH" localSheetId="10">#REF!</definedName>
    <definedName name="TMGXO_DPCH" localSheetId="4">#REF!</definedName>
    <definedName name="TMGXO_DPCH" localSheetId="6">#REF!</definedName>
    <definedName name="TMGXO_DPCH" localSheetId="2">#REF!</definedName>
    <definedName name="TMGXO_DPCH" localSheetId="5">#REF!</definedName>
    <definedName name="TMGXO_DPCH">#REF!</definedName>
    <definedName name="TMGXO_R" localSheetId="9">#REF!</definedName>
    <definedName name="TMGXO_R" localSheetId="10">#REF!</definedName>
    <definedName name="TMGXO_R" localSheetId="4">#REF!</definedName>
    <definedName name="TMGXO_R" localSheetId="6">#REF!</definedName>
    <definedName name="TMGXO_R" localSheetId="2">#REF!</definedName>
    <definedName name="TMGXO_R" localSheetId="5">#REF!</definedName>
    <definedName name="TMGXO_R">#REF!</definedName>
    <definedName name="TMGXO_RPCH" localSheetId="9">#REF!</definedName>
    <definedName name="TMGXO_RPCH" localSheetId="10">#REF!</definedName>
    <definedName name="TMGXO_RPCH" localSheetId="4">#REF!</definedName>
    <definedName name="TMGXO_RPCH" localSheetId="6">#REF!</definedName>
    <definedName name="TMGXO_RPCH" localSheetId="2">#REF!</definedName>
    <definedName name="TMGXO_RPCH" localSheetId="5">#REF!</definedName>
    <definedName name="TMGXO_RPCH">#REF!</definedName>
    <definedName name="TMS" localSheetId="9">#REF!</definedName>
    <definedName name="TMS" localSheetId="10">#REF!</definedName>
    <definedName name="TMS" localSheetId="4">#REF!</definedName>
    <definedName name="TMS" localSheetId="6">#REF!</definedName>
    <definedName name="TMS" localSheetId="2">#REF!</definedName>
    <definedName name="TMS" localSheetId="5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0">#REF!</definedName>
    <definedName name="TOC" localSheetId="4">#REF!</definedName>
    <definedName name="TOC" localSheetId="6">#REF!</definedName>
    <definedName name="TOC" localSheetId="1">#REF!</definedName>
    <definedName name="TOC" localSheetId="2">#REF!</definedName>
    <definedName name="TOC" localSheetId="5">#REF!</definedName>
    <definedName name="TOC">#REF!</definedName>
    <definedName name="TODO">[152]BCC!$A$1:$N$821,[152]BCC!$A$822:$N$1624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4">#REF!</definedName>
    <definedName name="TOT00" localSheetId="6">#REF!</definedName>
    <definedName name="TOT00" localSheetId="1">#REF!</definedName>
    <definedName name="TOT00" localSheetId="2">#REF!</definedName>
    <definedName name="TOT00" localSheetId="5">#REF!</definedName>
    <definedName name="TOT00">#REF!</definedName>
    <definedName name="TOTAL" localSheetId="8">#REF!</definedName>
    <definedName name="TOTAL" localSheetId="9">#REF!</definedName>
    <definedName name="TOTAL" localSheetId="10">#REF!</definedName>
    <definedName name="TOTAL" localSheetId="4">#REF!</definedName>
    <definedName name="TOTAL" localSheetId="6">#REF!</definedName>
    <definedName name="TOTAL" localSheetId="1">#REF!</definedName>
    <definedName name="TOTAL" localSheetId="2">#REF!</definedName>
    <definedName name="TOTAL" localSheetId="5">#REF!</definedName>
    <definedName name="TOTAL">#REF!</definedName>
    <definedName name="TOWEO">#REF!</definedName>
    <definedName name="Trade" localSheetId="8">#REF!</definedName>
    <definedName name="Trade" localSheetId="9">#REF!</definedName>
    <definedName name="Trade" localSheetId="10">#REF!</definedName>
    <definedName name="Trade" localSheetId="4">#REF!</definedName>
    <definedName name="Trade" localSheetId="6">#REF!</definedName>
    <definedName name="Trade" localSheetId="2">#REF!</definedName>
    <definedName name="Trade" localSheetId="5">#REF!</definedName>
    <definedName name="Trade">#REF!</definedName>
    <definedName name="TRADE3" localSheetId="8">[19]Trade!#REF!</definedName>
    <definedName name="TRADE3" localSheetId="9">[19]Trade!#REF!</definedName>
    <definedName name="TRADE3" localSheetId="10">[19]Trade!#REF!</definedName>
    <definedName name="TRADE3" localSheetId="2">[19]Trade!#REF!</definedName>
    <definedName name="TRADE3" localSheetId="5">[19]Trade!#REF!</definedName>
    <definedName name="TRADE3">[19]Trade!#REF!</definedName>
    <definedName name="trans">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4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>#REF!</definedName>
    <definedName name="TRANSFERENCIA">[76]!TRANSFERENCIA</definedName>
    <definedName name="TRANSFERENCIA_DE_SERVICIOS__LEY_N__24049_Y_COMPLEMENTARIAS">[4]C!$B$14:$N$14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9" hidden="1">'[96]Fax a enviar'!#REF!</definedName>
    <definedName name="trert" localSheetId="10" hidden="1">'[96]Fax a enviar'!#REF!</definedName>
    <definedName name="trert" localSheetId="4" hidden="1">'[96]Fax a enviar'!#REF!</definedName>
    <definedName name="trert" localSheetId="6" hidden="1">'[96]Fax a enviar'!#REF!</definedName>
    <definedName name="trert" localSheetId="1" hidden="1">'[96]Fax a enviar'!#REF!</definedName>
    <definedName name="trert" localSheetId="2" hidden="1">'[96]Fax a enviar'!#REF!</definedName>
    <definedName name="trert" localSheetId="5" hidden="1">'[96]Fax a enviar'!#REF!</definedName>
    <definedName name="trert" hidden="1">'[96]Fax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4">#REF!</definedName>
    <definedName name="TRIGO" localSheetId="6">#REF!</definedName>
    <definedName name="TRIGO" localSheetId="1">#REF!</definedName>
    <definedName name="TRIGO" localSheetId="2">#REF!</definedName>
    <definedName name="TRIGO" localSheetId="5">#REF!</definedName>
    <definedName name="TRIGO">#REF!</definedName>
    <definedName name="Trim">[122]Codigos!$A$5:$E$11</definedName>
    <definedName name="trim9702">[153]bop1!#REF!</definedName>
    <definedName name="trim9798990001">'[154]bop1datos rev'!#REF!</definedName>
    <definedName name="trimestres9902">[153]bop1!#REF!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4" hidden="1">#REF!</definedName>
    <definedName name="trrtr" localSheetId="6" hidden="1">#REF!</definedName>
    <definedName name="trrtr" localSheetId="1" hidden="1">#REF!</definedName>
    <definedName name="trrtr" localSheetId="2" hidden="1">#REF!</definedName>
    <definedName name="trrtr" localSheetId="5" hidden="1">#REF!</definedName>
    <definedName name="trrtr" hidden="1">#REF!</definedName>
    <definedName name="trtert" localSheetId="8" hidden="1">'[96]Fax a enviar'!#REF!</definedName>
    <definedName name="trtert" localSheetId="9" hidden="1">'[96]Fax a enviar'!#REF!</definedName>
    <definedName name="trtert" localSheetId="10" hidden="1">'[96]Fax a enviar'!#REF!</definedName>
    <definedName name="trtert" localSheetId="4" hidden="1">'[96]Fax a enviar'!#REF!</definedName>
    <definedName name="trtert" localSheetId="6" hidden="1">'[96]Fax a enviar'!#REF!</definedName>
    <definedName name="trtert" localSheetId="1" hidden="1">'[96]Fax a enviar'!#REF!</definedName>
    <definedName name="trtert" localSheetId="2" hidden="1">'[96]Fax a enviar'!#REF!</definedName>
    <definedName name="trtert" localSheetId="5" hidden="1">'[96]Fax a enviar'!#REF!</definedName>
    <definedName name="trtert" hidden="1">'[96]Fax a enviar'!#REF!</definedName>
    <definedName name="trtr" localSheetId="8" hidden="1">'[96]Fax a enviar'!#REF!</definedName>
    <definedName name="trtr" localSheetId="9" hidden="1">'[96]Fax a enviar'!#REF!</definedName>
    <definedName name="trtr" localSheetId="10" hidden="1">'[96]Fax a enviar'!#REF!</definedName>
    <definedName name="trtr" localSheetId="4" hidden="1">'[96]Fax a enviar'!#REF!</definedName>
    <definedName name="trtr" localSheetId="6" hidden="1">'[96]Fax a enviar'!#REF!</definedName>
    <definedName name="trtr" localSheetId="1" hidden="1">'[96]Fax a enviar'!#REF!</definedName>
    <definedName name="trtr" localSheetId="2" hidden="1">'[96]Fax a enviar'!#REF!</definedName>
    <definedName name="trtr" localSheetId="5" hidden="1">'[96]Fax a enviar'!#REF!</definedName>
    <definedName name="trtr" hidden="1">'[96]Fax a enviar'!#REF!</definedName>
    <definedName name="tt" localSheetId="8">#REF!</definedName>
    <definedName name="tt" localSheetId="9">#REF!</definedName>
    <definedName name="tt" localSheetId="10">#REF!</definedName>
    <definedName name="tt" localSheetId="4">#REF!</definedName>
    <definedName name="tt" localSheetId="6">#REF!</definedName>
    <definedName name="tt" localSheetId="1">#REF!</definedName>
    <definedName name="tt" localSheetId="2">#REF!</definedName>
    <definedName name="tt" localSheetId="5">#REF!</definedName>
    <definedName name="tt">#REF!</definedName>
    <definedName name="tta" localSheetId="8">#REF!</definedName>
    <definedName name="tta" localSheetId="9">#REF!</definedName>
    <definedName name="tta" localSheetId="10">#REF!</definedName>
    <definedName name="tta" localSheetId="4">#REF!</definedName>
    <definedName name="tta" localSheetId="6">#REF!</definedName>
    <definedName name="tta" localSheetId="1">#REF!</definedName>
    <definedName name="tta" localSheetId="2">#REF!</definedName>
    <definedName name="tta" localSheetId="5">#REF!</definedName>
    <definedName name="tta">#REF!</definedName>
    <definedName name="ttaa" localSheetId="9">#REF!</definedName>
    <definedName name="ttaa" localSheetId="10">#REF!</definedName>
    <definedName name="ttaa" localSheetId="4">#REF!</definedName>
    <definedName name="ttaa" localSheetId="6">#REF!</definedName>
    <definedName name="ttaa" localSheetId="1">#REF!</definedName>
    <definedName name="ttaa" localSheetId="2">#REF!</definedName>
    <definedName name="ttaa" localSheetId="5">#REF!</definedName>
    <definedName name="ttaa">#REF!</definedName>
    <definedName name="ttetet" localSheetId="10" hidden="1">'[96]Fax a enviar'!#REF!</definedName>
    <definedName name="ttetet" localSheetId="2" hidden="1">'[96]Fax a enviar'!#REF!</definedName>
    <definedName name="ttetet" localSheetId="5" hidden="1">'[96]Fax a enviar'!#REF!</definedName>
    <definedName name="ttetet" hidden="1">'[96]Fax a enviar'!#REF!</definedName>
    <definedName name="ttt" localSheetId="10" hidden="1">'[90]Fax a enviar'!#REF!</definedName>
    <definedName name="ttt" localSheetId="2" hidden="1">'[90]Fax a enviar'!#REF!</definedName>
    <definedName name="ttt" localSheetId="5" hidden="1">'[90]Fax a enviar'!#REF!</definedName>
    <definedName name="ttt" hidden="1">'[90]Fax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4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[121]M!#REF!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4" hidden="1">#REF!</definedName>
    <definedName name="twetwee" localSheetId="6" hidden="1">#REF!</definedName>
    <definedName name="twetwee" localSheetId="1" hidden="1">#REF!</definedName>
    <definedName name="twetwee" localSheetId="2" hidden="1">#REF!</definedName>
    <definedName name="twetwee" localSheetId="5" hidden="1">#REF!</definedName>
    <definedName name="twetwee" hidden="1">#REF!</definedName>
    <definedName name="TX" localSheetId="8">#REF!</definedName>
    <definedName name="TX" localSheetId="9">#REF!</definedName>
    <definedName name="TX" localSheetId="10">#REF!</definedName>
    <definedName name="TX" localSheetId="4">#REF!</definedName>
    <definedName name="TX" localSheetId="6">#REF!</definedName>
    <definedName name="TX" localSheetId="1">#REF!</definedName>
    <definedName name="TX" localSheetId="2">#REF!</definedName>
    <definedName name="TX" localSheetId="5">#REF!</definedName>
    <definedName name="TX">#REF!</definedName>
    <definedName name="TX_D" localSheetId="8">#REF!</definedName>
    <definedName name="TX_D" localSheetId="9">#REF!</definedName>
    <definedName name="TX_D" localSheetId="10">#REF!</definedName>
    <definedName name="TX_D" localSheetId="4">#REF!</definedName>
    <definedName name="TX_D" localSheetId="6">#REF!</definedName>
    <definedName name="TX_D" localSheetId="2">#REF!</definedName>
    <definedName name="TX_D" localSheetId="5">#REF!</definedName>
    <definedName name="TX_D">#REF!</definedName>
    <definedName name="TX_DPCH" localSheetId="9">#REF!</definedName>
    <definedName name="TX_DPCH" localSheetId="10">#REF!</definedName>
    <definedName name="TX_DPCH" localSheetId="4">#REF!</definedName>
    <definedName name="TX_DPCH" localSheetId="6">#REF!</definedName>
    <definedName name="TX_DPCH" localSheetId="2">#REF!</definedName>
    <definedName name="TX_DPCH" localSheetId="5">#REF!</definedName>
    <definedName name="TX_DPCH">#REF!</definedName>
    <definedName name="TX_R" localSheetId="9">#REF!</definedName>
    <definedName name="TX_R" localSheetId="10">#REF!</definedName>
    <definedName name="TX_R" localSheetId="4">#REF!</definedName>
    <definedName name="TX_R" localSheetId="6">#REF!</definedName>
    <definedName name="TX_R" localSheetId="2">#REF!</definedName>
    <definedName name="TX_R" localSheetId="5">#REF!</definedName>
    <definedName name="TX_R">#REF!</definedName>
    <definedName name="TX_RPCH" localSheetId="9">#REF!</definedName>
    <definedName name="TX_RPCH" localSheetId="10">#REF!</definedName>
    <definedName name="TX_RPCH" localSheetId="4">#REF!</definedName>
    <definedName name="TX_RPCH" localSheetId="6">#REF!</definedName>
    <definedName name="TX_RPCH" localSheetId="2">#REF!</definedName>
    <definedName name="TX_RPCH" localSheetId="5">#REF!</definedName>
    <definedName name="TX_RPCH">#REF!</definedName>
    <definedName name="TXG" localSheetId="9">#REF!</definedName>
    <definedName name="TXG" localSheetId="10">#REF!</definedName>
    <definedName name="TXG" localSheetId="4">#REF!</definedName>
    <definedName name="TXG" localSheetId="6">#REF!</definedName>
    <definedName name="TXG" localSheetId="2">#REF!</definedName>
    <definedName name="TXG" localSheetId="5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4">#REF!</definedName>
    <definedName name="TXG_DPCH" localSheetId="6">#REF!</definedName>
    <definedName name="TXG_DPCH" localSheetId="1">#REF!</definedName>
    <definedName name="TXG_DPCH" localSheetId="2">#REF!</definedName>
    <definedName name="TXG_DPCH" localSheetId="5">#REF!</definedName>
    <definedName name="TXG_DPCH">#REF!</definedName>
    <definedName name="TXG_R" localSheetId="9">#REF!</definedName>
    <definedName name="TXG_R" localSheetId="10">#REF!</definedName>
    <definedName name="TXG_R" localSheetId="4">#REF!</definedName>
    <definedName name="TXG_R" localSheetId="6">#REF!</definedName>
    <definedName name="TXG_R" localSheetId="1">#REF!</definedName>
    <definedName name="TXG_R" localSheetId="2">#REF!</definedName>
    <definedName name="TXG_R" localSheetId="5">#REF!</definedName>
    <definedName name="TXG_R">#REF!</definedName>
    <definedName name="TXG_RPCH" localSheetId="9">#REF!</definedName>
    <definedName name="TXG_RPCH" localSheetId="10">#REF!</definedName>
    <definedName name="TXG_RPCH" localSheetId="4">#REF!</definedName>
    <definedName name="TXG_RPCH" localSheetId="6">#REF!</definedName>
    <definedName name="TXG_RPCH" localSheetId="1">#REF!</definedName>
    <definedName name="TXG_RPCH" localSheetId="2">#REF!</definedName>
    <definedName name="TXG_RPCH" localSheetId="5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4">#REF!</definedName>
    <definedName name="TXGO_D" localSheetId="6">#REF!</definedName>
    <definedName name="TXGO_D" localSheetId="1">#REF!</definedName>
    <definedName name="TXGO_D" localSheetId="2">#REF!</definedName>
    <definedName name="TXGO_D" localSheetId="5">#REF!</definedName>
    <definedName name="TXGO_D">#REF!</definedName>
    <definedName name="TXGO_DPCH" localSheetId="9">#REF!</definedName>
    <definedName name="TXGO_DPCH" localSheetId="10">#REF!</definedName>
    <definedName name="TXGO_DPCH" localSheetId="4">#REF!</definedName>
    <definedName name="TXGO_DPCH" localSheetId="6">#REF!</definedName>
    <definedName name="TXGO_DPCH" localSheetId="1">#REF!</definedName>
    <definedName name="TXGO_DPCH" localSheetId="2">#REF!</definedName>
    <definedName name="TXGO_DPCH" localSheetId="5">#REF!</definedName>
    <definedName name="TXGO_DPCH">#REF!</definedName>
    <definedName name="TXGO_R" localSheetId="9">#REF!</definedName>
    <definedName name="TXGO_R" localSheetId="10">#REF!</definedName>
    <definedName name="TXGO_R" localSheetId="4">#REF!</definedName>
    <definedName name="TXGO_R" localSheetId="6">#REF!</definedName>
    <definedName name="TXGO_R" localSheetId="1">#REF!</definedName>
    <definedName name="TXGO_R" localSheetId="2">#REF!</definedName>
    <definedName name="TXGO_R" localSheetId="5">#REF!</definedName>
    <definedName name="TXGO_R">#REF!</definedName>
    <definedName name="TXGO_RPCH" localSheetId="9">#REF!</definedName>
    <definedName name="TXGO_RPCH" localSheetId="10">#REF!</definedName>
    <definedName name="TXGO_RPCH" localSheetId="4">#REF!</definedName>
    <definedName name="TXGO_RPCH" localSheetId="6">#REF!</definedName>
    <definedName name="TXGO_RPCH" localSheetId="2">#REF!</definedName>
    <definedName name="TXGO_RPCH" localSheetId="5">#REF!</definedName>
    <definedName name="TXGO_RPCH">#REF!</definedName>
    <definedName name="TXGXO" localSheetId="9">#REF!</definedName>
    <definedName name="TXGXO" localSheetId="10">#REF!</definedName>
    <definedName name="TXGXO" localSheetId="4">#REF!</definedName>
    <definedName name="TXGXO" localSheetId="6">#REF!</definedName>
    <definedName name="TXGXO" localSheetId="2">#REF!</definedName>
    <definedName name="TXGXO" localSheetId="5">#REF!</definedName>
    <definedName name="TXGXO">#REF!</definedName>
    <definedName name="TXGXO_D" localSheetId="9">#REF!</definedName>
    <definedName name="TXGXO_D" localSheetId="10">#REF!</definedName>
    <definedName name="TXGXO_D" localSheetId="4">#REF!</definedName>
    <definedName name="TXGXO_D" localSheetId="6">#REF!</definedName>
    <definedName name="TXGXO_D" localSheetId="2">#REF!</definedName>
    <definedName name="TXGXO_D" localSheetId="5">#REF!</definedName>
    <definedName name="TXGXO_D">#REF!</definedName>
    <definedName name="TXGXO_DPCH" localSheetId="9">#REF!</definedName>
    <definedName name="TXGXO_DPCH" localSheetId="10">#REF!</definedName>
    <definedName name="TXGXO_DPCH" localSheetId="4">#REF!</definedName>
    <definedName name="TXGXO_DPCH" localSheetId="6">#REF!</definedName>
    <definedName name="TXGXO_DPCH" localSheetId="2">#REF!</definedName>
    <definedName name="TXGXO_DPCH" localSheetId="5">#REF!</definedName>
    <definedName name="TXGXO_DPCH">#REF!</definedName>
    <definedName name="TXGXO_R" localSheetId="9">#REF!</definedName>
    <definedName name="TXGXO_R" localSheetId="10">#REF!</definedName>
    <definedName name="TXGXO_R" localSheetId="4">#REF!</definedName>
    <definedName name="TXGXO_R" localSheetId="6">#REF!</definedName>
    <definedName name="TXGXO_R" localSheetId="2">#REF!</definedName>
    <definedName name="TXGXO_R" localSheetId="5">#REF!</definedName>
    <definedName name="TXGXO_R">#REF!</definedName>
    <definedName name="TXGXO_RPCH" localSheetId="9">#REF!</definedName>
    <definedName name="TXGXO_RPCH" localSheetId="10">#REF!</definedName>
    <definedName name="TXGXO_RPCH" localSheetId="4">#REF!</definedName>
    <definedName name="TXGXO_RPCH" localSheetId="6">#REF!</definedName>
    <definedName name="TXGXO_RPCH" localSheetId="2">#REF!</definedName>
    <definedName name="TXGXO_RPCH" localSheetId="5">#REF!</definedName>
    <definedName name="TXGXO_RPCH">#REF!</definedName>
    <definedName name="TXS" localSheetId="9">#REF!</definedName>
    <definedName name="TXS" localSheetId="10">#REF!</definedName>
    <definedName name="TXS" localSheetId="4">#REF!</definedName>
    <definedName name="TXS" localSheetId="6">#REF!</definedName>
    <definedName name="TXS" localSheetId="2">#REF!</definedName>
    <definedName name="TXS" localSheetId="5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4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4">#REF!</definedName>
    <definedName name="UAED" localSheetId="6">#REF!</definedName>
    <definedName name="UAED" localSheetId="1">#REF!</definedName>
    <definedName name="UAED" localSheetId="2">#REF!</definedName>
    <definedName name="UAED" localSheetId="5">#REF!</definedName>
    <definedName name="UAED">#REF!</definedName>
    <definedName name="UAED1" localSheetId="9">#REF!</definedName>
    <definedName name="UAED1" localSheetId="10">#REF!</definedName>
    <definedName name="UAED1" localSheetId="4">#REF!</definedName>
    <definedName name="UAED1" localSheetId="6">#REF!</definedName>
    <definedName name="UAED1" localSheetId="1">#REF!</definedName>
    <definedName name="UAED1" localSheetId="2">#REF!</definedName>
    <definedName name="UAED1" localSheetId="5">#REF!</definedName>
    <definedName name="UAED1">#REF!</definedName>
    <definedName name="UC" localSheetId="9">#REF!</definedName>
    <definedName name="UC" localSheetId="10">#REF!</definedName>
    <definedName name="UC" localSheetId="4">#REF!</definedName>
    <definedName name="UC" localSheetId="6">#REF!</definedName>
    <definedName name="UC" localSheetId="1">#REF!</definedName>
    <definedName name="UC" localSheetId="2">#REF!</definedName>
    <definedName name="UC" localSheetId="5">#REF!</definedName>
    <definedName name="UC">#REF!</definedName>
    <definedName name="UC1A" localSheetId="9">#REF!</definedName>
    <definedName name="UC1A" localSheetId="10">#REF!</definedName>
    <definedName name="UC1A" localSheetId="4">#REF!</definedName>
    <definedName name="UC1A" localSheetId="6">#REF!</definedName>
    <definedName name="UC1A" localSheetId="1">#REF!</definedName>
    <definedName name="UC1A" localSheetId="2">#REF!</definedName>
    <definedName name="UC1A" localSheetId="5">#REF!</definedName>
    <definedName name="UC1A">#REF!</definedName>
    <definedName name="UCC">#REF!</definedName>
    <definedName name="UDCT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4">#REF!</definedName>
    <definedName name="unemp_96Q3" localSheetId="6">#REF!</definedName>
    <definedName name="unemp_96Q3" localSheetId="2">#REF!</definedName>
    <definedName name="unemp_96Q3" localSheetId="5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4">#REF!</definedName>
    <definedName name="unemp_96Q4" localSheetId="6">#REF!</definedName>
    <definedName name="unemp_96Q4" localSheetId="1">#REF!</definedName>
    <definedName name="unemp_96Q4" localSheetId="2">#REF!</definedName>
    <definedName name="unemp_96Q4" localSheetId="5">#REF!</definedName>
    <definedName name="unemp_96Q4">#REF!</definedName>
    <definedName name="unemp_97Q1" localSheetId="9">#REF!</definedName>
    <definedName name="unemp_97Q1" localSheetId="10">#REF!</definedName>
    <definedName name="unemp_97Q1" localSheetId="4">#REF!</definedName>
    <definedName name="unemp_97Q1" localSheetId="6">#REF!</definedName>
    <definedName name="unemp_97Q1" localSheetId="1">#REF!</definedName>
    <definedName name="unemp_97Q1" localSheetId="2">#REF!</definedName>
    <definedName name="unemp_97Q1" localSheetId="5">#REF!</definedName>
    <definedName name="unemp_97Q1">#REF!</definedName>
    <definedName name="unemp_97Q2" localSheetId="9">#REF!</definedName>
    <definedName name="unemp_97Q2" localSheetId="10">#REF!</definedName>
    <definedName name="unemp_97Q2" localSheetId="4">#REF!</definedName>
    <definedName name="unemp_97Q2" localSheetId="6">#REF!</definedName>
    <definedName name="unemp_97Q2" localSheetId="2">#REF!</definedName>
    <definedName name="unemp_97Q2" localSheetId="5">#REF!</definedName>
    <definedName name="unemp_97Q2">#REF!</definedName>
    <definedName name="unemp_nat" localSheetId="9">#REF!</definedName>
    <definedName name="unemp_nat" localSheetId="10">#REF!</definedName>
    <definedName name="unemp_nat" localSheetId="4">#REF!</definedName>
    <definedName name="unemp_nat" localSheetId="6">#REF!</definedName>
    <definedName name="unemp_nat" localSheetId="2">#REF!</definedName>
    <definedName name="unemp_nat" localSheetId="5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4">#REF!</definedName>
    <definedName name="unemp_urbrural" localSheetId="6">#REF!</definedName>
    <definedName name="unemp_urbrural" localSheetId="2">#REF!</definedName>
    <definedName name="unemp_urbrural" localSheetId="5">#REF!</definedName>
    <definedName name="unemp_urbrural">#REF!</definedName>
    <definedName name="UNION_FENOSA">#REF!</definedName>
    <definedName name="UnitsLabel" localSheetId="9">#REF!</definedName>
    <definedName name="UnitsLabel" localSheetId="10">#REF!</definedName>
    <definedName name="UnitsLabel" localSheetId="4">#REF!</definedName>
    <definedName name="UnitsLabel" localSheetId="6">#REF!</definedName>
    <definedName name="UnitsLabel" localSheetId="1">#REF!</definedName>
    <definedName name="UnitsLabel" localSheetId="2">#REF!</definedName>
    <definedName name="UnitsLabel" localSheetId="5">#REF!</definedName>
    <definedName name="UnitsLabel">#REF!</definedName>
    <definedName name="Universities">#REF!</definedName>
    <definedName name="Uruguay">'[155]SVI table'!$E$10:$L$73</definedName>
    <definedName name="US_1" localSheetId="9">OFFSET(#REF!,0,0,COUNT(#REF!),1)</definedName>
    <definedName name="US_1" localSheetId="10">OFFSET(#REF!,0,0,COUNT(#REF!),1)</definedName>
    <definedName name="US_1" localSheetId="4">OFFSET(#REF!,0,0,COUNT(#REF!),1)</definedName>
    <definedName name="US_1" localSheetId="6">OFFSET(#REF!,0,0,COUNT(#REF!),1)</definedName>
    <definedName name="US_1" localSheetId="1">OFFSET(#REF!,0,0,COUNT(#REF!),1)</definedName>
    <definedName name="US_1" localSheetId="2">OFFSET(#REF!,0,0,COUNT(#REF!),1)</definedName>
    <definedName name="US_1" localSheetId="5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4">OFFSET(#REF!,0,0,COUNT(#REF!),1)</definedName>
    <definedName name="US_2" localSheetId="6">OFFSET(#REF!,0,0,COUNT(#REF!),1)</definedName>
    <definedName name="US_2" localSheetId="2">OFFSET(#REF!,0,0,COUNT(#REF!),1)</definedName>
    <definedName name="US_2" localSheetId="5">OFFSET(#REF!,0,0,COUNT(#REF!),1)</definedName>
    <definedName name="US_2">OFFSET(#REF!,0,0,COUNT(#REF!),1)</definedName>
    <definedName name="USA_wt">'[66]OECD wgt'!$B$4</definedName>
    <definedName name="USavg" localSheetId="9">OFFSET(#REF!,0,0,COUNT(#REF!),1)</definedName>
    <definedName name="USavg" localSheetId="10">OFFSET(#REF!,0,0,COUNT(#REF!),1)</definedName>
    <definedName name="USavg" localSheetId="4">OFFSET(#REF!,0,0,COUNT(#REF!),1)</definedName>
    <definedName name="USavg" localSheetId="6">OFFSET(#REF!,0,0,COUNT(#REF!),1)</definedName>
    <definedName name="USavg" localSheetId="2">OFFSET(#REF!,0,0,COUNT(#REF!),1)</definedName>
    <definedName name="USavg" localSheetId="5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4">#REF!</definedName>
    <definedName name="USCRUDE87" localSheetId="6">#REF!</definedName>
    <definedName name="USCRUDE87" localSheetId="1">#REF!</definedName>
    <definedName name="USCRUDE87" localSheetId="2">#REF!</definedName>
    <definedName name="USCRUDE87" localSheetId="5">#REF!</definedName>
    <definedName name="USCRUDE87">#REF!</definedName>
    <definedName name="USCRUDE88" localSheetId="9">#REF!</definedName>
    <definedName name="USCRUDE88" localSheetId="10">#REF!</definedName>
    <definedName name="USCRUDE88" localSheetId="4">#REF!</definedName>
    <definedName name="USCRUDE88" localSheetId="6">#REF!</definedName>
    <definedName name="USCRUDE88" localSheetId="1">#REF!</definedName>
    <definedName name="USCRUDE88" localSheetId="2">#REF!</definedName>
    <definedName name="USCRUDE88" localSheetId="5">#REF!</definedName>
    <definedName name="USCRUDE88">#REF!</definedName>
    <definedName name="USD">#REF!</definedName>
    <definedName name="USDIST87" localSheetId="9">#REF!</definedName>
    <definedName name="USDIST87" localSheetId="10">#REF!</definedName>
    <definedName name="USDIST87" localSheetId="4">#REF!</definedName>
    <definedName name="USDIST87" localSheetId="6">#REF!</definedName>
    <definedName name="USDIST87" localSheetId="1">#REF!</definedName>
    <definedName name="USDIST87" localSheetId="2">#REF!</definedName>
    <definedName name="USDIST87" localSheetId="5">#REF!</definedName>
    <definedName name="USDIST87">#REF!</definedName>
    <definedName name="USDIST88" localSheetId="9">#REF!</definedName>
    <definedName name="USDIST88" localSheetId="10">#REF!</definedName>
    <definedName name="USDIST88" localSheetId="4">#REF!</definedName>
    <definedName name="USDIST88" localSheetId="6">#REF!</definedName>
    <definedName name="USDIST88" localSheetId="1">#REF!</definedName>
    <definedName name="USDIST88" localSheetId="2">#REF!</definedName>
    <definedName name="USDIST88" localSheetId="5">#REF!</definedName>
    <definedName name="USDIST88">#REF!</definedName>
    <definedName name="USDSR" localSheetId="9">#REF!</definedName>
    <definedName name="USDSR" localSheetId="10">#REF!</definedName>
    <definedName name="USDSR" localSheetId="4">#REF!</definedName>
    <definedName name="USDSR" localSheetId="6">#REF!</definedName>
    <definedName name="USDSR" localSheetId="2">#REF!</definedName>
    <definedName name="USDSR" localSheetId="5">#REF!</definedName>
    <definedName name="USDSR">#REF!</definedName>
    <definedName name="USMG87" localSheetId="9">#REF!</definedName>
    <definedName name="USMG87" localSheetId="10">#REF!</definedName>
    <definedName name="USMG87" localSheetId="4">#REF!</definedName>
    <definedName name="USMG87" localSheetId="6">#REF!</definedName>
    <definedName name="USMG87" localSheetId="1">#REF!</definedName>
    <definedName name="USMG87" localSheetId="2">#REF!</definedName>
    <definedName name="USMG87" localSheetId="5">#REF!</definedName>
    <definedName name="USMG87">#REF!</definedName>
    <definedName name="USMG88" localSheetId="9">#REF!</definedName>
    <definedName name="USMG88" localSheetId="10">#REF!</definedName>
    <definedName name="USMG88" localSheetId="4">#REF!</definedName>
    <definedName name="USMG88" localSheetId="6">#REF!</definedName>
    <definedName name="USMG88" localSheetId="1">#REF!</definedName>
    <definedName name="USMG88" localSheetId="2">#REF!</definedName>
    <definedName name="USMG88" localSheetId="5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4">OFFSET(#REF!,0,0,COUNT(#REF!),1)</definedName>
    <definedName name="USmin" localSheetId="6">OFFSET(#REF!,0,0,COUNT(#REF!),1)</definedName>
    <definedName name="USmin" localSheetId="1">OFFSET(#REF!,0,0,COUNT(#REF!),1)</definedName>
    <definedName name="USmin" localSheetId="2">OFFSET(#REF!,0,0,COUNT(#REF!),1)</definedName>
    <definedName name="USmin" localSheetId="5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4">#REF!</definedName>
    <definedName name="USPROD87" localSheetId="6">#REF!</definedName>
    <definedName name="USPROD87" localSheetId="1">#REF!</definedName>
    <definedName name="USPROD87" localSheetId="2">#REF!</definedName>
    <definedName name="USPROD87" localSheetId="5">#REF!</definedName>
    <definedName name="USPROD87">#REF!</definedName>
    <definedName name="USPROD88" localSheetId="9">#REF!</definedName>
    <definedName name="USPROD88" localSheetId="10">#REF!</definedName>
    <definedName name="USPROD88" localSheetId="4">#REF!</definedName>
    <definedName name="USPROD88" localSheetId="6">#REF!</definedName>
    <definedName name="USPROD88" localSheetId="1">#REF!</definedName>
    <definedName name="USPROD88" localSheetId="2">#REF!</definedName>
    <definedName name="USPROD88" localSheetId="5">#REF!</definedName>
    <definedName name="USPROD88">#REF!</definedName>
    <definedName name="USRFO87" localSheetId="9">#REF!</definedName>
    <definedName name="USRFO87" localSheetId="10">#REF!</definedName>
    <definedName name="USRFO87" localSheetId="4">#REF!</definedName>
    <definedName name="USRFO87" localSheetId="6">#REF!</definedName>
    <definedName name="USRFO87" localSheetId="1">#REF!</definedName>
    <definedName name="USRFO87" localSheetId="2">#REF!</definedName>
    <definedName name="USRFO87" localSheetId="5">#REF!</definedName>
    <definedName name="USRFO87">#REF!</definedName>
    <definedName name="USRFO88" localSheetId="9">#REF!</definedName>
    <definedName name="USRFO88" localSheetId="10">#REF!</definedName>
    <definedName name="USRFO88" localSheetId="4">#REF!</definedName>
    <definedName name="USRFO88" localSheetId="6">#REF!</definedName>
    <definedName name="USRFO88" localSheetId="1">#REF!</definedName>
    <definedName name="USRFO88" localSheetId="2">#REF!</definedName>
    <definedName name="USRFO88" localSheetId="5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4">OFFSET(#REF!,0,0,COUNT(#REF!),1)</definedName>
    <definedName name="USrng" localSheetId="6">OFFSET(#REF!,0,0,COUNT(#REF!),1)</definedName>
    <definedName name="USrng" localSheetId="1">OFFSET(#REF!,0,0,COUNT(#REF!),1)</definedName>
    <definedName name="USrng" localSheetId="2">OFFSET(#REF!,0,0,COUNT(#REF!),1)</definedName>
    <definedName name="USrng" localSheetId="5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4">#REF!</definedName>
    <definedName name="USSR" localSheetId="6">#REF!</definedName>
    <definedName name="USSR" localSheetId="1">#REF!</definedName>
    <definedName name="USSR" localSheetId="2">#REF!</definedName>
    <definedName name="USSR" localSheetId="5">#REF!</definedName>
    <definedName name="USSR">#REF!</definedName>
    <definedName name="USTOT87" localSheetId="9">#REF!</definedName>
    <definedName name="USTOT87" localSheetId="10">#REF!</definedName>
    <definedName name="USTOT87" localSheetId="4">#REF!</definedName>
    <definedName name="USTOT87" localSheetId="6">#REF!</definedName>
    <definedName name="USTOT87" localSheetId="1">#REF!</definedName>
    <definedName name="USTOT87" localSheetId="2">#REF!</definedName>
    <definedName name="USTOT87" localSheetId="5">#REF!</definedName>
    <definedName name="USTOT87">#REF!</definedName>
    <definedName name="USTOT88" localSheetId="9">#REF!</definedName>
    <definedName name="USTOT88" localSheetId="10">#REF!</definedName>
    <definedName name="USTOT88" localSheetId="4">#REF!</definedName>
    <definedName name="USTOT88" localSheetId="6">#REF!</definedName>
    <definedName name="USTOT88" localSheetId="1">#REF!</definedName>
    <definedName name="USTOT88" localSheetId="2">#REF!</definedName>
    <definedName name="USTOT88" localSheetId="5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'[156]Quarterly Raw Data'!#REF!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4">#REF!</definedName>
    <definedName name="VALID_FORMATS" localSheetId="6">#REF!</definedName>
    <definedName name="VALID_FORMATS" localSheetId="1">#REF!</definedName>
    <definedName name="VALID_FORMATS" localSheetId="2">#REF!</definedName>
    <definedName name="VALID_FORMATS" localSheetId="5">#REF!</definedName>
    <definedName name="VALID_FORMATS">#REF!</definedName>
    <definedName name="VenceHoy" localSheetId="9">#REF!</definedName>
    <definedName name="VenceHoy" localSheetId="10">#REF!</definedName>
    <definedName name="VenceHoy" localSheetId="4">#REF!</definedName>
    <definedName name="VenceHoy" localSheetId="6">#REF!</definedName>
    <definedName name="VenceHoy" localSheetId="1">#REF!</definedName>
    <definedName name="VenceHoy" localSheetId="2">#REF!</definedName>
    <definedName name="VenceHoy" localSheetId="5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[22]Programa!#REF!</definedName>
    <definedName name="venci98j">[22]Programa!#REF!</definedName>
    <definedName name="venci98s">#REF!</definedName>
    <definedName name="venci99">#REF!</definedName>
    <definedName name="VENEZU" localSheetId="9">#REF!</definedName>
    <definedName name="VENEZU" localSheetId="10">#REF!</definedName>
    <definedName name="VENEZU" localSheetId="4">#REF!</definedName>
    <definedName name="VENEZU" localSheetId="6">#REF!</definedName>
    <definedName name="VENEZU" localSheetId="1">#REF!</definedName>
    <definedName name="VENEZU" localSheetId="2">#REF!</definedName>
    <definedName name="VENEZU" localSheetId="5">#REF!</definedName>
    <definedName name="VENEZU">#REF!</definedName>
    <definedName name="VENEZUELA">"bANCOS"</definedName>
    <definedName name="VIAAEREA" localSheetId="9">#REF!</definedName>
    <definedName name="VIAAEREA" localSheetId="10">#REF!</definedName>
    <definedName name="VIAAEREA" localSheetId="4">#REF!</definedName>
    <definedName name="VIAAEREA" localSheetId="6">#REF!</definedName>
    <definedName name="VIAAEREA" localSheetId="2">#REF!</definedName>
    <definedName name="VIAAEREA" localSheetId="5">#REF!</definedName>
    <definedName name="VIAAEREA">#REF!</definedName>
    <definedName name="volume_trade">#REF!</definedName>
    <definedName name="VTITLES" localSheetId="9">#REF!</definedName>
    <definedName name="VTITLES" localSheetId="10">#REF!</definedName>
    <definedName name="VTITLES" localSheetId="4">#REF!</definedName>
    <definedName name="VTITLES" localSheetId="6">#REF!</definedName>
    <definedName name="VTITLES" localSheetId="2">#REF!</definedName>
    <definedName name="VTITLES" localSheetId="5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4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4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4">#REF!</definedName>
    <definedName name="wage_govt_sector" localSheetId="6">#REF!</definedName>
    <definedName name="wage_govt_sector" localSheetId="2">#REF!</definedName>
    <definedName name="wage_govt_sector" localSheetId="5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4">#REF!</definedName>
    <definedName name="WAPR" localSheetId="6">#REF!</definedName>
    <definedName name="WAPR" localSheetId="1">#REF!</definedName>
    <definedName name="WAPR" localSheetId="2">#REF!</definedName>
    <definedName name="WAPR" localSheetId="5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8">#REF!</definedName>
    <definedName name="WEO" localSheetId="9">#REF!</definedName>
    <definedName name="WEO" localSheetId="10">#REF!</definedName>
    <definedName name="WEO" localSheetId="4">#REF!</definedName>
    <definedName name="WEO" localSheetId="6">#REF!</definedName>
    <definedName name="WEO" localSheetId="1">#REF!</definedName>
    <definedName name="WEO" localSheetId="2">#REF!</definedName>
    <definedName name="WEO" localSheetId="5">#REF!</definedName>
    <definedName name="WEO">#REF!</definedName>
    <definedName name="WEOD">#REF!</definedName>
    <definedName name="weodata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8">'[128]SPNF Acuerdo Incl. Int.'!will</definedName>
    <definedName name="will" localSheetId="10">'[128]SPNF Acuerdo Incl. Int.'!will</definedName>
    <definedName name="will">'[128]SPNF Acuerdo Incl. Int.'!will</definedName>
    <definedName name="will1">#N/A</definedName>
    <definedName name="will3">#N/A</definedName>
    <definedName name="Work_Area">#REF!</definedName>
    <definedName name="WPCP33_D" localSheetId="8">#REF!</definedName>
    <definedName name="WPCP33_D" localSheetId="9">#REF!</definedName>
    <definedName name="WPCP33_D" localSheetId="10">#REF!</definedName>
    <definedName name="WPCP33_D" localSheetId="4">#REF!</definedName>
    <definedName name="WPCP33_D" localSheetId="6">#REF!</definedName>
    <definedName name="WPCP33_D" localSheetId="1">#REF!</definedName>
    <definedName name="WPCP33_D" localSheetId="2">#REF!</definedName>
    <definedName name="WPCP33_D" localSheetId="5">#REF!</definedName>
    <definedName name="WPCP33_D">#REF!</definedName>
    <definedName name="WPCP33pch" localSheetId="8">#REF!</definedName>
    <definedName name="WPCP33pch" localSheetId="9">#REF!</definedName>
    <definedName name="WPCP33pch" localSheetId="10">#REF!</definedName>
    <definedName name="WPCP33pch" localSheetId="4">#REF!</definedName>
    <definedName name="WPCP33pch" localSheetId="6">#REF!</definedName>
    <definedName name="WPCP33pch" localSheetId="1">#REF!</definedName>
    <definedName name="WPCP33pch" localSheetId="2">#REF!</definedName>
    <definedName name="WPCP33pch" localSheetId="5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4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4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4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4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4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4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4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4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4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4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4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4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4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4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4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4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4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4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5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4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4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4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4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4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4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4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4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4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4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4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4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4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5" hidden="1">{"WEO",#N/A,FALSE,"T"}</definedName>
    <definedName name="wrn.WEO." hidden="1">{"WEO",#N/A,FALSE,"T"}</definedName>
    <definedName name="Wt_d">[51]CIRRs!$C$59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4" hidden="1">#REF!</definedName>
    <definedName name="wtewt" localSheetId="6" hidden="1">#REF!</definedName>
    <definedName name="wtewt" localSheetId="1" hidden="1">#REF!</definedName>
    <definedName name="wtewt" localSheetId="2" hidden="1">#REF!</definedName>
    <definedName name="wtewt" localSheetId="5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[121]M!#REF!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[157]M!#REF!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4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4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4">#REF!</definedName>
    <definedName name="X" localSheetId="6">#REF!</definedName>
    <definedName name="X" localSheetId="1">#REF!</definedName>
    <definedName name="X" localSheetId="2">#REF!</definedName>
    <definedName name="X" localSheetId="5">#REF!</definedName>
    <definedName name="X">#REF!</definedName>
    <definedName name="X_Rate">#REF!</definedName>
    <definedName name="xa">'[158]PIB EN CORR'!#REF!</definedName>
    <definedName name="xaa">'[159]PIB EN CORR'!$AV$5:$AV$77</definedName>
    <definedName name="XandRev">'[116]tab 3'!$F$63:$Z$65</definedName>
    <definedName name="Xaxis" localSheetId="9">#REF!</definedName>
    <definedName name="Xaxis" localSheetId="10">#REF!</definedName>
    <definedName name="Xaxis" localSheetId="4">#REF!</definedName>
    <definedName name="Xaxis" localSheetId="6">#REF!</definedName>
    <definedName name="Xaxis" localSheetId="1">#REF!</definedName>
    <definedName name="Xaxis" localSheetId="2">#REF!</definedName>
    <definedName name="Xaxis" localSheetId="5">#REF!</definedName>
    <definedName name="Xaxis">#REF!</definedName>
    <definedName name="XBANANO" localSheetId="9">#REF!</definedName>
    <definedName name="XBANANO" localSheetId="10">#REF!</definedName>
    <definedName name="XBANANO" localSheetId="4">#REF!</definedName>
    <definedName name="XBANANO" localSheetId="6">#REF!</definedName>
    <definedName name="XBANANO" localSheetId="2">#REF!</definedName>
    <definedName name="XBANANO" localSheetId="5">#REF!</definedName>
    <definedName name="XBANANO">#REF!</definedName>
    <definedName name="xbb">'[158]PIB EN CORR'!#REF!</definedName>
    <definedName name="XBS">[84]SREAL!A$41</definedName>
    <definedName name="xc">'[86]graf 1'!$A$3:$C$28</definedName>
    <definedName name="XCAFE" localSheetId="9">#REF!</definedName>
    <definedName name="XCAFE" localSheetId="10">#REF!</definedName>
    <definedName name="XCAFE" localSheetId="4">#REF!</definedName>
    <definedName name="XCAFE" localSheetId="6">#REF!</definedName>
    <definedName name="XCAFE" localSheetId="2">#REF!</definedName>
    <definedName name="XCAFE" localSheetId="5">#REF!</definedName>
    <definedName name="XCAFE">#REF!</definedName>
    <definedName name="xdr">#REF!</definedName>
    <definedName name="XGS" localSheetId="9">#REF!</definedName>
    <definedName name="XGS" localSheetId="10">#REF!</definedName>
    <definedName name="XGS" localSheetId="4">#REF!</definedName>
    <definedName name="XGS" localSheetId="6">#REF!</definedName>
    <definedName name="XGS" localSheetId="2">#REF!</definedName>
    <definedName name="XGS" localSheetId="5">#REF!</definedName>
    <definedName name="XGS">#REF!</definedName>
    <definedName name="XMENSUALES" localSheetId="9">#REF!</definedName>
    <definedName name="XMENSUALES" localSheetId="10">#REF!</definedName>
    <definedName name="XMENSUALES" localSheetId="4">#REF!</definedName>
    <definedName name="XMENSUALES" localSheetId="6">#REF!</definedName>
    <definedName name="XMENSUALES" localSheetId="2">#REF!</definedName>
    <definedName name="XMENSUALES" localSheetId="5">#REF!</definedName>
    <definedName name="XMENSUALES">#REF!</definedName>
    <definedName name="XOF">#REF!</definedName>
    <definedName name="xr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>#REF!</definedName>
    <definedName name="xxWRS_19">#REF!</definedName>
    <definedName name="xxWRS_2" localSheetId="8">#REF!</definedName>
    <definedName name="xxWRS_2" localSheetId="9">#REF!</definedName>
    <definedName name="xxWRS_2" localSheetId="10">#REF!</definedName>
    <definedName name="xxWRS_2" localSheetId="4">#REF!</definedName>
    <definedName name="xxWRS_2" localSheetId="6">#REF!</definedName>
    <definedName name="xxWRS_2" localSheetId="1">#REF!</definedName>
    <definedName name="xxWRS_2" localSheetId="2">#REF!</definedName>
    <definedName name="xxWRS_2" localSheetId="5">#REF!</definedName>
    <definedName name="xxWRS_2">#REF!</definedName>
    <definedName name="xxWRS_20">#REF!</definedName>
    <definedName name="xxWRS_3" localSheetId="8">#REF!</definedName>
    <definedName name="xxWRS_3" localSheetId="9">#REF!</definedName>
    <definedName name="xxWRS_3" localSheetId="10">#REF!</definedName>
    <definedName name="xxWRS_3" localSheetId="4">#REF!</definedName>
    <definedName name="xxWRS_3" localSheetId="6">#REF!</definedName>
    <definedName name="xxWRS_3" localSheetId="1">#REF!</definedName>
    <definedName name="xxWRS_3" localSheetId="2">#REF!</definedName>
    <definedName name="xxWRS_3" localSheetId="5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8">#REF!</definedName>
    <definedName name="XXX1" localSheetId="9">#REF!</definedName>
    <definedName name="XXX1" localSheetId="10">#REF!</definedName>
    <definedName name="XXX1" localSheetId="4">#REF!</definedName>
    <definedName name="XXX1" localSheetId="6">#REF!</definedName>
    <definedName name="XXX1" localSheetId="1">#REF!</definedName>
    <definedName name="XXX1" localSheetId="2">#REF!</definedName>
    <definedName name="XXX1" localSheetId="5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4" hidden="1">#REF!</definedName>
    <definedName name="y" localSheetId="6" hidden="1">#REF!</definedName>
    <definedName name="y" localSheetId="1" hidden="1">#REF!</definedName>
    <definedName name="y" localSheetId="2" hidden="1">#REF!</definedName>
    <definedName name="y" localSheetId="5" hidden="1">#REF!</definedName>
    <definedName name="y" hidden="1">#REF!</definedName>
    <definedName name="ycirr" localSheetId="9">#REF!</definedName>
    <definedName name="ycirr" localSheetId="10">#REF!</definedName>
    <definedName name="ycirr" localSheetId="4">#REF!</definedName>
    <definedName name="ycirr" localSheetId="6">#REF!</definedName>
    <definedName name="ycirr" localSheetId="1">#REF!</definedName>
    <definedName name="ycirr" localSheetId="2">#REF!</definedName>
    <definedName name="ycirr" localSheetId="5">#REF!</definedName>
    <definedName name="ycirr">#REF!</definedName>
    <definedName name="Year" localSheetId="9">#REF!</definedName>
    <definedName name="Year" localSheetId="10">#REF!</definedName>
    <definedName name="Year" localSheetId="4">#REF!</definedName>
    <definedName name="Year" localSheetId="6">#REF!</definedName>
    <definedName name="Year" localSheetId="2">#REF!</definedName>
    <definedName name="Year" localSheetId="5">#REF!</definedName>
    <definedName name="Year">#REF!</definedName>
    <definedName name="Years" localSheetId="9">#REF!</definedName>
    <definedName name="Years" localSheetId="10">#REF!</definedName>
    <definedName name="Years" localSheetId="4">#REF!</definedName>
    <definedName name="Years" localSheetId="6">#REF!</definedName>
    <definedName name="Years" localSheetId="2">#REF!</definedName>
    <definedName name="Years" localSheetId="5">#REF!</definedName>
    <definedName name="Years">#REF!</definedName>
    <definedName name="yenr" localSheetId="9">#REF!</definedName>
    <definedName name="yenr" localSheetId="10">#REF!</definedName>
    <definedName name="yenr" localSheetId="4">#REF!</definedName>
    <definedName name="yenr" localSheetId="6">#REF!</definedName>
    <definedName name="yenr" localSheetId="2">#REF!</definedName>
    <definedName name="yenr" localSheetId="5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9" hidden="1">'[63]Fax a enviar'!#REF!</definedName>
    <definedName name="ytyry" localSheetId="10" hidden="1">'[63]Fax a enviar'!#REF!</definedName>
    <definedName name="ytyry" localSheetId="4" hidden="1">'[63]Fax a enviar'!#REF!</definedName>
    <definedName name="ytyry" localSheetId="6" hidden="1">'[63]Fax a enviar'!#REF!</definedName>
    <definedName name="ytyry" localSheetId="1" hidden="1">'[63]Fax a enviar'!#REF!</definedName>
    <definedName name="ytyry" localSheetId="2" hidden="1">'[63]Fax a enviar'!#REF!</definedName>
    <definedName name="ytyry" localSheetId="5" hidden="1">'[63]Fax a enviar'!#REF!</definedName>
    <definedName name="ytyry" hidden="1">'[63]Fax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4" hidden="1">#REF!</definedName>
    <definedName name="ytytryry" localSheetId="6" hidden="1">#REF!</definedName>
    <definedName name="ytytryry" localSheetId="1" hidden="1">#REF!</definedName>
    <definedName name="ytytryry" localSheetId="2" hidden="1">#REF!</definedName>
    <definedName name="ytytryry" localSheetId="5" hidden="1">#REF!</definedName>
    <definedName name="ytytryry" hidden="1">#REF!</definedName>
    <definedName name="ytyty" localSheetId="8" hidden="1">'[33]Fax a enviar'!#REF!</definedName>
    <definedName name="ytyty" localSheetId="9" hidden="1">'[33]Fax a enviar'!#REF!</definedName>
    <definedName name="ytyty" localSheetId="10" hidden="1">'[33]Fax a enviar'!#REF!</definedName>
    <definedName name="ytyty" localSheetId="4" hidden="1">'[33]Fax a enviar'!#REF!</definedName>
    <definedName name="ytyty" localSheetId="6" hidden="1">'[33]Fax a enviar'!#REF!</definedName>
    <definedName name="ytyty" localSheetId="1" hidden="1">'[33]Fax a enviar'!#REF!</definedName>
    <definedName name="ytyty" localSheetId="2" hidden="1">'[33]Fax a enviar'!#REF!</definedName>
    <definedName name="ytyty" localSheetId="5" hidden="1">'[33]Fax a enviar'!#REF!</definedName>
    <definedName name="ytyty" hidden="1">'[33]Fax a enviar'!#REF!</definedName>
    <definedName name="ytytyt" localSheetId="8" hidden="1">'[33]Fax a enviar'!#REF!</definedName>
    <definedName name="ytytyt" localSheetId="9" hidden="1">'[33]Fax a enviar'!#REF!</definedName>
    <definedName name="ytytyt" localSheetId="10" hidden="1">'[33]Fax a enviar'!#REF!</definedName>
    <definedName name="ytytyt" localSheetId="2" hidden="1">'[33]Fax a enviar'!#REF!</definedName>
    <definedName name="ytytyt" localSheetId="5" hidden="1">'[33]Fax a enviar'!#REF!</definedName>
    <definedName name="ytytyt" hidden="1">'[33]Fax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4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8">#REF!</definedName>
    <definedName name="YY" localSheetId="9">#REF!</definedName>
    <definedName name="YY" localSheetId="10">#REF!</definedName>
    <definedName name="YY" localSheetId="4">#REF!</definedName>
    <definedName name="YY" localSheetId="6">#REF!</definedName>
    <definedName name="YY" localSheetId="1">#REF!</definedName>
    <definedName name="YY" localSheetId="2">#REF!</definedName>
    <definedName name="YY" localSheetId="5">#REF!</definedName>
    <definedName name="YY">#REF!</definedName>
    <definedName name="YY1A" localSheetId="8">#REF!</definedName>
    <definedName name="YY1A" localSheetId="9">#REF!</definedName>
    <definedName name="YY1A" localSheetId="10">#REF!</definedName>
    <definedName name="YY1A" localSheetId="4">#REF!</definedName>
    <definedName name="YY1A" localSheetId="6">#REF!</definedName>
    <definedName name="YY1A" localSheetId="1">#REF!</definedName>
    <definedName name="YY1A" localSheetId="2">#REF!</definedName>
    <definedName name="YY1A" localSheetId="5">#REF!</definedName>
    <definedName name="YY1A">#REF!</definedName>
    <definedName name="yytutyu" localSheetId="8" hidden="1">#REF!</definedName>
    <definedName name="yytutyu" localSheetId="9" hidden="1">#REF!</definedName>
    <definedName name="yytutyu" localSheetId="10" hidden="1">#REF!</definedName>
    <definedName name="yytutyu" localSheetId="4" hidden="1">#REF!</definedName>
    <definedName name="yytutyu" localSheetId="6" hidden="1">#REF!</definedName>
    <definedName name="yytutyu" localSheetId="1" hidden="1">#REF!</definedName>
    <definedName name="yytutyu" localSheetId="2" hidden="1">#REF!</definedName>
    <definedName name="yytutyu" localSheetId="5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4" hidden="1">#REF!</definedName>
    <definedName name="yyyyyyyyyyyyy" localSheetId="6" hidden="1">#REF!</definedName>
    <definedName name="yyyyyyyyyyyyy" localSheetId="1" hidden="1">#REF!</definedName>
    <definedName name="yyyyyyyyyyyyy" localSheetId="2" hidden="1">#REF!</definedName>
    <definedName name="yyyyyyyyyyyyy" localSheetId="5" hidden="1">#REF!</definedName>
    <definedName name="yyyyyyyyyyyyy" hidden="1">#REF!</definedName>
    <definedName name="yyyyyyyyyyyyyyy" localSheetId="8" hidden="1">'[96]Fax a enviar'!#REF!</definedName>
    <definedName name="yyyyyyyyyyyyyyy" localSheetId="9" hidden="1">'[96]Fax a enviar'!#REF!</definedName>
    <definedName name="yyyyyyyyyyyyyyy" localSheetId="10" hidden="1">'[96]Fax a enviar'!#REF!</definedName>
    <definedName name="yyyyyyyyyyyyyyy" localSheetId="4" hidden="1">'[96]Fax a enviar'!#REF!</definedName>
    <definedName name="yyyyyyyyyyyyyyy" localSheetId="6" hidden="1">'[96]Fax a enviar'!#REF!</definedName>
    <definedName name="yyyyyyyyyyyyyyy" localSheetId="1" hidden="1">'[96]Fax a enviar'!#REF!</definedName>
    <definedName name="yyyyyyyyyyyyyyy" localSheetId="2" hidden="1">'[96]Fax a enviar'!#REF!</definedName>
    <definedName name="yyyyyyyyyyyyyyy" localSheetId="5" hidden="1">'[96]Fax a enviar'!#REF!</definedName>
    <definedName name="yyyyyyyyyyyyyyy" hidden="1">'[96]Fax a enviar'!#REF!</definedName>
    <definedName name="yyyyyyyyyyyyyyyyyyyyyy" localSheetId="4" hidden="1">'[90]Fax a enviar'!#REF!</definedName>
    <definedName name="yyyyyyyyyyyyyyyyyyyyyy" localSheetId="6" hidden="1">'[90]Fax a enviar'!#REF!</definedName>
    <definedName name="yyyyyyyyyyyyyyyyyyyyyy" localSheetId="1" hidden="1">'[90]Fax a enviar'!#REF!</definedName>
    <definedName name="yyyyyyyyyyyyyyyyyyyyyy" localSheetId="2" hidden="1">'[90]Fax a enviar'!#REF!</definedName>
    <definedName name="yyyyyyyyyyyyyyyyyyyyyy" localSheetId="5" hidden="1">'[90]Fax a enviar'!#REF!</definedName>
    <definedName name="yyyyyyyyyyyyyyyyyyyyyy" hidden="1">'[90]Fax a enviar'!#REF!</definedName>
    <definedName name="Z" localSheetId="8">#REF!</definedName>
    <definedName name="Z" localSheetId="9">#REF!</definedName>
    <definedName name="Z" localSheetId="10">#REF!</definedName>
    <definedName name="Z" localSheetId="4">#REF!</definedName>
    <definedName name="Z" localSheetId="6">#REF!</definedName>
    <definedName name="Z" localSheetId="1">#REF!</definedName>
    <definedName name="Z" localSheetId="2">#REF!</definedName>
    <definedName name="Z" localSheetId="5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4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4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4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4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4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4">#REF!</definedName>
    <definedName name="zrrae" localSheetId="6">#REF!</definedName>
    <definedName name="zrrae" localSheetId="1">#REF!</definedName>
    <definedName name="zrrae" localSheetId="2">#REF!</definedName>
    <definedName name="zrrae" localSheetId="5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4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4">#REF!</definedName>
    <definedName name="zzrr" localSheetId="6">#REF!</definedName>
    <definedName name="zzrr" localSheetId="1">#REF!</definedName>
    <definedName name="zzrr" localSheetId="2">#REF!</definedName>
    <definedName name="zzrr" localSheetId="5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4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6" i="17" l="1"/>
  <c r="G306" i="17" s="1"/>
  <c r="G305" i="17"/>
  <c r="F305" i="17"/>
  <c r="F304" i="17"/>
  <c r="G304" i="17" s="1"/>
  <c r="F303" i="17"/>
  <c r="G303" i="17" s="1"/>
  <c r="F302" i="17"/>
  <c r="G302" i="17" s="1"/>
  <c r="G301" i="17"/>
  <c r="F301" i="17"/>
  <c r="F300" i="17"/>
  <c r="G300" i="17" s="1"/>
  <c r="F299" i="17"/>
  <c r="G299" i="17" s="1"/>
  <c r="F298" i="17"/>
  <c r="G298" i="17" s="1"/>
  <c r="G297" i="17"/>
  <c r="F297" i="17"/>
  <c r="F296" i="17"/>
  <c r="G296" i="17" s="1"/>
  <c r="F295" i="17"/>
  <c r="G295" i="17" s="1"/>
  <c r="F294" i="17"/>
  <c r="G294" i="17" s="1"/>
  <c r="G293" i="17"/>
  <c r="F293" i="17"/>
  <c r="F292" i="17"/>
  <c r="G292" i="17" s="1"/>
  <c r="F291" i="17"/>
  <c r="G291" i="17" s="1"/>
  <c r="F290" i="17"/>
  <c r="G290" i="17" s="1"/>
  <c r="G289" i="17"/>
  <c r="F289" i="17"/>
  <c r="F288" i="17"/>
  <c r="G288" i="17" s="1"/>
  <c r="F287" i="17"/>
  <c r="G287" i="17" s="1"/>
  <c r="F286" i="17"/>
  <c r="G286" i="17" s="1"/>
  <c r="G285" i="17"/>
  <c r="F285" i="17"/>
  <c r="E284" i="17"/>
  <c r="D284" i="17"/>
  <c r="D283" i="17" s="1"/>
  <c r="F283" i="17" s="1"/>
  <c r="G283" i="17" s="1"/>
  <c r="C284" i="17"/>
  <c r="C283" i="17" s="1"/>
  <c r="E283" i="17"/>
  <c r="F282" i="17"/>
  <c r="G282" i="17" s="1"/>
  <c r="F281" i="17"/>
  <c r="G281" i="17" s="1"/>
  <c r="G280" i="17"/>
  <c r="F280" i="17"/>
  <c r="F279" i="17"/>
  <c r="G279" i="17" s="1"/>
  <c r="F278" i="17"/>
  <c r="G278" i="17" s="1"/>
  <c r="E277" i="17"/>
  <c r="F277" i="17" s="1"/>
  <c r="G277" i="17" s="1"/>
  <c r="D277" i="17"/>
  <c r="C277" i="17"/>
  <c r="D276" i="17"/>
  <c r="C276" i="17"/>
  <c r="G275" i="17"/>
  <c r="F275" i="17"/>
  <c r="F274" i="17"/>
  <c r="G274" i="17" s="1"/>
  <c r="F273" i="17"/>
  <c r="G273" i="17" s="1"/>
  <c r="E272" i="17"/>
  <c r="F272" i="17" s="1"/>
  <c r="G272" i="17" s="1"/>
  <c r="D272" i="17"/>
  <c r="C272" i="17"/>
  <c r="G271" i="17"/>
  <c r="F271" i="17"/>
  <c r="F270" i="17"/>
  <c r="G270" i="17" s="1"/>
  <c r="F269" i="17"/>
  <c r="G269" i="17" s="1"/>
  <c r="G268" i="17"/>
  <c r="F268" i="17"/>
  <c r="G267" i="17"/>
  <c r="F267" i="17"/>
  <c r="F266" i="17"/>
  <c r="G266" i="17" s="1"/>
  <c r="F265" i="17"/>
  <c r="G265" i="17" s="1"/>
  <c r="G264" i="17"/>
  <c r="F264" i="17"/>
  <c r="G263" i="17"/>
  <c r="F263" i="17"/>
  <c r="F262" i="17"/>
  <c r="G262" i="17" s="1"/>
  <c r="F261" i="17"/>
  <c r="G261" i="17" s="1"/>
  <c r="E261" i="17"/>
  <c r="D261" i="17"/>
  <c r="C261" i="17"/>
  <c r="F260" i="17"/>
  <c r="G260" i="17" s="1"/>
  <c r="F259" i="17"/>
  <c r="G259" i="17" s="1"/>
  <c r="G258" i="17"/>
  <c r="F258" i="17"/>
  <c r="F257" i="17"/>
  <c r="G257" i="17" s="1"/>
  <c r="F256" i="17"/>
  <c r="G256" i="17" s="1"/>
  <c r="F255" i="17"/>
  <c r="G255" i="17" s="1"/>
  <c r="G254" i="17"/>
  <c r="F254" i="17"/>
  <c r="F253" i="17"/>
  <c r="G253" i="17" s="1"/>
  <c r="F252" i="17"/>
  <c r="G252" i="17" s="1"/>
  <c r="F251" i="17"/>
  <c r="G251" i="17" s="1"/>
  <c r="G250" i="17"/>
  <c r="F250" i="17"/>
  <c r="F249" i="17"/>
  <c r="G249" i="17" s="1"/>
  <c r="F248" i="17"/>
  <c r="G248" i="17" s="1"/>
  <c r="E247" i="17"/>
  <c r="E246" i="17" s="1"/>
  <c r="F246" i="17" s="1"/>
  <c r="G246" i="17" s="1"/>
  <c r="D247" i="17"/>
  <c r="C247" i="17"/>
  <c r="D246" i="17"/>
  <c r="C246" i="17"/>
  <c r="G245" i="17"/>
  <c r="F245" i="17"/>
  <c r="F244" i="17"/>
  <c r="G244" i="17" s="1"/>
  <c r="F243" i="17"/>
  <c r="G243" i="17" s="1"/>
  <c r="F242" i="17"/>
  <c r="G242" i="17" s="1"/>
  <c r="G241" i="17"/>
  <c r="F241" i="17"/>
  <c r="E241" i="17"/>
  <c r="D241" i="17"/>
  <c r="C241" i="17"/>
  <c r="F240" i="17"/>
  <c r="F237" i="17" s="1"/>
  <c r="G237" i="17" s="1"/>
  <c r="F239" i="17"/>
  <c r="G239" i="17" s="1"/>
  <c r="G238" i="17"/>
  <c r="F238" i="17"/>
  <c r="E237" i="17"/>
  <c r="D237" i="17"/>
  <c r="C237" i="17"/>
  <c r="G236" i="17"/>
  <c r="F236" i="17"/>
  <c r="F235" i="17"/>
  <c r="G235" i="17" s="1"/>
  <c r="F234" i="17"/>
  <c r="G234" i="17" s="1"/>
  <c r="F233" i="17"/>
  <c r="G233" i="17" s="1"/>
  <c r="G232" i="17"/>
  <c r="F232" i="17"/>
  <c r="F231" i="17"/>
  <c r="G231" i="17" s="1"/>
  <c r="F230" i="17"/>
  <c r="G230" i="17" s="1"/>
  <c r="E229" i="17"/>
  <c r="F229" i="17" s="1"/>
  <c r="G229" i="17" s="1"/>
  <c r="D229" i="17"/>
  <c r="C229" i="17"/>
  <c r="D228" i="17"/>
  <c r="C228" i="17"/>
  <c r="G227" i="17"/>
  <c r="F227" i="17"/>
  <c r="F226" i="17"/>
  <c r="G226" i="17" s="1"/>
  <c r="E226" i="17"/>
  <c r="D226" i="17"/>
  <c r="C226" i="17"/>
  <c r="F225" i="17"/>
  <c r="G225" i="17" s="1"/>
  <c r="G224" i="17"/>
  <c r="F224" i="17"/>
  <c r="G223" i="17"/>
  <c r="F223" i="17"/>
  <c r="F222" i="17"/>
  <c r="G222" i="17" s="1"/>
  <c r="F221" i="17"/>
  <c r="G221" i="17" s="1"/>
  <c r="G220" i="17"/>
  <c r="F220" i="17"/>
  <c r="E219" i="17"/>
  <c r="F219" i="17" s="1"/>
  <c r="G219" i="17" s="1"/>
  <c r="D219" i="17"/>
  <c r="C219" i="17"/>
  <c r="G218" i="17"/>
  <c r="F218" i="17"/>
  <c r="F217" i="17"/>
  <c r="G217" i="17" s="1"/>
  <c r="F216" i="17"/>
  <c r="G216" i="17" s="1"/>
  <c r="F215" i="17"/>
  <c r="G215" i="17" s="1"/>
  <c r="G214" i="17"/>
  <c r="F214" i="17"/>
  <c r="F213" i="17"/>
  <c r="G213" i="17" s="1"/>
  <c r="E212" i="17"/>
  <c r="F212" i="17" s="1"/>
  <c r="G212" i="17" s="1"/>
  <c r="D212" i="17"/>
  <c r="C212" i="17"/>
  <c r="C204" i="17" s="1"/>
  <c r="G211" i="17"/>
  <c r="F211" i="17"/>
  <c r="G210" i="17"/>
  <c r="F210" i="17"/>
  <c r="F209" i="17"/>
  <c r="G209" i="17" s="1"/>
  <c r="F208" i="17"/>
  <c r="G208" i="17" s="1"/>
  <c r="G207" i="17"/>
  <c r="F207" i="17"/>
  <c r="G206" i="17"/>
  <c r="F206" i="17"/>
  <c r="E205" i="17"/>
  <c r="E204" i="17" s="1"/>
  <c r="D205" i="17"/>
  <c r="D204" i="17" s="1"/>
  <c r="C205" i="17"/>
  <c r="F203" i="17"/>
  <c r="G203" i="17" s="1"/>
  <c r="E202" i="17"/>
  <c r="F202" i="17" s="1"/>
  <c r="G202" i="17" s="1"/>
  <c r="D202" i="17"/>
  <c r="C202" i="17"/>
  <c r="F201" i="17"/>
  <c r="G201" i="17" s="1"/>
  <c r="G200" i="17"/>
  <c r="F200" i="17"/>
  <c r="F199" i="17"/>
  <c r="G199" i="17" s="1"/>
  <c r="F198" i="17"/>
  <c r="G198" i="17" s="1"/>
  <c r="F197" i="17"/>
  <c r="G197" i="17" s="1"/>
  <c r="G196" i="17"/>
  <c r="F196" i="17"/>
  <c r="F195" i="17"/>
  <c r="G195" i="17" s="1"/>
  <c r="F194" i="17"/>
  <c r="G194" i="17" s="1"/>
  <c r="F193" i="17"/>
  <c r="G193" i="17" s="1"/>
  <c r="G192" i="17"/>
  <c r="F192" i="17"/>
  <c r="E192" i="17"/>
  <c r="D192" i="17"/>
  <c r="C192" i="17"/>
  <c r="F191" i="17"/>
  <c r="G191" i="17" s="1"/>
  <c r="F190" i="17"/>
  <c r="G190" i="17" s="1"/>
  <c r="G189" i="17"/>
  <c r="F189" i="17"/>
  <c r="G188" i="17"/>
  <c r="F188" i="17"/>
  <c r="E187" i="17"/>
  <c r="E186" i="17" s="1"/>
  <c r="F186" i="17" s="1"/>
  <c r="G186" i="17" s="1"/>
  <c r="D187" i="17"/>
  <c r="D186" i="17" s="1"/>
  <c r="C187" i="17"/>
  <c r="C186" i="17"/>
  <c r="F185" i="17"/>
  <c r="G185" i="17" s="1"/>
  <c r="G184" i="17"/>
  <c r="F184" i="17"/>
  <c r="F183" i="17"/>
  <c r="G183" i="17" s="1"/>
  <c r="F182" i="17"/>
  <c r="G182" i="17" s="1"/>
  <c r="F181" i="17"/>
  <c r="G181" i="17" s="1"/>
  <c r="G180" i="17"/>
  <c r="F180" i="17"/>
  <c r="F179" i="17"/>
  <c r="G179" i="17" s="1"/>
  <c r="F178" i="17"/>
  <c r="G178" i="17" s="1"/>
  <c r="F177" i="17"/>
  <c r="G177" i="17" s="1"/>
  <c r="E176" i="17"/>
  <c r="D176" i="17"/>
  <c r="F176" i="17" s="1"/>
  <c r="G176" i="17" s="1"/>
  <c r="C176" i="17"/>
  <c r="F175" i="17"/>
  <c r="G175" i="17" s="1"/>
  <c r="G174" i="17"/>
  <c r="F174" i="17"/>
  <c r="F173" i="17"/>
  <c r="G173" i="17" s="1"/>
  <c r="F172" i="17"/>
  <c r="G172" i="17" s="1"/>
  <c r="F171" i="17"/>
  <c r="G171" i="17" s="1"/>
  <c r="G170" i="17"/>
  <c r="F170" i="17"/>
  <c r="E169" i="17"/>
  <c r="F169" i="17" s="1"/>
  <c r="G169" i="17" s="1"/>
  <c r="D169" i="17"/>
  <c r="C169" i="17"/>
  <c r="F168" i="17"/>
  <c r="G168" i="17" s="1"/>
  <c r="G167" i="17"/>
  <c r="F167" i="17"/>
  <c r="F166" i="17"/>
  <c r="G166" i="17" s="1"/>
  <c r="F165" i="17"/>
  <c r="G165" i="17" s="1"/>
  <c r="F164" i="17"/>
  <c r="G164" i="17" s="1"/>
  <c r="G163" i="17"/>
  <c r="F163" i="17"/>
  <c r="F162" i="17"/>
  <c r="G162" i="17" s="1"/>
  <c r="F161" i="17"/>
  <c r="G161" i="17" s="1"/>
  <c r="F160" i="17"/>
  <c r="G160" i="17" s="1"/>
  <c r="G159" i="17"/>
  <c r="F159" i="17"/>
  <c r="E158" i="17"/>
  <c r="F158" i="17" s="1"/>
  <c r="G158" i="17" s="1"/>
  <c r="D158" i="17"/>
  <c r="C158" i="17"/>
  <c r="G157" i="17"/>
  <c r="F157" i="17"/>
  <c r="F156" i="17"/>
  <c r="G156" i="17" s="1"/>
  <c r="F155" i="17"/>
  <c r="G155" i="17" s="1"/>
  <c r="F154" i="17"/>
  <c r="G154" i="17" s="1"/>
  <c r="G153" i="17"/>
  <c r="F153" i="17"/>
  <c r="F152" i="17"/>
  <c r="G152" i="17" s="1"/>
  <c r="E151" i="17"/>
  <c r="E150" i="17" s="1"/>
  <c r="F150" i="17" s="1"/>
  <c r="G150" i="17" s="1"/>
  <c r="D151" i="17"/>
  <c r="D150" i="17" s="1"/>
  <c r="C151" i="17"/>
  <c r="C150" i="17" s="1"/>
  <c r="F149" i="17"/>
  <c r="G149" i="17" s="1"/>
  <c r="G148" i="17"/>
  <c r="F148" i="17"/>
  <c r="F147" i="17"/>
  <c r="G147" i="17" s="1"/>
  <c r="F146" i="17"/>
  <c r="G146" i="17" s="1"/>
  <c r="F145" i="17"/>
  <c r="G145" i="17" s="1"/>
  <c r="G144" i="17"/>
  <c r="F144" i="17"/>
  <c r="E144" i="17"/>
  <c r="D144" i="17"/>
  <c r="C144" i="17"/>
  <c r="F143" i="17"/>
  <c r="G143" i="17" s="1"/>
  <c r="F142" i="17"/>
  <c r="G142" i="17" s="1"/>
  <c r="G141" i="17"/>
  <c r="F141" i="17"/>
  <c r="F140" i="17"/>
  <c r="G140" i="17" s="1"/>
  <c r="F139" i="17"/>
  <c r="G139" i="17" s="1"/>
  <c r="F138" i="17"/>
  <c r="G138" i="17" s="1"/>
  <c r="G137" i="17"/>
  <c r="F137" i="17"/>
  <c r="F136" i="17"/>
  <c r="G136" i="17" s="1"/>
  <c r="F135" i="17"/>
  <c r="G135" i="17" s="1"/>
  <c r="F134" i="17"/>
  <c r="G134" i="17" s="1"/>
  <c r="E134" i="17"/>
  <c r="D134" i="17"/>
  <c r="C134" i="17"/>
  <c r="F133" i="17"/>
  <c r="G133" i="17" s="1"/>
  <c r="F132" i="17"/>
  <c r="G132" i="17" s="1"/>
  <c r="G131" i="17"/>
  <c r="F131" i="17"/>
  <c r="F130" i="17"/>
  <c r="G130" i="17" s="1"/>
  <c r="F129" i="17"/>
  <c r="G129" i="17" s="1"/>
  <c r="E128" i="17"/>
  <c r="F128" i="17" s="1"/>
  <c r="G128" i="17" s="1"/>
  <c r="D128" i="17"/>
  <c r="C128" i="17"/>
  <c r="F126" i="17"/>
  <c r="G126" i="17" s="1"/>
  <c r="F125" i="17"/>
  <c r="G125" i="17" s="1"/>
  <c r="G124" i="17"/>
  <c r="F124" i="17"/>
  <c r="F123" i="17"/>
  <c r="G123" i="17" s="1"/>
  <c r="F122" i="17"/>
  <c r="G122" i="17" s="1"/>
  <c r="F121" i="17"/>
  <c r="G121" i="17" s="1"/>
  <c r="G120" i="17"/>
  <c r="F120" i="17"/>
  <c r="E120" i="17"/>
  <c r="D120" i="17"/>
  <c r="C120" i="17"/>
  <c r="D119" i="17"/>
  <c r="C119" i="17"/>
  <c r="F118" i="17"/>
  <c r="G118" i="17" s="1"/>
  <c r="E117" i="17"/>
  <c r="F117" i="17" s="1"/>
  <c r="G117" i="17" s="1"/>
  <c r="D117" i="17"/>
  <c r="C117" i="17"/>
  <c r="G116" i="17"/>
  <c r="F116" i="17"/>
  <c r="G115" i="17"/>
  <c r="F115" i="17"/>
  <c r="F114" i="17"/>
  <c r="G114" i="17" s="1"/>
  <c r="G113" i="17"/>
  <c r="F113" i="17"/>
  <c r="E112" i="17"/>
  <c r="F112" i="17" s="1"/>
  <c r="G112" i="17" s="1"/>
  <c r="D112" i="17"/>
  <c r="C112" i="17"/>
  <c r="F111" i="17"/>
  <c r="G111" i="17" s="1"/>
  <c r="G110" i="17"/>
  <c r="F110" i="17"/>
  <c r="F109" i="17"/>
  <c r="G109" i="17" s="1"/>
  <c r="F108" i="17"/>
  <c r="G108" i="17" s="1"/>
  <c r="F107" i="17"/>
  <c r="G107" i="17" s="1"/>
  <c r="E107" i="17"/>
  <c r="D107" i="17"/>
  <c r="C107" i="17"/>
  <c r="G106" i="17"/>
  <c r="F106" i="17"/>
  <c r="F105" i="17"/>
  <c r="G105" i="17" s="1"/>
  <c r="G104" i="17"/>
  <c r="F104" i="17"/>
  <c r="G103" i="17"/>
  <c r="F103" i="17"/>
  <c r="G102" i="17"/>
  <c r="F102" i="17"/>
  <c r="F101" i="17"/>
  <c r="G101" i="17" s="1"/>
  <c r="G100" i="17"/>
  <c r="F100" i="17"/>
  <c r="G99" i="17"/>
  <c r="F99" i="17"/>
  <c r="E98" i="17"/>
  <c r="F98" i="17" s="1"/>
  <c r="G98" i="17" s="1"/>
  <c r="D98" i="17"/>
  <c r="C98" i="17"/>
  <c r="C90" i="17" s="1"/>
  <c r="G97" i="17"/>
  <c r="F97" i="17"/>
  <c r="F96" i="17"/>
  <c r="G96" i="17" s="1"/>
  <c r="F95" i="17"/>
  <c r="G95" i="17" s="1"/>
  <c r="F94" i="17"/>
  <c r="G94" i="17" s="1"/>
  <c r="G93" i="17"/>
  <c r="F93" i="17"/>
  <c r="F92" i="17"/>
  <c r="G92" i="17" s="1"/>
  <c r="E91" i="17"/>
  <c r="E90" i="17" s="1"/>
  <c r="F90" i="17" s="1"/>
  <c r="G90" i="17" s="1"/>
  <c r="D91" i="17"/>
  <c r="D90" i="17" s="1"/>
  <c r="C91" i="17"/>
  <c r="F89" i="17"/>
  <c r="G89" i="17" s="1"/>
  <c r="G88" i="17"/>
  <c r="F88" i="17"/>
  <c r="F87" i="17"/>
  <c r="G87" i="17" s="1"/>
  <c r="F86" i="17"/>
  <c r="G86" i="17" s="1"/>
  <c r="F85" i="17"/>
  <c r="G85" i="17" s="1"/>
  <c r="G84" i="17"/>
  <c r="F84" i="17"/>
  <c r="F83" i="17"/>
  <c r="G83" i="17" s="1"/>
  <c r="F82" i="17"/>
  <c r="G82" i="17" s="1"/>
  <c r="F81" i="17"/>
  <c r="G81" i="17" s="1"/>
  <c r="E81" i="17"/>
  <c r="D81" i="17"/>
  <c r="C81" i="17"/>
  <c r="G80" i="17"/>
  <c r="F80" i="17"/>
  <c r="F79" i="17"/>
  <c r="G79" i="17" s="1"/>
  <c r="G78" i="17"/>
  <c r="F78" i="17"/>
  <c r="E78" i="17"/>
  <c r="D78" i="17"/>
  <c r="C78" i="17"/>
  <c r="F77" i="17"/>
  <c r="G77" i="17" s="1"/>
  <c r="F76" i="17"/>
  <c r="G76" i="17" s="1"/>
  <c r="G75" i="17"/>
  <c r="F75" i="17"/>
  <c r="F74" i="17"/>
  <c r="G74" i="17" s="1"/>
  <c r="F73" i="17"/>
  <c r="G73" i="17" s="1"/>
  <c r="F72" i="17"/>
  <c r="G72" i="17" s="1"/>
  <c r="G71" i="17"/>
  <c r="F71" i="17"/>
  <c r="E70" i="17"/>
  <c r="D70" i="17"/>
  <c r="F70" i="17" s="1"/>
  <c r="G70" i="17" s="1"/>
  <c r="C70" i="17"/>
  <c r="G69" i="17"/>
  <c r="F69" i="17"/>
  <c r="F68" i="17"/>
  <c r="G68" i="17" s="1"/>
  <c r="G67" i="17"/>
  <c r="F67" i="17"/>
  <c r="F66" i="17"/>
  <c r="G66" i="17" s="1"/>
  <c r="G65" i="17"/>
  <c r="F65" i="17"/>
  <c r="F64" i="17"/>
  <c r="G64" i="17" s="1"/>
  <c r="G63" i="17"/>
  <c r="F63" i="17"/>
  <c r="F62" i="17"/>
  <c r="G62" i="17" s="1"/>
  <c r="G61" i="17"/>
  <c r="F61" i="17"/>
  <c r="E60" i="17"/>
  <c r="F60" i="17" s="1"/>
  <c r="G60" i="17" s="1"/>
  <c r="D60" i="17"/>
  <c r="D59" i="17" s="1"/>
  <c r="F59" i="17" s="1"/>
  <c r="G59" i="17" s="1"/>
  <c r="C60" i="17"/>
  <c r="C59" i="17" s="1"/>
  <c r="E59" i="17"/>
  <c r="G58" i="17"/>
  <c r="F58" i="17"/>
  <c r="F57" i="17"/>
  <c r="G57" i="17" s="1"/>
  <c r="G56" i="17"/>
  <c r="F56" i="17"/>
  <c r="F55" i="17"/>
  <c r="G55" i="17" s="1"/>
  <c r="E54" i="17"/>
  <c r="F54" i="17" s="1"/>
  <c r="G54" i="17" s="1"/>
  <c r="D54" i="17"/>
  <c r="C54" i="17"/>
  <c r="C42" i="17" s="1"/>
  <c r="G53" i="17"/>
  <c r="F53" i="17"/>
  <c r="F52" i="17"/>
  <c r="G52" i="17" s="1"/>
  <c r="E51" i="17"/>
  <c r="F51" i="17" s="1"/>
  <c r="G51" i="17" s="1"/>
  <c r="D51" i="17"/>
  <c r="C51" i="17"/>
  <c r="F50" i="17"/>
  <c r="G50" i="17" s="1"/>
  <c r="G49" i="17"/>
  <c r="F49" i="17"/>
  <c r="F48" i="17"/>
  <c r="G48" i="17" s="1"/>
  <c r="G47" i="17"/>
  <c r="F47" i="17"/>
  <c r="F46" i="17"/>
  <c r="G46" i="17" s="1"/>
  <c r="G45" i="17"/>
  <c r="F45" i="17"/>
  <c r="F44" i="17"/>
  <c r="G44" i="17" s="1"/>
  <c r="G43" i="17"/>
  <c r="F43" i="17"/>
  <c r="E43" i="17"/>
  <c r="D43" i="17"/>
  <c r="C43" i="17"/>
  <c r="E42" i="17"/>
  <c r="F42" i="17" s="1"/>
  <c r="G42" i="17" s="1"/>
  <c r="D42" i="17"/>
  <c r="F41" i="17"/>
  <c r="G41" i="17" s="1"/>
  <c r="G40" i="17"/>
  <c r="F40" i="17"/>
  <c r="E39" i="17"/>
  <c r="F39" i="17" s="1"/>
  <c r="G39" i="17" s="1"/>
  <c r="D39" i="17"/>
  <c r="C39" i="17"/>
  <c r="F38" i="17"/>
  <c r="G38" i="17" s="1"/>
  <c r="F37" i="17"/>
  <c r="G37" i="17" s="1"/>
  <c r="F36" i="17"/>
  <c r="G36" i="17" s="1"/>
  <c r="G35" i="17"/>
  <c r="F35" i="17"/>
  <c r="F34" i="17"/>
  <c r="G34" i="17" s="1"/>
  <c r="F33" i="17"/>
  <c r="G33" i="17" s="1"/>
  <c r="F32" i="17"/>
  <c r="G32" i="17" s="1"/>
  <c r="G31" i="17"/>
  <c r="F31" i="17"/>
  <c r="F30" i="17"/>
  <c r="G30" i="17" s="1"/>
  <c r="F29" i="17"/>
  <c r="G29" i="17" s="1"/>
  <c r="F28" i="17"/>
  <c r="G28" i="17" s="1"/>
  <c r="E28" i="17"/>
  <c r="D28" i="17"/>
  <c r="C28" i="17"/>
  <c r="G27" i="17"/>
  <c r="F27" i="17"/>
  <c r="F26" i="17"/>
  <c r="G26" i="17" s="1"/>
  <c r="G25" i="17"/>
  <c r="F25" i="17"/>
  <c r="F24" i="17"/>
  <c r="G24" i="17" s="1"/>
  <c r="G23" i="17"/>
  <c r="F23" i="17"/>
  <c r="F22" i="17"/>
  <c r="G22" i="17" s="1"/>
  <c r="G21" i="17"/>
  <c r="F21" i="17"/>
  <c r="G20" i="17"/>
  <c r="F20" i="17"/>
  <c r="E19" i="17"/>
  <c r="F19" i="17" s="1"/>
  <c r="G19" i="17" s="1"/>
  <c r="D19" i="17"/>
  <c r="C19" i="17"/>
  <c r="C11" i="17" s="1"/>
  <c r="G18" i="17"/>
  <c r="F18" i="17"/>
  <c r="F17" i="17"/>
  <c r="G17" i="17" s="1"/>
  <c r="F16" i="17"/>
  <c r="G16" i="17" s="1"/>
  <c r="F15" i="17"/>
  <c r="G15" i="17" s="1"/>
  <c r="G14" i="17"/>
  <c r="F14" i="17"/>
  <c r="F13" i="17"/>
  <c r="G13" i="17" s="1"/>
  <c r="E12" i="17"/>
  <c r="E11" i="17" s="1"/>
  <c r="D12" i="17"/>
  <c r="D11" i="17" s="1"/>
  <c r="C12" i="17"/>
  <c r="F204" i="17" l="1"/>
  <c r="G204" i="17" s="1"/>
  <c r="D307" i="17"/>
  <c r="F11" i="17"/>
  <c r="G11" i="17" s="1"/>
  <c r="C307" i="17"/>
  <c r="F12" i="17"/>
  <c r="G12" i="17" s="1"/>
  <c r="F91" i="17"/>
  <c r="G91" i="17" s="1"/>
  <c r="F187" i="17"/>
  <c r="G187" i="17" s="1"/>
  <c r="F205" i="17"/>
  <c r="G205" i="17" s="1"/>
  <c r="E119" i="17"/>
  <c r="F119" i="17" s="1"/>
  <c r="G119" i="17" s="1"/>
  <c r="F247" i="17"/>
  <c r="G247" i="17" s="1"/>
  <c r="F151" i="17"/>
  <c r="G151" i="17" s="1"/>
  <c r="E228" i="17"/>
  <c r="F228" i="17" s="1"/>
  <c r="G228" i="17" s="1"/>
  <c r="G240" i="17"/>
  <c r="E276" i="17"/>
  <c r="F276" i="17" s="1"/>
  <c r="G276" i="17" s="1"/>
  <c r="F127" i="17"/>
  <c r="G127" i="17" s="1"/>
  <c r="F284" i="17"/>
  <c r="G284" i="17" s="1"/>
  <c r="E307" i="17" l="1"/>
  <c r="F307" i="17" s="1"/>
  <c r="G307" i="17" s="1"/>
  <c r="L42" i="14" l="1"/>
  <c r="J42" i="14"/>
  <c r="K42" i="14" s="1"/>
  <c r="I42" i="14"/>
  <c r="H42" i="14"/>
  <c r="B42" i="14"/>
  <c r="L41" i="14"/>
  <c r="J41" i="14"/>
  <c r="K41" i="14" s="1"/>
  <c r="I41" i="14"/>
  <c r="H41" i="14"/>
  <c r="B41" i="14"/>
  <c r="L40" i="14"/>
  <c r="G40" i="14"/>
  <c r="I40" i="14" s="1"/>
  <c r="F40" i="14"/>
  <c r="H40" i="14" s="1"/>
  <c r="E40" i="14"/>
  <c r="D40" i="14"/>
  <c r="C40" i="14"/>
  <c r="J40" i="14" s="1"/>
  <c r="K40" i="14" s="1"/>
  <c r="L38" i="14"/>
  <c r="J38" i="14"/>
  <c r="K38" i="14" s="1"/>
  <c r="I38" i="14"/>
  <c r="H38" i="14"/>
  <c r="L37" i="14"/>
  <c r="K37" i="14"/>
  <c r="J37" i="14"/>
  <c r="I37" i="14"/>
  <c r="H37" i="14"/>
  <c r="L36" i="14"/>
  <c r="J36" i="14"/>
  <c r="K36" i="14" s="1"/>
  <c r="I36" i="14"/>
  <c r="H36" i="14"/>
  <c r="G35" i="14"/>
  <c r="H35" i="14" s="1"/>
  <c r="F35" i="14"/>
  <c r="E35" i="14"/>
  <c r="D35" i="14"/>
  <c r="C35" i="14"/>
  <c r="L34" i="14"/>
  <c r="J34" i="14"/>
  <c r="K34" i="14" s="1"/>
  <c r="I34" i="14"/>
  <c r="H34" i="14"/>
  <c r="L33" i="14"/>
  <c r="K33" i="14"/>
  <c r="J33" i="14"/>
  <c r="I33" i="14"/>
  <c r="H33" i="14"/>
  <c r="L32" i="14"/>
  <c r="J32" i="14"/>
  <c r="K32" i="14" s="1"/>
  <c r="I32" i="14"/>
  <c r="H32" i="14"/>
  <c r="L31" i="14"/>
  <c r="J31" i="14"/>
  <c r="K31" i="14" s="1"/>
  <c r="I31" i="14"/>
  <c r="H31" i="14"/>
  <c r="L30" i="14"/>
  <c r="K30" i="14"/>
  <c r="J30" i="14"/>
  <c r="I30" i="14"/>
  <c r="H30" i="14"/>
  <c r="L29" i="14"/>
  <c r="J29" i="14"/>
  <c r="K29" i="14" s="1"/>
  <c r="I29" i="14"/>
  <c r="H29" i="14"/>
  <c r="G29" i="14"/>
  <c r="F29" i="14"/>
  <c r="E29" i="14"/>
  <c r="D29" i="14"/>
  <c r="C29" i="14"/>
  <c r="L28" i="14"/>
  <c r="K28" i="14"/>
  <c r="J28" i="14"/>
  <c r="I28" i="14"/>
  <c r="H28" i="14"/>
  <c r="L27" i="14"/>
  <c r="J27" i="14"/>
  <c r="K27" i="14" s="1"/>
  <c r="I27" i="14"/>
  <c r="H27" i="14"/>
  <c r="G26" i="14"/>
  <c r="L26" i="14" s="1"/>
  <c r="F26" i="14"/>
  <c r="F15" i="14" s="1"/>
  <c r="F39" i="14" s="1"/>
  <c r="F43" i="14" s="1"/>
  <c r="E26" i="14"/>
  <c r="E15" i="14" s="1"/>
  <c r="E39" i="14" s="1"/>
  <c r="E43" i="14" s="1"/>
  <c r="D26" i="14"/>
  <c r="C26" i="14"/>
  <c r="L25" i="14"/>
  <c r="J25" i="14"/>
  <c r="K25" i="14" s="1"/>
  <c r="I25" i="14"/>
  <c r="H25" i="14"/>
  <c r="L24" i="14"/>
  <c r="J24" i="14"/>
  <c r="K24" i="14" s="1"/>
  <c r="I24" i="14"/>
  <c r="H24" i="14"/>
  <c r="L23" i="14"/>
  <c r="J23" i="14"/>
  <c r="K23" i="14" s="1"/>
  <c r="I23" i="14"/>
  <c r="H23" i="14"/>
  <c r="G23" i="14"/>
  <c r="F23" i="14"/>
  <c r="E23" i="14"/>
  <c r="D23" i="14"/>
  <c r="C23" i="14"/>
  <c r="L22" i="14"/>
  <c r="K22" i="14"/>
  <c r="J22" i="14"/>
  <c r="I22" i="14"/>
  <c r="H22" i="14"/>
  <c r="L21" i="14"/>
  <c r="J21" i="14"/>
  <c r="K21" i="14" s="1"/>
  <c r="I21" i="14"/>
  <c r="H21" i="14"/>
  <c r="L20" i="14"/>
  <c r="J20" i="14"/>
  <c r="K20" i="14" s="1"/>
  <c r="I20" i="14"/>
  <c r="H20" i="14"/>
  <c r="L19" i="14"/>
  <c r="J19" i="14"/>
  <c r="K19" i="14" s="1"/>
  <c r="I19" i="14"/>
  <c r="H19" i="14"/>
  <c r="L18" i="14"/>
  <c r="J18" i="14"/>
  <c r="K18" i="14" s="1"/>
  <c r="I18" i="14"/>
  <c r="H18" i="14"/>
  <c r="L17" i="14"/>
  <c r="J17" i="14"/>
  <c r="K17" i="14" s="1"/>
  <c r="I17" i="14"/>
  <c r="H17" i="14"/>
  <c r="L16" i="14"/>
  <c r="J16" i="14"/>
  <c r="K16" i="14" s="1"/>
  <c r="I16" i="14"/>
  <c r="G16" i="14"/>
  <c r="F16" i="14"/>
  <c r="H16" i="14" s="1"/>
  <c r="E16" i="14"/>
  <c r="D16" i="14"/>
  <c r="C16" i="14"/>
  <c r="D15" i="14"/>
  <c r="D39" i="14" s="1"/>
  <c r="D43" i="14" s="1"/>
  <c r="C15" i="14"/>
  <c r="C39" i="14" s="1"/>
  <c r="C43" i="14" s="1"/>
  <c r="O8" i="14"/>
  <c r="G15" i="14" l="1"/>
  <c r="I26" i="14"/>
  <c r="J35" i="14"/>
  <c r="K35" i="14" s="1"/>
  <c r="H26" i="14"/>
  <c r="I35" i="14"/>
  <c r="J26" i="14"/>
  <c r="K26" i="14" s="1"/>
  <c r="G39" i="14"/>
  <c r="L35" i="14"/>
  <c r="L39" i="14" l="1"/>
  <c r="G43" i="14"/>
  <c r="J39" i="14"/>
  <c r="K39" i="14" s="1"/>
  <c r="H39" i="14"/>
  <c r="I39" i="14"/>
  <c r="J15" i="14"/>
  <c r="K15" i="14" s="1"/>
  <c r="I15" i="14"/>
  <c r="H15" i="14"/>
  <c r="L15" i="14"/>
  <c r="L43" i="14" l="1"/>
  <c r="J43" i="14"/>
  <c r="K43" i="14" s="1"/>
  <c r="I43" i="14"/>
  <c r="H43" i="14"/>
  <c r="L40" i="12" l="1"/>
  <c r="J40" i="12"/>
  <c r="K40" i="12" s="1"/>
  <c r="I40" i="12"/>
  <c r="L39" i="12"/>
  <c r="J39" i="12"/>
  <c r="K39" i="12" s="1"/>
  <c r="I39" i="12"/>
  <c r="L38" i="12"/>
  <c r="J38" i="12"/>
  <c r="K38" i="12" s="1"/>
  <c r="I38" i="12"/>
  <c r="L37" i="12"/>
  <c r="J37" i="12"/>
  <c r="K37" i="12" s="1"/>
  <c r="I37" i="12"/>
  <c r="H36" i="12"/>
  <c r="H31" i="12" s="1"/>
  <c r="H41" i="12" s="1"/>
  <c r="G36" i="12"/>
  <c r="G31" i="12" s="1"/>
  <c r="F36" i="12"/>
  <c r="F31" i="12" s="1"/>
  <c r="E36" i="12"/>
  <c r="D36" i="12"/>
  <c r="C36" i="12"/>
  <c r="L35" i="12"/>
  <c r="J35" i="12"/>
  <c r="K35" i="12" s="1"/>
  <c r="I35" i="12"/>
  <c r="L34" i="12"/>
  <c r="J34" i="12"/>
  <c r="K34" i="12" s="1"/>
  <c r="I34" i="12"/>
  <c r="L33" i="12"/>
  <c r="J33" i="12"/>
  <c r="K33" i="12" s="1"/>
  <c r="I33" i="12"/>
  <c r="L32" i="12"/>
  <c r="J32" i="12"/>
  <c r="K32" i="12" s="1"/>
  <c r="I32" i="12"/>
  <c r="E31" i="12"/>
  <c r="D31" i="12"/>
  <c r="C31" i="12"/>
  <c r="L30" i="12"/>
  <c r="J30" i="12"/>
  <c r="K30" i="12" s="1"/>
  <c r="I30" i="12"/>
  <c r="L29" i="12"/>
  <c r="J29" i="12"/>
  <c r="K29" i="12" s="1"/>
  <c r="I29" i="12"/>
  <c r="L28" i="12"/>
  <c r="J28" i="12"/>
  <c r="K28" i="12" s="1"/>
  <c r="I28" i="12"/>
  <c r="L27" i="12"/>
  <c r="J27" i="12"/>
  <c r="K27" i="12" s="1"/>
  <c r="I27" i="12"/>
  <c r="L26" i="12"/>
  <c r="J26" i="12"/>
  <c r="K26" i="12" s="1"/>
  <c r="I26" i="12"/>
  <c r="H25" i="12"/>
  <c r="G25" i="12"/>
  <c r="F25" i="12"/>
  <c r="F15" i="12" s="1"/>
  <c r="E25" i="12"/>
  <c r="E15" i="12" s="1"/>
  <c r="E41" i="12" s="1"/>
  <c r="D25" i="12"/>
  <c r="D15" i="12" s="1"/>
  <c r="D41" i="12" s="1"/>
  <c r="C25" i="12"/>
  <c r="L24" i="12"/>
  <c r="J24" i="12"/>
  <c r="K24" i="12" s="1"/>
  <c r="I24" i="12"/>
  <c r="L23" i="12"/>
  <c r="J23" i="12"/>
  <c r="K23" i="12" s="1"/>
  <c r="I23" i="12"/>
  <c r="L22" i="12"/>
  <c r="J22" i="12"/>
  <c r="K22" i="12" s="1"/>
  <c r="I22" i="12"/>
  <c r="L21" i="12"/>
  <c r="J21" i="12"/>
  <c r="K21" i="12" s="1"/>
  <c r="I21" i="12"/>
  <c r="L20" i="12"/>
  <c r="J20" i="12"/>
  <c r="K20" i="12" s="1"/>
  <c r="I20" i="12"/>
  <c r="L19" i="12"/>
  <c r="J19" i="12"/>
  <c r="K19" i="12" s="1"/>
  <c r="I19" i="12"/>
  <c r="L18" i="12"/>
  <c r="J18" i="12"/>
  <c r="K18" i="12" s="1"/>
  <c r="I18" i="12"/>
  <c r="L17" i="12"/>
  <c r="J17" i="12"/>
  <c r="K17" i="12" s="1"/>
  <c r="I17" i="12"/>
  <c r="H16" i="12"/>
  <c r="H15" i="12" s="1"/>
  <c r="G16" i="12"/>
  <c r="G15" i="12" s="1"/>
  <c r="F16" i="12"/>
  <c r="E16" i="12"/>
  <c r="D16" i="12"/>
  <c r="C16" i="12"/>
  <c r="C15" i="12"/>
  <c r="C41" i="12" s="1"/>
  <c r="I25" i="12" l="1"/>
  <c r="I16" i="12"/>
  <c r="J16" i="12"/>
  <c r="K16" i="12" s="1"/>
  <c r="F41" i="12"/>
  <c r="I31" i="12"/>
  <c r="L31" i="12"/>
  <c r="G41" i="12"/>
  <c r="J31" i="12"/>
  <c r="K31" i="12" s="1"/>
  <c r="I15" i="12"/>
  <c r="J15" i="12"/>
  <c r="K15" i="12" s="1"/>
  <c r="L15" i="12"/>
  <c r="I36" i="12"/>
  <c r="L16" i="12"/>
  <c r="J25" i="12"/>
  <c r="K25" i="12" s="1"/>
  <c r="J36" i="12"/>
  <c r="K36" i="12" s="1"/>
  <c r="L25" i="12"/>
  <c r="L36" i="12"/>
  <c r="J41" i="12" l="1"/>
  <c r="K41" i="12" s="1"/>
  <c r="I41" i="12"/>
  <c r="L41" i="12"/>
  <c r="F53" i="11" l="1"/>
  <c r="E53" i="11"/>
  <c r="L52" i="11"/>
  <c r="J52" i="11"/>
  <c r="K52" i="11" s="1"/>
  <c r="L51" i="11"/>
  <c r="J51" i="11"/>
  <c r="K51" i="11" s="1"/>
  <c r="L50" i="11"/>
  <c r="I50" i="11"/>
  <c r="H50" i="11"/>
  <c r="J50" i="11" s="1"/>
  <c r="K50" i="11" s="1"/>
  <c r="G50" i="11"/>
  <c r="F50" i="11"/>
  <c r="E50" i="11"/>
  <c r="D50" i="11"/>
  <c r="L49" i="11"/>
  <c r="J49" i="11"/>
  <c r="K49" i="11" s="1"/>
  <c r="L48" i="11"/>
  <c r="J48" i="11"/>
  <c r="K48" i="11" s="1"/>
  <c r="L47" i="11"/>
  <c r="K47" i="11"/>
  <c r="J47" i="11"/>
  <c r="L46" i="11"/>
  <c r="J46" i="11"/>
  <c r="K46" i="11" s="1"/>
  <c r="L45" i="11"/>
  <c r="J45" i="11"/>
  <c r="K45" i="11" s="1"/>
  <c r="L44" i="11"/>
  <c r="J44" i="11"/>
  <c r="K44" i="11" s="1"/>
  <c r="I43" i="11"/>
  <c r="H43" i="11"/>
  <c r="L43" i="11" s="1"/>
  <c r="G43" i="11"/>
  <c r="G53" i="11" s="1"/>
  <c r="F43" i="11"/>
  <c r="E43" i="11"/>
  <c r="D43" i="11"/>
  <c r="L42" i="11"/>
  <c r="J42" i="11"/>
  <c r="K42" i="11" s="1"/>
  <c r="L41" i="11"/>
  <c r="I41" i="11"/>
  <c r="H41" i="11"/>
  <c r="J41" i="11" s="1"/>
  <c r="K41" i="11" s="1"/>
  <c r="G41" i="11"/>
  <c r="F41" i="11"/>
  <c r="E41" i="11"/>
  <c r="D41" i="11"/>
  <c r="L40" i="11"/>
  <c r="J40" i="11"/>
  <c r="K40" i="11" s="1"/>
  <c r="L39" i="11"/>
  <c r="J39" i="11"/>
  <c r="K39" i="11" s="1"/>
  <c r="L38" i="11"/>
  <c r="J38" i="11"/>
  <c r="K38" i="11" s="1"/>
  <c r="L37" i="11"/>
  <c r="J37" i="11"/>
  <c r="K37" i="11" s="1"/>
  <c r="L36" i="11"/>
  <c r="J36" i="11"/>
  <c r="K36" i="11" s="1"/>
  <c r="L35" i="11"/>
  <c r="K35" i="11"/>
  <c r="J35" i="11"/>
  <c r="L34" i="11"/>
  <c r="J34" i="11"/>
  <c r="K34" i="11" s="1"/>
  <c r="L33" i="11"/>
  <c r="J33" i="11"/>
  <c r="K33" i="11" s="1"/>
  <c r="L32" i="11"/>
  <c r="J32" i="11"/>
  <c r="K32" i="11" s="1"/>
  <c r="L31" i="11"/>
  <c r="J31" i="11"/>
  <c r="K31" i="11" s="1"/>
  <c r="L30" i="11"/>
  <c r="J30" i="11"/>
  <c r="K30" i="11" s="1"/>
  <c r="L29" i="11"/>
  <c r="J29" i="11"/>
  <c r="K29" i="11" s="1"/>
  <c r="L28" i="11"/>
  <c r="J28" i="11"/>
  <c r="K28" i="11" s="1"/>
  <c r="L27" i="11"/>
  <c r="K27" i="11"/>
  <c r="J27" i="11"/>
  <c r="L26" i="11"/>
  <c r="J26" i="11"/>
  <c r="K26" i="11" s="1"/>
  <c r="L25" i="11"/>
  <c r="J25" i="11"/>
  <c r="K25" i="11" s="1"/>
  <c r="L24" i="11"/>
  <c r="J24" i="11"/>
  <c r="K24" i="11" s="1"/>
  <c r="L23" i="11"/>
  <c r="J23" i="11"/>
  <c r="K23" i="11" s="1"/>
  <c r="L22" i="11"/>
  <c r="J22" i="11"/>
  <c r="K22" i="11" s="1"/>
  <c r="L21" i="11"/>
  <c r="J21" i="11"/>
  <c r="K21" i="11" s="1"/>
  <c r="L20" i="11"/>
  <c r="J20" i="11"/>
  <c r="K20" i="11" s="1"/>
  <c r="L19" i="11"/>
  <c r="K19" i="11"/>
  <c r="J19" i="11"/>
  <c r="L18" i="11"/>
  <c r="J18" i="11"/>
  <c r="K18" i="11" s="1"/>
  <c r="L17" i="11"/>
  <c r="J17" i="11"/>
  <c r="K17" i="11" s="1"/>
  <c r="I17" i="11"/>
  <c r="H17" i="11"/>
  <c r="G17" i="11"/>
  <c r="F17" i="11"/>
  <c r="E17" i="11"/>
  <c r="D17" i="11"/>
  <c r="L16" i="11"/>
  <c r="J16" i="11"/>
  <c r="K16" i="11" s="1"/>
  <c r="L15" i="11"/>
  <c r="J15" i="11"/>
  <c r="K15" i="11" s="1"/>
  <c r="I14" i="11"/>
  <c r="I53" i="11" s="1"/>
  <c r="H14" i="11"/>
  <c r="L14" i="11" s="1"/>
  <c r="G14" i="11"/>
  <c r="F14" i="11"/>
  <c r="E14" i="11"/>
  <c r="D14" i="11"/>
  <c r="D53" i="11" s="1"/>
  <c r="J14" i="11" l="1"/>
  <c r="K14" i="11" s="1"/>
  <c r="J43" i="11"/>
  <c r="K43" i="11" s="1"/>
  <c r="H53" i="11"/>
  <c r="L53" i="11" l="1"/>
  <c r="J53" i="11"/>
  <c r="K53" i="11" s="1"/>
</calcChain>
</file>

<file path=xl/sharedStrings.xml><?xml version="1.0" encoding="utf-8"?>
<sst xmlns="http://schemas.openxmlformats.org/spreadsheetml/2006/main" count="1312" uniqueCount="867">
  <si>
    <t>MINISTERIO DE HACIENDA</t>
  </si>
  <si>
    <t>PODER JUDICIAL</t>
  </si>
  <si>
    <t>Gráfico 2. Composición del Gasto del Gobierno Central por Finalidad</t>
  </si>
  <si>
    <t>(Agosto 2023)</t>
  </si>
  <si>
    <t>Valores en millones de RD$</t>
  </si>
  <si>
    <t>Notas:</t>
  </si>
  <si>
    <t>1.Fecha de imputación al 31/08/2023 // Fecha de registro al 07/09/2023.</t>
  </si>
  <si>
    <r>
      <t xml:space="preserve">Fuentes: </t>
    </r>
    <r>
      <rPr>
        <sz val="8"/>
        <color indexed="8"/>
        <rFont val="Avenir Next LT Pro"/>
        <family val="2"/>
      </rPr>
      <t>Elaboración propia con datos del SIGEF.</t>
    </r>
  </si>
  <si>
    <t>DIRECCIÓN GENERAL DE PRESUPUESTO</t>
  </si>
  <si>
    <t>DIRECCIÓN DE ESTUDIOS ECONÓMICOS Y SEGUIMIENTO FINANCIERO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</si>
  <si>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</si>
  <si>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</si>
  <si>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indexed="8"/>
        <rFont val="Calibri"/>
        <family val="2"/>
        <scheme val="minor"/>
      </rPr>
      <t xml:space="preserve"> *Cifras preliminares.</t>
    </r>
  </si>
  <si>
    <t>1. Fecha de imputación al 31 de agosto 2023 // Fecha de registro al 07 de septiembre 2023.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</si>
  <si>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indexed="8"/>
        <rFont val="Calibri"/>
        <family val="2"/>
        <scheme val="minor"/>
      </rPr>
      <t xml:space="preserve"> Sistema de Información de la Gestión Financiera (SIGEF).</t>
    </r>
  </si>
  <si>
    <t>Gráfico 1. Resultados Presupuestarios del Gobierno Central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</si>
  <si>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</si>
  <si>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</si>
  <si>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Ilustración 1. Top 3 de Instituciones con Mayor Ejecución de Gastos  </t>
  </si>
  <si>
    <r>
      <t>Agosto 2023</t>
    </r>
    <r>
      <rPr>
        <sz val="10"/>
        <color theme="1"/>
        <rFont val="Avenir Next LT Pro"/>
        <family val="2"/>
      </rPr>
      <t> </t>
    </r>
  </si>
  <si>
    <t>Valores en millones de RD$ </t>
  </si>
  <si>
    <r>
      <t>Notas:</t>
    </r>
    <r>
      <rPr>
        <sz val="8"/>
        <color theme="1"/>
        <rFont val="Avenir Next LT Pro"/>
        <family val="2"/>
      </rPr>
      <t> 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</si>
  <si>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 </t>
    </r>
  </si>
  <si>
    <t>Tabla 3. Gastos del Gobierno Central por Clasificación Institucional (Agosto 2022-2023)</t>
  </si>
  <si>
    <t>PIB Nominal (Millones RD$)</t>
  </si>
  <si>
    <t>DETALLE</t>
  </si>
  <si>
    <t>VARIACIÓN 2023/2022</t>
  </si>
  <si>
    <t>EJECUCIÓN
% PIB</t>
  </si>
  <si>
    <t>DEVENGADO AGOSTO</t>
  </si>
  <si>
    <t>PRESUPUESTO INICIAL</t>
  </si>
  <si>
    <t>PRESUPUESTO VIGENTE</t>
  </si>
  <si>
    <t>AGOSTO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</si>
  <si>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</si>
  <si>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</si>
  <si>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</si>
  <si>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ABS.</t>
  </si>
  <si>
    <t>REL.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</si>
  <si>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</si>
  <si>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</si>
  <si>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</si>
  <si>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</si>
  <si>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</si>
  <si>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</si>
  <si>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</si>
  <si>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</si>
  <si>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</si>
  <si>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</si>
  <si>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</si>
  <si>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</si>
  <si>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</si>
  <si>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</si>
  <si>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</si>
  <si>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 xml:space="preserve"> 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</si>
  <si>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</si>
  <si>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</si>
  <si>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</si>
  <si>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</si>
  <si>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</si>
  <si>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</si>
  <si>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</si>
  <si>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</si>
  <si>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</si>
  <si>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</si>
  <si>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</si>
  <si>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</si>
  <si>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</si>
  <si>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</si>
  <si>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</si>
  <si>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</si>
  <si>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</si>
  <si>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</si>
  <si>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</si>
  <si>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</si>
  <si>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</si>
  <si>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</si>
  <si>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</si>
  <si>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</si>
  <si>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</si>
  <si>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</si>
  <si>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</si>
  <si>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</si>
  <si>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31/08/2023 // Fecha de registro al 07/09/2023</t>
  </si>
  <si>
    <t xml:space="preserve">2. Se utilizó el PIB del Panorama Macroeconómico actualizado al 28 de agosto del 2023, elaborado por el Ministerio de Economía Planificación y Desarrollo.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</si>
  <si>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</si>
  <si>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</si>
  <si>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Tabla 2. Gastos del Gobierno Central por Clasificación Económica (Agosto 2022 y 2023)</t>
  </si>
  <si>
    <t>Valores en Millones de RD$</t>
  </si>
  <si>
    <r>
      <t>COMPROMETIDO</t>
    </r>
    <r>
      <rPr>
        <b/>
        <vertAlign val="superscript"/>
        <sz val="11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</si>
  <si>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1"/>
        <color theme="0"/>
        <rFont val="Avenir Next LT Pro"/>
        <family val="2"/>
      </rPr>
      <t>*</t>
    </r>
  </si>
  <si>
    <r>
      <t>PAGADO</t>
    </r>
    <r>
      <rPr>
        <b/>
        <vertAlign val="superscript"/>
        <sz val="11"/>
        <color theme="0"/>
        <rFont val="Avenir Next LT Pro"/>
        <family val="2"/>
      </rPr>
      <t>*</t>
    </r>
  </si>
  <si>
    <t>% EJECUCION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</si>
  <si>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</si>
  <si>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</si>
  <si>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</si>
  <si>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</si>
  <si>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</si>
  <si>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</si>
  <si>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</si>
  <si>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</si>
  <si>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</si>
  <si>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</si>
  <si>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</si>
  <si>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</si>
  <si>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</si>
  <si>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</si>
  <si>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</si>
  <si>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</si>
  <si>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</si>
  <si>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</si>
  <si>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</si>
  <si>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</si>
  <si>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</si>
  <si>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</si>
  <si>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</si>
  <si>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</si>
  <si>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</si>
  <si>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</si>
  <si>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</si>
  <si>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</si>
  <si>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</si>
  <si>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</si>
  <si>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</si>
  <si>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28 de agosto de 2023, elaborado por el Ministerio de Economía Planificación y Desarrollo.</t>
  </si>
  <si>
    <t>Anexo 3. Ejecución por Clasificación Programática (Agosto 2023)</t>
  </si>
  <si>
    <t>Valores en RD$ millones</t>
  </si>
  <si>
    <t>COMPROMISO</t>
  </si>
  <si>
    <t>VIGENTE</t>
  </si>
  <si>
    <t>DEVENGADO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</si>
  <si>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</si>
  <si>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</si>
  <si>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</si>
  <si>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</si>
  <si>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</si>
  <si>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</si>
  <si>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</si>
  <si>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</si>
  <si>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</si>
  <si>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</si>
  <si>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</si>
  <si>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</si>
  <si>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</si>
  <si>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</si>
  <si>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</si>
  <si>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</si>
  <si>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</si>
  <si>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</si>
  <si>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</si>
  <si>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</si>
  <si>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</si>
  <si>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</si>
  <si>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</si>
  <si>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</si>
  <si>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</si>
  <si>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</si>
  <si>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</si>
  <si>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</si>
  <si>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</si>
  <si>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</si>
  <si>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</si>
  <si>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</si>
  <si>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</si>
  <si>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</si>
  <si>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</si>
  <si>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</si>
  <si>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</si>
  <si>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</si>
  <si>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</si>
  <si>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</si>
  <si>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</si>
  <si>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</si>
  <si>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</si>
  <si>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</si>
  <si>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</si>
  <si>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</si>
  <si>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</si>
  <si>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</si>
  <si>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</si>
  <si>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</si>
  <si>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</si>
  <si>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</si>
  <si>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</si>
  <si>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</si>
  <si>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</si>
  <si>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</si>
  <si>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</si>
  <si>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</si>
  <si>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</si>
  <si>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</si>
  <si>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</si>
  <si>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</si>
  <si>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</si>
  <si>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</si>
  <si>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</si>
  <si>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</si>
  <si>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</si>
  <si>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</si>
  <si>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</si>
  <si>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</si>
  <si>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</si>
  <si>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</si>
  <si>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</si>
  <si>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</si>
  <si>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</si>
  <si>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</si>
  <si>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</si>
  <si>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</si>
  <si>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</si>
  <si>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</si>
  <si>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</si>
  <si>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</si>
  <si>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</si>
  <si>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</si>
  <si>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</si>
  <si>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</si>
  <si>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</si>
  <si>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</si>
  <si>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</si>
  <si>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</si>
  <si>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</si>
  <si>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</si>
  <si>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</si>
  <si>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</si>
  <si>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</si>
  <si>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</si>
  <si>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</si>
  <si>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</si>
  <si>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</si>
  <si>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</si>
  <si>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</si>
  <si>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</si>
  <si>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</si>
  <si>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</si>
  <si>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</si>
  <si>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</si>
  <si>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</si>
  <si>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</si>
  <si>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</si>
  <si>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</si>
  <si>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</si>
  <si>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</si>
  <si>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</si>
  <si>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</si>
  <si>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</si>
  <si>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</si>
  <si>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</si>
  <si>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</si>
  <si>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</si>
  <si>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</si>
  <si>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</si>
  <si>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</si>
  <si>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</si>
  <si>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</si>
  <si>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</si>
  <si>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</si>
  <si>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</si>
  <si>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</si>
  <si>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</si>
  <si>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</si>
  <si>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</si>
  <si>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</si>
  <si>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</si>
  <si>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</si>
  <si>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</si>
  <si>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</si>
  <si>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</si>
  <si>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</si>
  <si>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</si>
  <si>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</si>
  <si>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</si>
  <si>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</si>
  <si>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</si>
  <si>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</si>
  <si>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</si>
  <si>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</si>
  <si>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</si>
  <si>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</si>
  <si>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</si>
  <si>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</si>
  <si>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</si>
  <si>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</si>
  <si>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</si>
  <si>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</si>
  <si>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</si>
  <si>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</si>
  <si>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</si>
  <si>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</si>
  <si>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</si>
  <si>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</si>
  <si>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</si>
  <si>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</si>
  <si>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</si>
  <si>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</si>
  <si>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</si>
  <si>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</si>
  <si>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</si>
  <si>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</si>
  <si>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</si>
  <si>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</si>
  <si>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</si>
  <si>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</si>
  <si>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</si>
  <si>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</si>
  <si>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</si>
  <si>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</si>
  <si>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</si>
  <si>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</si>
  <si>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</si>
  <si>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</si>
  <si>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</si>
  <si>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</si>
  <si>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</si>
  <si>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</si>
  <si>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</si>
  <si>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</si>
  <si>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</si>
  <si>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</si>
  <si>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</si>
  <si>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</si>
  <si>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</si>
  <si>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</si>
  <si>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96-Deuda publica y otras operaciones financieras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</si>
  <si>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</si>
  <si>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</si>
  <si>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</si>
  <si>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</si>
  <si>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</si>
  <si>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</si>
  <si>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</si>
  <si>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</si>
  <si>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</si>
  <si>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</si>
  <si>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</si>
  <si>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</si>
  <si>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</si>
  <si>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</si>
  <si>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</si>
  <si>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</si>
  <si>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</si>
  <si>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</si>
  <si>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</si>
  <si>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</si>
  <si>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</si>
  <si>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</si>
  <si>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</si>
  <si>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</si>
  <si>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</si>
  <si>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</si>
  <si>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</si>
  <si>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</si>
  <si>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</si>
  <si>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</si>
  <si>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</si>
  <si>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</si>
  <si>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</si>
  <si>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</si>
  <si>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</si>
  <si>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</si>
  <si>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</si>
  <si>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</si>
  <si>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</si>
  <si>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</si>
  <si>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</si>
  <si>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</si>
  <si>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</si>
  <si>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</si>
  <si>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</si>
  <si>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</si>
  <si>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</si>
  <si>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</si>
  <si>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</si>
  <si>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</si>
  <si>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</si>
  <si>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</si>
  <si>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</si>
  <si>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</si>
  <si>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</si>
  <si>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</si>
  <si>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</si>
  <si>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</si>
  <si>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</si>
  <si>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</si>
  <si>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</si>
  <si>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</si>
  <si>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</si>
  <si>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</si>
  <si>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</si>
  <si>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</si>
  <si>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</si>
  <si>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</si>
  <si>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</si>
  <si>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</si>
  <si>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</si>
  <si>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</si>
  <si>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</si>
  <si>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</si>
  <si>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</si>
  <si>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</si>
  <si>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</si>
  <si>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</si>
  <si>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</si>
  <si>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</si>
  <si>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</si>
  <si>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</si>
  <si>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</si>
  <si>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</si>
  <si>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</si>
  <si>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</si>
  <si>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</si>
  <si>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</si>
  <si>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</si>
  <si>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</si>
  <si>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</si>
  <si>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</si>
  <si>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</si>
  <si>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</si>
  <si>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</si>
  <si>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</si>
  <si>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</si>
  <si>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</si>
  <si>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</si>
  <si>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</si>
  <si>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</si>
  <si>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</si>
  <si>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</si>
  <si>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</si>
  <si>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</si>
  <si>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</si>
  <si>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</si>
  <si>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</si>
  <si>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</si>
  <si>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</si>
  <si>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</si>
  <si>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</si>
  <si>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</si>
  <si>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</si>
  <si>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</si>
  <si>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</si>
  <si>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</si>
  <si>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</si>
  <si>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</si>
  <si>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</si>
  <si>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</si>
  <si>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</si>
  <si>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</si>
  <si>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</si>
  <si>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</si>
  <si>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</si>
  <si>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</si>
  <si>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</si>
  <si>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</si>
  <si>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</si>
  <si>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</si>
  <si>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</si>
  <si>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</si>
  <si>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</si>
  <si>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</si>
  <si>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</si>
  <si>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</si>
  <si>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</si>
  <si>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</si>
  <si>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</si>
  <si>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</si>
  <si>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</si>
  <si>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</si>
  <si>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</si>
  <si>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</si>
  <si>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</si>
  <si>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</si>
  <si>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</si>
  <si>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</si>
  <si>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</si>
  <si>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</si>
  <si>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</si>
  <si>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</si>
  <si>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</si>
  <si>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</si>
  <si>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</si>
  <si>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</si>
  <si>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</si>
  <si>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</si>
  <si>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</si>
  <si>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</si>
  <si>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</si>
  <si>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</si>
  <si>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</si>
  <si>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</si>
  <si>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</si>
  <si>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</si>
  <si>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</si>
  <si>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</si>
  <si>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</si>
  <si>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</si>
  <si>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</si>
  <si>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</si>
  <si>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</si>
  <si>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</si>
  <si>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</si>
  <si>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</si>
  <si>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</si>
  <si>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</si>
  <si>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</si>
  <si>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</si>
  <si>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</si>
  <si>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</si>
  <si>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</si>
  <si>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</si>
  <si>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</si>
  <si>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</si>
  <si>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</si>
  <si>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</si>
  <si>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</si>
  <si>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</si>
  <si>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</si>
  <si>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</si>
  <si>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</si>
  <si>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</si>
  <si>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</si>
  <si>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</si>
  <si>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</si>
  <si>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</si>
  <si>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</si>
  <si>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</si>
  <si>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</si>
  <si>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</si>
  <si>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</si>
  <si>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</si>
  <si>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</si>
  <si>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</si>
  <si>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</si>
  <si>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</si>
  <si>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</si>
  <si>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</si>
  <si>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</si>
  <si>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Total general</t>
  </si>
  <si>
    <t xml:space="preserve">Tabla 1. Ingresos por Clasificación Económica </t>
  </si>
  <si>
    <t>Agosto 2022 y 2023</t>
  </si>
  <si>
    <t>% PIB</t>
  </si>
  <si>
    <t>PERCIBIDO AGOSTO</t>
  </si>
  <si>
    <t>ESTIMACIÓN MENSUAL</t>
  </si>
  <si>
    <t>PERCIBIDO*</t>
  </si>
  <si>
    <t>PERCIBIDO VS ESTIMADO</t>
  </si>
  <si>
    <t>% EJECUCION*</t>
  </si>
  <si>
    <t>6 = (5/4)</t>
  </si>
  <si>
    <t>7 = (5/2)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</si>
  <si>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</si>
  <si>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</si>
  <si>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</si>
  <si>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</si>
  <si>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</si>
  <si>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</si>
  <si>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</si>
  <si>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</si>
  <si>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</si>
  <si>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</si>
  <si>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</si>
  <si>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</si>
  <si>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</si>
  <si>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</si>
  <si>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</si>
  <si>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</si>
  <si>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</si>
  <si>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</si>
  <si>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</si>
  <si>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</si>
  <si>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</si>
  <si>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</si>
  <si>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</si>
  <si>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</si>
  <si>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</si>
  <si>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</si>
  <si>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</si>
  <si>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</si>
  <si>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</si>
  <si>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</si>
  <si>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</si>
  <si>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</si>
  <si>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31/08/2023 // Fecha de registro al 07/09/2023</t>
  </si>
  <si>
    <t>3. Se utilizó el PIB del Panorama Macroeconómico actualizado al 6 de junio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</si>
  <si>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</si>
  <si>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</si>
  <si>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</si>
  <si>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</si>
  <si>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31/07/2023 // Fecha de registro al 07/08/2023.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</si>
  <si>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</si>
  <si>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Anexo 1. Ingresos por Clasificación Económica (Agosto 2023)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</si>
  <si>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</si>
  <si>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</si>
  <si>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</si>
  <si>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</si>
  <si>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</si>
  <si>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</si>
  <si>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</si>
  <si>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</si>
  <si>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</si>
  <si>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</si>
  <si>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</si>
  <si>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</si>
  <si>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</si>
  <si>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</si>
  <si>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</si>
  <si>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</si>
  <si>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</si>
  <si>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</si>
  <si>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</si>
  <si>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</si>
  <si>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</si>
  <si>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</si>
  <si>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</si>
  <si>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</si>
  <si>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</si>
  <si>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</si>
  <si>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</si>
  <si>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</si>
  <si>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</si>
  <si>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</si>
  <si>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</si>
  <si>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</si>
  <si>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</si>
  <si>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</si>
  <si>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</si>
  <si>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</si>
  <si>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</si>
  <si>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</si>
  <si>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</si>
  <si>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</si>
  <si>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</si>
  <si>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</si>
  <si>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</si>
  <si>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</si>
  <si>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</si>
  <si>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</si>
  <si>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</si>
  <si>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</si>
  <si>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</si>
  <si>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</si>
  <si>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</si>
  <si>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</si>
  <si>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</si>
  <si>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</si>
  <si>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</si>
  <si>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</si>
  <si>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</si>
  <si>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</si>
  <si>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</si>
  <si>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</si>
  <si>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</si>
  <si>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</si>
  <si>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</si>
  <si>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</si>
  <si>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</si>
  <si>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</si>
  <si>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</si>
  <si>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</si>
  <si>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</si>
  <si>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</si>
  <si>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</si>
  <si>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</si>
  <si>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</si>
  <si>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</si>
  <si>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</si>
  <si>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</si>
  <si>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</si>
  <si>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</si>
  <si>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</si>
  <si>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</si>
  <si>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</si>
  <si>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</si>
  <si>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</si>
  <si>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</si>
  <si>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</si>
  <si>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</si>
  <si>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</si>
  <si>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1.1.4.3.10-Permiso sobre venta de medicinas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</si>
  <si>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</si>
  <si>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</si>
  <si>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</si>
  <si>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</si>
  <si>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</si>
  <si>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</si>
  <si>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</si>
  <si>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</si>
  <si>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</si>
  <si>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</si>
  <si>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</si>
  <si>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</si>
  <si>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</si>
  <si>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</si>
  <si>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</si>
  <si>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</si>
  <si>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</si>
  <si>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</si>
  <si>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</si>
  <si>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</si>
  <si>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</si>
  <si>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</si>
  <si>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</si>
  <si>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</si>
  <si>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</si>
  <si>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</si>
  <si>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</si>
  <si>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</si>
  <si>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</si>
  <si>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</si>
  <si>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</si>
  <si>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</si>
  <si>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</si>
  <si>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</si>
  <si>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</si>
  <si>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</si>
  <si>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</si>
  <si>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</si>
  <si>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</si>
  <si>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</si>
  <si>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</si>
  <si>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</si>
  <si>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</si>
  <si>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</si>
  <si>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</si>
  <si>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</si>
  <si>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</si>
  <si>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</si>
  <si>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</si>
  <si>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</si>
  <si>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</si>
  <si>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</si>
  <si>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</si>
  <si>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</si>
  <si>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</si>
  <si>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</si>
  <si>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</si>
  <si>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</si>
  <si>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</si>
  <si>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</si>
  <si>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</si>
  <si>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</si>
  <si>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</si>
  <si>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</si>
  <si>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</si>
  <si>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</si>
  <si>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</si>
  <si>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</si>
  <si>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</si>
  <si>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</si>
  <si>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</si>
  <si>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</si>
  <si>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</si>
  <si>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</si>
  <si>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</si>
  <si>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</si>
  <si>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</si>
  <si>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</si>
  <si>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</si>
  <si>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</si>
  <si>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</si>
  <si>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</si>
  <si>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</si>
  <si>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</si>
  <si>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</si>
  <si>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</si>
  <si>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</si>
  <si>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</si>
  <si>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</si>
  <si>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</si>
  <si>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</si>
  <si>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</si>
  <si>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1.6.4.1.99-Otros ingresos diversos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</si>
  <si>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</si>
  <si>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</si>
  <si>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</si>
  <si>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</si>
  <si>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</si>
  <si>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</si>
  <si>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</si>
  <si>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</si>
  <si>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</si>
  <si>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</si>
  <si>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</si>
  <si>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</si>
  <si>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</si>
  <si>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</si>
  <si>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</si>
  <si>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Anexo 2. Distribución Geográfica de Proyectos de Inversión (Agosto 2022 y 2023)</t>
  </si>
  <si>
    <t>PRESUPUESTO INICIAL (Ley 366-22)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</si>
  <si>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</si>
  <si>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</si>
  <si>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</si>
  <si>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</si>
  <si>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</si>
  <si>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</si>
  <si>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</si>
  <si>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</si>
  <si>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</si>
  <si>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</si>
  <si>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</si>
  <si>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</si>
  <si>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</si>
  <si>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</si>
  <si>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</si>
  <si>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</si>
  <si>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</si>
  <si>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3.1-Protección del aire, agua y suelo</t>
  </si>
  <si>
    <t>4.5-Protección social</t>
  </si>
  <si>
    <t>99-MULTIPROVINCIAL</t>
  </si>
  <si>
    <t>1.3 - Defensa nacional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</si>
  <si>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</si>
  <si>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</si>
  <si>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</si>
  <si>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</si>
  <si>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</si>
  <si>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</si>
  <si>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2.3-Riego</t>
  </si>
  <si>
    <t>14-MARIA TRINIDAD SANCHEZ</t>
  </si>
  <si>
    <t>2.9-Otros servicios económicos</t>
  </si>
  <si>
    <t>19-HERMANAS MIRABAL</t>
  </si>
  <si>
    <t>20-SAMANA</t>
  </si>
  <si>
    <t>2.4-Energía y combustible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</si>
  <si>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</si>
  <si>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</si>
  <si>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</si>
  <si>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</si>
  <si>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</si>
  <si>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</si>
  <si>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</si>
  <si>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</si>
  <si>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</si>
  <si>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</si>
  <si>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</si>
  <si>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</si>
  <si>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</si>
  <si>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</si>
  <si>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</si>
  <si>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</si>
  <si>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</si>
  <si>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</si>
  <si>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</si>
  <si>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</si>
  <si>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</si>
  <si>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</si>
  <si>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</si>
  <si>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</si>
  <si>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</si>
  <si>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</si>
  <si>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</si>
  <si>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</si>
  <si>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</si>
  <si>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</si>
  <si>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1.2 - Relaciones internacionales</t>
  </si>
  <si>
    <t>2.1 - Asuntos económicos, comerciales y laborales</t>
  </si>
  <si>
    <t>2.4 - Energía y combustible</t>
  </si>
  <si>
    <t>2.7 - Comunicaciones</t>
  </si>
  <si>
    <t>32-SANTO DOMINGO</t>
  </si>
  <si>
    <t>2.5-Minería, manufactura y construcción</t>
  </si>
  <si>
    <t>2.7-Comunicaciones</t>
  </si>
  <si>
    <t>88-MULTIREGIONAL</t>
  </si>
  <si>
    <t>1.2-Relaciones internacionales</t>
  </si>
  <si>
    <t>2.6 - Transporte</t>
  </si>
  <si>
    <t>4.3 - Actividades deportivas, recreativas, culturales y religiosas</t>
  </si>
  <si>
    <t>98-NACIONAL</t>
  </si>
  <si>
    <t>2.3 - Riego</t>
  </si>
  <si>
    <t>2.5 - Minería, manufactura y construcción</t>
  </si>
  <si>
    <t>2.6- Transporte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</si>
  <si>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</si>
  <si>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</si>
  <si>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</si>
  <si>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</si>
  <si>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4.6-Equidad de género</t>
  </si>
  <si>
    <t>5.1 - 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</si>
</sst>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,,"/>
    <numFmt numFmtId="165" formatCode="0.0%"/>
    <numFmt numFmtId="166" formatCode="#,##0.0,,_);\(#,##0.0,,\)"/>
    <numFmt numFmtId="167" formatCode="#,##0.00000_);\(#,##0.00000\)"/>
    <numFmt numFmtId="168" formatCode="_-* #,##0.00_-;\-* #,##0.00_-;_-* &quot;-&quot;??_-;_-@_-"/>
    <numFmt numFmtId="170" formatCode="_(* #,##0.0_);_(* \(#,##0.0\);_(* &quot;-&quot;??_);_(@_)"/>
    <numFmt numFmtId="171" formatCode="0.0000%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0"/>
      <color indexed="8"/>
      <name val="Avenir Next LT Pro"/>
      <family val="2"/>
    </font>
    <font>
      <b/>
      <sz val="8"/>
      <color indexed="8"/>
      <name val="Avenir Next LT Pro"/>
      <family val="2"/>
    </font>
    <font>
      <sz val="8"/>
      <color indexed="8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8"/>
      <color rgb="FF000000"/>
      <name val="Avenir Next LT Pro"/>
      <family val="2"/>
    </font>
    <font>
      <sz val="9"/>
      <color theme="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vertAlign val="superscript"/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3" fillId="0" borderId="0"/>
    <xf numFmtId="16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377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1"/>
    <xf numFmtId="43" fontId="2" fillId="0" borderId="0" xfId="1" applyNumberFormat="1"/>
    <xf numFmtId="43" fontId="0" fillId="0" borderId="0" xfId="3" applyFont="1" applyFill="1"/>
    <xf numFmtId="9" fontId="0" fillId="0" borderId="0" xfId="4" applyFont="1" applyFill="1"/>
    <xf numFmtId="43" fontId="13" fillId="0" borderId="0" xfId="3" applyFont="1" applyFill="1"/>
    <xf numFmtId="43" fontId="13" fillId="0" borderId="0" xfId="1" applyNumberFormat="1" applyFont="1"/>
    <xf numFmtId="0" fontId="2" fillId="2" borderId="0" xfId="1" applyFill="1"/>
    <xf numFmtId="0" fontId="14" fillId="0" borderId="0" xfId="5" applyFont="1"/>
    <xf numFmtId="164" fontId="2" fillId="0" borderId="0" xfId="1" applyNumberFormat="1"/>
    <xf numFmtId="0" fontId="15" fillId="0" borderId="0" xfId="2" applyFont="1" applyAlignment="1">
      <alignment horizontal="center" vertical="center" wrapText="1"/>
    </xf>
    <xf numFmtId="164" fontId="16" fillId="0" borderId="0" xfId="3" applyNumberFormat="1" applyFont="1" applyFill="1"/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left"/>
    </xf>
    <xf numFmtId="0" fontId="22" fillId="0" borderId="0" xfId="1" applyFont="1" applyAlignment="1">
      <alignment horizontal="justify" vertical="center"/>
    </xf>
    <xf numFmtId="0" fontId="5" fillId="0" borderId="0" xfId="2" applyFont="1" applyAlignment="1">
      <alignment vertical="center" wrapText="1" readingOrder="1"/>
    </xf>
    <xf numFmtId="0" fontId="9" fillId="0" borderId="0" xfId="2" applyFont="1"/>
    <xf numFmtId="0" fontId="9" fillId="0" borderId="0" xfId="2" applyFont="1" applyAlignment="1">
      <alignment vertical="top" wrapText="1" readingOrder="1"/>
    </xf>
    <xf numFmtId="0" fontId="12" fillId="0" borderId="0" xfId="2" applyFont="1"/>
    <xf numFmtId="0" fontId="12" fillId="0" borderId="0" xfId="2" applyFont="1" applyAlignment="1">
      <alignment horizontal="center"/>
    </xf>
    <xf numFmtId="0" fontId="5" fillId="3" borderId="1" xfId="2" applyFont="1" applyFill="1" applyBorder="1"/>
    <xf numFmtId="166" fontId="11" fillId="3" borderId="2" xfId="6" applyNumberFormat="1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24" fillId="5" borderId="5" xfId="2" applyFont="1" applyFill="1" applyBorder="1" applyAlignment="1">
      <alignment horizontal="center" vertical="center"/>
    </xf>
    <xf numFmtId="0" fontId="24" fillId="4" borderId="18" xfId="2" applyFont="1" applyFill="1" applyBorder="1" applyAlignment="1">
      <alignment horizontal="center" vertical="center" wrapText="1"/>
    </xf>
    <xf numFmtId="0" fontId="24" fillId="4" borderId="19" xfId="2" applyFont="1" applyFill="1" applyBorder="1" applyAlignment="1">
      <alignment horizontal="center" vertical="center"/>
    </xf>
    <xf numFmtId="0" fontId="24" fillId="4" borderId="18" xfId="2" applyFont="1" applyFill="1" applyBorder="1" applyAlignment="1">
      <alignment horizontal="center" vertical="center"/>
    </xf>
    <xf numFmtId="0" fontId="24" fillId="4" borderId="17" xfId="2" applyFont="1" applyFill="1" applyBorder="1" applyAlignment="1">
      <alignment vertical="center" wrapText="1"/>
    </xf>
    <xf numFmtId="0" fontId="24" fillId="4" borderId="13" xfId="2" applyFont="1" applyFill="1" applyBorder="1" applyAlignment="1">
      <alignment horizontal="center" vertical="center"/>
    </xf>
    <xf numFmtId="0" fontId="26" fillId="3" borderId="20" xfId="2" applyFont="1" applyFill="1" applyBorder="1"/>
    <xf numFmtId="166" fontId="26" fillId="3" borderId="20" xfId="2" applyNumberFormat="1" applyFont="1" applyFill="1" applyBorder="1" applyAlignment="1">
      <alignment horizontal="center" vertical="center"/>
    </xf>
    <xf numFmtId="165" fontId="26" fillId="3" borderId="20" xfId="4" applyNumberFormat="1" applyFont="1" applyFill="1" applyBorder="1" applyAlignment="1">
      <alignment horizontal="center" vertical="center"/>
    </xf>
    <xf numFmtId="165" fontId="12" fillId="0" borderId="0" xfId="4" applyNumberFormat="1" applyFont="1"/>
    <xf numFmtId="0" fontId="27" fillId="0" borderId="21" xfId="2" applyFont="1" applyBorder="1" applyAlignment="1">
      <alignment horizontal="left" indent="1"/>
    </xf>
    <xf numFmtId="166" fontId="27" fillId="0" borderId="22" xfId="2" applyNumberFormat="1" applyFont="1" applyBorder="1" applyAlignment="1">
      <alignment horizontal="center" vertical="center"/>
    </xf>
    <xf numFmtId="165" fontId="27" fillId="0" borderId="22" xfId="4" applyNumberFormat="1" applyFont="1" applyBorder="1" applyAlignment="1">
      <alignment horizontal="center" vertical="center"/>
    </xf>
    <xf numFmtId="0" fontId="27" fillId="0" borderId="23" xfId="2" applyFont="1" applyBorder="1" applyAlignment="1">
      <alignment horizontal="left" indent="1"/>
    </xf>
    <xf numFmtId="166" fontId="27" fillId="0" borderId="0" xfId="2" applyNumberFormat="1" applyFont="1" applyAlignment="1">
      <alignment horizontal="center" vertical="center"/>
    </xf>
    <xf numFmtId="165" fontId="27" fillId="0" borderId="0" xfId="4" applyNumberFormat="1" applyFont="1" applyAlignment="1">
      <alignment horizontal="center" vertical="center"/>
    </xf>
    <xf numFmtId="165" fontId="27" fillId="0" borderId="0" xfId="4" applyNumberFormat="1" applyFont="1" applyBorder="1" applyAlignment="1">
      <alignment horizontal="center" vertical="center"/>
    </xf>
    <xf numFmtId="0" fontId="27" fillId="0" borderId="0" xfId="2" applyFont="1" applyAlignment="1">
      <alignment horizontal="left" indent="1"/>
    </xf>
    <xf numFmtId="0" fontId="27" fillId="0" borderId="24" xfId="2" applyFont="1" applyBorder="1" applyAlignment="1">
      <alignment horizontal="left" indent="1"/>
    </xf>
    <xf numFmtId="166" fontId="27" fillId="0" borderId="24" xfId="2" applyNumberFormat="1" applyFont="1" applyBorder="1" applyAlignment="1">
      <alignment horizontal="center" vertical="center"/>
    </xf>
    <xf numFmtId="165" fontId="27" fillId="0" borderId="24" xfId="4" applyNumberFormat="1" applyFont="1" applyBorder="1" applyAlignment="1">
      <alignment horizontal="center" vertical="center"/>
    </xf>
    <xf numFmtId="167" fontId="12" fillId="0" borderId="0" xfId="2" applyNumberFormat="1" applyFont="1"/>
    <xf numFmtId="0" fontId="27" fillId="0" borderId="24" xfId="2" applyFont="1" applyBorder="1" applyAlignment="1">
      <alignment horizontal="left" wrapText="1" indent="1"/>
    </xf>
    <xf numFmtId="166" fontId="27" fillId="0" borderId="25" xfId="2" applyNumberFormat="1" applyFont="1" applyBorder="1" applyAlignment="1">
      <alignment horizontal="center" vertical="center"/>
    </xf>
    <xf numFmtId="165" fontId="27" fillId="0" borderId="25" xfId="4" applyNumberFormat="1" applyFont="1" applyBorder="1" applyAlignment="1">
      <alignment horizontal="center" vertical="center"/>
    </xf>
    <xf numFmtId="0" fontId="27" fillId="0" borderId="0" xfId="2" applyFont="1" applyAlignment="1">
      <alignment horizontal="left" wrapText="1" indent="1"/>
    </xf>
    <xf numFmtId="43" fontId="12" fillId="0" borderId="0" xfId="3" applyFont="1"/>
    <xf numFmtId="43" fontId="12" fillId="0" borderId="0" xfId="2" applyNumberFormat="1" applyFont="1"/>
    <xf numFmtId="0" fontId="27" fillId="0" borderId="23" xfId="2" applyFont="1" applyBorder="1" applyAlignment="1">
      <alignment horizontal="left" wrapText="1" indent="1"/>
    </xf>
    <xf numFmtId="0" fontId="27" fillId="0" borderId="25" xfId="2" applyFont="1" applyBorder="1" applyAlignment="1">
      <alignment horizontal="left" wrapText="1" indent="1"/>
    </xf>
    <xf numFmtId="0" fontId="27" fillId="0" borderId="22" xfId="2" applyFont="1" applyBorder="1" applyAlignment="1">
      <alignment horizontal="left" wrapText="1" indent="1"/>
    </xf>
    <xf numFmtId="0" fontId="27" fillId="0" borderId="25" xfId="2" applyFont="1" applyBorder="1" applyAlignment="1">
      <alignment horizontal="left" indent="1"/>
    </xf>
    <xf numFmtId="164" fontId="27" fillId="0" borderId="22" xfId="2" applyNumberFormat="1" applyFont="1" applyBorder="1" applyAlignment="1">
      <alignment horizontal="center" vertical="center"/>
    </xf>
    <xf numFmtId="164" fontId="27" fillId="0" borderId="25" xfId="2" applyNumberFormat="1" applyFont="1" applyBorder="1" applyAlignment="1">
      <alignment horizontal="center" vertical="center"/>
    </xf>
    <xf numFmtId="0" fontId="24" fillId="5" borderId="26" xfId="2" applyFont="1" applyFill="1" applyBorder="1" applyAlignment="1">
      <alignment horizontal="left"/>
    </xf>
    <xf numFmtId="166" fontId="24" fillId="5" borderId="27" xfId="2" applyNumberFormat="1" applyFont="1" applyFill="1" applyBorder="1" applyAlignment="1">
      <alignment horizontal="center" vertical="center"/>
    </xf>
    <xf numFmtId="165" fontId="24" fillId="5" borderId="27" xfId="4" applyNumberFormat="1" applyFont="1" applyFill="1" applyBorder="1" applyAlignment="1">
      <alignment horizontal="center" vertical="center"/>
    </xf>
    <xf numFmtId="165" fontId="24" fillId="5" borderId="28" xfId="4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left"/>
    </xf>
    <xf numFmtId="166" fontId="28" fillId="0" borderId="0" xfId="2" applyNumberFormat="1" applyFont="1" applyAlignment="1">
      <alignment horizontal="center" vertical="center"/>
    </xf>
    <xf numFmtId="165" fontId="28" fillId="0" borderId="0" xfId="4" applyNumberFormat="1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66" fontId="12" fillId="0" borderId="0" xfId="2" applyNumberFormat="1" applyFont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168" fontId="12" fillId="0" borderId="0" xfId="7" applyFont="1"/>
    <xf numFmtId="168" fontId="12" fillId="0" borderId="0" xfId="2" applyNumberFormat="1" applyFont="1"/>
    <xf numFmtId="0" fontId="5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horizontal="center" vertical="top" wrapText="1" readingOrder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4" fillId="4" borderId="12" xfId="2" applyFont="1" applyFill="1" applyBorder="1" applyAlignment="1">
      <alignment horizontal="center" vertical="center" wrapText="1"/>
    </xf>
    <xf numFmtId="0" fontId="24" fillId="4" borderId="10" xfId="2" applyFont="1" applyFill="1" applyBorder="1" applyAlignment="1">
      <alignment horizontal="center" vertical="center" wrapText="1"/>
    </xf>
    <xf numFmtId="0" fontId="24" fillId="4" borderId="17" xfId="2" applyFont="1" applyFill="1" applyBorder="1" applyAlignment="1">
      <alignment horizontal="center" vertical="center" wrapText="1"/>
    </xf>
    <xf numFmtId="0" fontId="24" fillId="5" borderId="13" xfId="2" applyFont="1" applyFill="1" applyBorder="1" applyAlignment="1">
      <alignment horizontal="center" vertical="center"/>
    </xf>
    <xf numFmtId="0" fontId="24" fillId="5" borderId="14" xfId="2" applyFont="1" applyFill="1" applyBorder="1" applyAlignment="1">
      <alignment horizontal="center" vertical="center"/>
    </xf>
    <xf numFmtId="0" fontId="24" fillId="4" borderId="11" xfId="2" applyFont="1" applyFill="1" applyBorder="1" applyAlignment="1">
      <alignment horizontal="center" vertical="center" wrapText="1"/>
    </xf>
    <xf numFmtId="0" fontId="24" fillId="4" borderId="16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24" fillId="4" borderId="4" xfId="2" applyFont="1" applyFill="1" applyBorder="1" applyAlignment="1">
      <alignment horizontal="center" vertical="center"/>
    </xf>
    <xf numFmtId="0" fontId="24" fillId="4" borderId="10" xfId="2" applyFont="1" applyFill="1" applyBorder="1" applyAlignment="1">
      <alignment horizontal="center" vertical="center"/>
    </xf>
    <xf numFmtId="0" fontId="24" fillId="4" borderId="17" xfId="2" applyFont="1" applyFill="1" applyBorder="1" applyAlignment="1">
      <alignment horizontal="center" vertical="center"/>
    </xf>
    <xf numFmtId="0" fontId="24" fillId="5" borderId="6" xfId="2" applyFont="1" applyFill="1" applyBorder="1" applyAlignment="1">
      <alignment horizontal="center" vertical="center"/>
    </xf>
    <xf numFmtId="0" fontId="24" fillId="5" borderId="7" xfId="2" applyFont="1" applyFill="1" applyBorder="1" applyAlignment="1">
      <alignment horizontal="center" vertical="center"/>
    </xf>
    <xf numFmtId="0" fontId="24" fillId="5" borderId="8" xfId="2" applyFont="1" applyFill="1" applyBorder="1" applyAlignment="1">
      <alignment horizontal="center" vertical="center"/>
    </xf>
    <xf numFmtId="0" fontId="24" fillId="4" borderId="9" xfId="2" applyFont="1" applyFill="1" applyBorder="1" applyAlignment="1">
      <alignment horizontal="center" vertical="center" wrapText="1"/>
    </xf>
    <xf numFmtId="0" fontId="24" fillId="4" borderId="5" xfId="2" applyFont="1" applyFill="1" applyBorder="1" applyAlignment="1">
      <alignment horizontal="center" vertical="center" wrapText="1"/>
    </xf>
    <xf numFmtId="0" fontId="24" fillId="4" borderId="15" xfId="2" applyFont="1" applyFill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 readingOrder="1"/>
    </xf>
    <xf numFmtId="0" fontId="9" fillId="2" borderId="0" xfId="2" applyFont="1" applyFill="1" applyAlignment="1">
      <alignment horizontal="center" vertical="top" wrapText="1" readingOrder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5" fillId="0" borderId="0" xfId="8" applyFont="1" applyAlignment="1">
      <alignment horizontal="center" vertical="center" wrapText="1" readingOrder="1"/>
    </xf>
    <xf numFmtId="0" fontId="12" fillId="0" borderId="0" xfId="8" applyFont="1"/>
    <xf numFmtId="0" fontId="9" fillId="0" borderId="0" xfId="8" applyFont="1" applyAlignment="1">
      <alignment horizontal="center" vertical="top" wrapText="1" readingOrder="1"/>
    </xf>
    <xf numFmtId="0" fontId="5" fillId="0" borderId="0" xfId="8" applyFont="1" applyAlignment="1">
      <alignment vertical="center" wrapText="1" readingOrder="1"/>
    </xf>
    <xf numFmtId="0" fontId="11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9" fillId="0" borderId="0" xfId="8" applyFont="1" applyAlignment="1">
      <alignment vertical="top" wrapText="1" readingOrder="1"/>
    </xf>
    <xf numFmtId="0" fontId="12" fillId="0" borderId="29" xfId="8" applyFont="1" applyBorder="1" applyAlignment="1">
      <alignment horizontal="center"/>
    </xf>
    <xf numFmtId="0" fontId="28" fillId="4" borderId="30" xfId="8" applyFont="1" applyFill="1" applyBorder="1" applyAlignment="1">
      <alignment horizontal="center" vertical="center"/>
    </xf>
    <xf numFmtId="0" fontId="28" fillId="5" borderId="31" xfId="8" applyFont="1" applyFill="1" applyBorder="1" applyAlignment="1">
      <alignment horizontal="center" vertical="center"/>
    </xf>
    <xf numFmtId="0" fontId="28" fillId="5" borderId="6" xfId="8" applyFont="1" applyFill="1" applyBorder="1" applyAlignment="1">
      <alignment horizontal="center" vertical="center"/>
    </xf>
    <xf numFmtId="0" fontId="28" fillId="5" borderId="7" xfId="8" applyFont="1" applyFill="1" applyBorder="1" applyAlignment="1">
      <alignment horizontal="center" vertical="center"/>
    </xf>
    <xf numFmtId="0" fontId="28" fillId="5" borderId="8" xfId="8" applyFont="1" applyFill="1" applyBorder="1" applyAlignment="1">
      <alignment horizontal="center" vertical="center"/>
    </xf>
    <xf numFmtId="0" fontId="28" fillId="4" borderId="9" xfId="8" applyFont="1" applyFill="1" applyBorder="1" applyAlignment="1">
      <alignment horizontal="center" vertical="center" wrapText="1"/>
    </xf>
    <xf numFmtId="0" fontId="28" fillId="4" borderId="5" xfId="8" applyFont="1" applyFill="1" applyBorder="1" applyAlignment="1">
      <alignment horizontal="center" vertical="center" wrapText="1"/>
    </xf>
    <xf numFmtId="0" fontId="28" fillId="4" borderId="5" xfId="8" applyFont="1" applyFill="1" applyBorder="1" applyAlignment="1">
      <alignment horizontal="center" vertical="center"/>
    </xf>
    <xf numFmtId="0" fontId="28" fillId="4" borderId="10" xfId="8" applyFont="1" applyFill="1" applyBorder="1" applyAlignment="1">
      <alignment horizontal="center" vertical="center" wrapText="1"/>
    </xf>
    <xf numFmtId="0" fontId="28" fillId="4" borderId="12" xfId="8" applyFont="1" applyFill="1" applyBorder="1" applyAlignment="1">
      <alignment horizontal="center" vertical="center" wrapText="1"/>
    </xf>
    <xf numFmtId="0" fontId="28" fillId="5" borderId="13" xfId="8" applyFont="1" applyFill="1" applyBorder="1" applyAlignment="1">
      <alignment horizontal="center" vertical="center"/>
    </xf>
    <xf numFmtId="0" fontId="28" fillId="5" borderId="14" xfId="8" applyFont="1" applyFill="1" applyBorder="1" applyAlignment="1">
      <alignment horizontal="center" vertical="center"/>
    </xf>
    <xf numFmtId="0" fontId="28" fillId="5" borderId="19" xfId="8" applyFont="1" applyFill="1" applyBorder="1" applyAlignment="1">
      <alignment horizontal="center" vertical="center"/>
    </xf>
    <xf numFmtId="0" fontId="28" fillId="4" borderId="11" xfId="8" applyFont="1" applyFill="1" applyBorder="1" applyAlignment="1">
      <alignment horizontal="center" vertical="center" wrapText="1"/>
    </xf>
    <xf numFmtId="0" fontId="28" fillId="4" borderId="15" xfId="8" applyFont="1" applyFill="1" applyBorder="1" applyAlignment="1">
      <alignment horizontal="center" vertical="center" wrapText="1"/>
    </xf>
    <xf numFmtId="0" fontId="28" fillId="4" borderId="16" xfId="8" applyFont="1" applyFill="1" applyBorder="1" applyAlignment="1">
      <alignment horizontal="center" vertical="center" wrapText="1"/>
    </xf>
    <xf numFmtId="0" fontId="5" fillId="3" borderId="1" xfId="8" applyFont="1" applyFill="1" applyBorder="1"/>
    <xf numFmtId="43" fontId="12" fillId="0" borderId="0" xfId="9" applyFont="1"/>
    <xf numFmtId="0" fontId="28" fillId="4" borderId="17" xfId="8" applyFont="1" applyFill="1" applyBorder="1" applyAlignment="1">
      <alignment horizontal="center" vertical="center" wrapText="1"/>
    </xf>
    <xf numFmtId="0" fontId="28" fillId="4" borderId="18" xfId="8" applyFont="1" applyFill="1" applyBorder="1" applyAlignment="1">
      <alignment horizontal="center" vertical="center" wrapText="1"/>
    </xf>
    <xf numFmtId="4" fontId="12" fillId="0" borderId="0" xfId="8" applyNumberFormat="1" applyFont="1"/>
    <xf numFmtId="0" fontId="28" fillId="4" borderId="16" xfId="8" applyFont="1" applyFill="1" applyBorder="1" applyAlignment="1">
      <alignment horizontal="center" vertical="center"/>
    </xf>
    <xf numFmtId="0" fontId="28" fillId="4" borderId="18" xfId="8" applyFont="1" applyFill="1" applyBorder="1" applyAlignment="1">
      <alignment horizontal="center" vertical="center"/>
    </xf>
    <xf numFmtId="0" fontId="28" fillId="4" borderId="13" xfId="8" applyFont="1" applyFill="1" applyBorder="1" applyAlignment="1">
      <alignment horizontal="center" vertical="center"/>
    </xf>
    <xf numFmtId="165" fontId="12" fillId="0" borderId="0" xfId="10" applyNumberFormat="1" applyFont="1"/>
    <xf numFmtId="0" fontId="11" fillId="3" borderId="32" xfId="8" applyFont="1" applyFill="1" applyBorder="1" applyAlignment="1">
      <alignment horizontal="left" vertical="center" wrapText="1"/>
    </xf>
    <xf numFmtId="166" fontId="11" fillId="3" borderId="32" xfId="8" applyNumberFormat="1" applyFont="1" applyFill="1" applyBorder="1" applyAlignment="1">
      <alignment horizontal="center" vertical="center"/>
    </xf>
    <xf numFmtId="165" fontId="11" fillId="3" borderId="32" xfId="11" applyNumberFormat="1" applyFont="1" applyFill="1" applyBorder="1" applyAlignment="1">
      <alignment horizontal="center" vertical="center"/>
    </xf>
    <xf numFmtId="165" fontId="12" fillId="0" borderId="0" xfId="11" applyNumberFormat="1" applyFont="1" applyBorder="1" applyAlignment="1">
      <alignment horizontal="center" vertical="center"/>
    </xf>
    <xf numFmtId="4" fontId="1" fillId="0" borderId="0" xfId="8" applyNumberFormat="1" applyAlignment="1">
      <alignment vertical="center" wrapText="1"/>
    </xf>
    <xf numFmtId="0" fontId="11" fillId="0" borderId="22" xfId="8" applyFont="1" applyBorder="1" applyAlignment="1">
      <alignment horizontal="left" vertical="center" wrapText="1" indent="1"/>
    </xf>
    <xf numFmtId="166" fontId="11" fillId="0" borderId="22" xfId="8" applyNumberFormat="1" applyFont="1" applyBorder="1" applyAlignment="1">
      <alignment horizontal="center" vertical="center"/>
    </xf>
    <xf numFmtId="165" fontId="11" fillId="0" borderId="22" xfId="11" applyNumberFormat="1" applyFont="1" applyBorder="1" applyAlignment="1">
      <alignment horizontal="center" vertical="center"/>
    </xf>
    <xf numFmtId="0" fontId="12" fillId="0" borderId="24" xfId="8" applyFont="1" applyBorder="1" applyAlignment="1">
      <alignment horizontal="left" vertical="center" wrapText="1" indent="2"/>
    </xf>
    <xf numFmtId="166" fontId="12" fillId="0" borderId="24" xfId="8" applyNumberFormat="1" applyFont="1" applyBorder="1" applyAlignment="1">
      <alignment horizontal="center" vertical="center"/>
    </xf>
    <xf numFmtId="165" fontId="12" fillId="0" borderId="24" xfId="11" applyNumberFormat="1" applyFont="1" applyBorder="1" applyAlignment="1">
      <alignment horizontal="center" vertical="center"/>
    </xf>
    <xf numFmtId="39" fontId="12" fillId="0" borderId="0" xfId="8" applyNumberFormat="1" applyFont="1"/>
    <xf numFmtId="0" fontId="12" fillId="0" borderId="25" xfId="8" applyFont="1" applyBorder="1" applyAlignment="1">
      <alignment horizontal="left" vertical="center" wrapText="1" indent="2"/>
    </xf>
    <xf numFmtId="166" fontId="12" fillId="0" borderId="25" xfId="8" applyNumberFormat="1" applyFont="1" applyBorder="1" applyAlignment="1">
      <alignment horizontal="center" vertical="center"/>
    </xf>
    <xf numFmtId="165" fontId="12" fillId="0" borderId="25" xfId="11" applyNumberFormat="1" applyFont="1" applyBorder="1" applyAlignment="1">
      <alignment horizontal="center" vertical="center"/>
    </xf>
    <xf numFmtId="43" fontId="12" fillId="0" borderId="0" xfId="9" applyFont="1" applyBorder="1" applyAlignment="1">
      <alignment horizontal="center" vertical="center"/>
    </xf>
    <xf numFmtId="0" fontId="12" fillId="0" borderId="25" xfId="12" applyFont="1" applyBorder="1" applyAlignment="1">
      <alignment horizontal="left" vertical="center" wrapText="1" indent="2"/>
    </xf>
    <xf numFmtId="0" fontId="11" fillId="0" borderId="25" xfId="8" applyFont="1" applyBorder="1" applyAlignment="1">
      <alignment horizontal="left" vertical="center" wrapText="1" indent="1"/>
    </xf>
    <xf numFmtId="166" fontId="11" fillId="0" borderId="25" xfId="8" applyNumberFormat="1" applyFont="1" applyBorder="1" applyAlignment="1">
      <alignment horizontal="center" vertical="center"/>
    </xf>
    <xf numFmtId="165" fontId="11" fillId="0" borderId="25" xfId="11" applyNumberFormat="1" applyFont="1" applyBorder="1" applyAlignment="1">
      <alignment horizontal="center" vertical="center"/>
    </xf>
    <xf numFmtId="165" fontId="12" fillId="0" borderId="0" xfId="11" applyNumberFormat="1" applyFont="1"/>
    <xf numFmtId="0" fontId="11" fillId="0" borderId="24" xfId="8" applyFont="1" applyBorder="1" applyAlignment="1">
      <alignment horizontal="left" vertical="center" wrapText="1" indent="1"/>
    </xf>
    <xf numFmtId="166" fontId="11" fillId="0" borderId="24" xfId="8" applyNumberFormat="1" applyFont="1" applyBorder="1" applyAlignment="1">
      <alignment horizontal="center" vertical="center"/>
    </xf>
    <xf numFmtId="165" fontId="11" fillId="0" borderId="24" xfId="11" applyNumberFormat="1" applyFont="1" applyBorder="1" applyAlignment="1">
      <alignment horizontal="center" vertical="center"/>
    </xf>
    <xf numFmtId="0" fontId="12" fillId="0" borderId="33" xfId="12" applyFont="1" applyBorder="1" applyAlignment="1">
      <alignment horizontal="left" vertical="center" wrapText="1" indent="2"/>
    </xf>
    <xf numFmtId="166" fontId="12" fillId="0" borderId="0" xfId="8" applyNumberFormat="1" applyFont="1" applyAlignment="1">
      <alignment horizontal="center" vertical="center"/>
    </xf>
    <xf numFmtId="0" fontId="12" fillId="0" borderId="24" xfId="12" applyFont="1" applyBorder="1" applyAlignment="1">
      <alignment horizontal="left" vertical="center" wrapText="1" indent="2"/>
    </xf>
    <xf numFmtId="0" fontId="11" fillId="0" borderId="0" xfId="8" applyFont="1" applyAlignment="1">
      <alignment horizontal="left" vertical="center" wrapText="1" indent="1"/>
    </xf>
    <xf numFmtId="166" fontId="11" fillId="0" borderId="0" xfId="8" applyNumberFormat="1" applyFont="1" applyAlignment="1">
      <alignment horizontal="center" vertical="center"/>
    </xf>
    <xf numFmtId="165" fontId="11" fillId="0" borderId="0" xfId="11" applyNumberFormat="1" applyFont="1" applyAlignment="1">
      <alignment horizontal="center" vertical="center"/>
    </xf>
    <xf numFmtId="165" fontId="11" fillId="0" borderId="0" xfId="11" applyNumberFormat="1" applyFont="1" applyBorder="1" applyAlignment="1">
      <alignment horizontal="center" vertical="center"/>
    </xf>
    <xf numFmtId="0" fontId="11" fillId="3" borderId="34" xfId="8" applyFont="1" applyFill="1" applyBorder="1" applyAlignment="1">
      <alignment horizontal="left" vertical="center" wrapText="1"/>
    </xf>
    <xf numFmtId="166" fontId="11" fillId="3" borderId="20" xfId="8" applyNumberFormat="1" applyFont="1" applyFill="1" applyBorder="1" applyAlignment="1">
      <alignment horizontal="center" vertical="center"/>
    </xf>
    <xf numFmtId="165" fontId="11" fillId="3" borderId="20" xfId="11" applyNumberFormat="1" applyFont="1" applyFill="1" applyBorder="1" applyAlignment="1">
      <alignment horizontal="center" vertical="center"/>
    </xf>
    <xf numFmtId="0" fontId="11" fillId="0" borderId="22" xfId="8" applyFont="1" applyBorder="1" applyAlignment="1">
      <alignment horizontal="left" vertical="center" indent="1"/>
    </xf>
    <xf numFmtId="165" fontId="12" fillId="0" borderId="0" xfId="11" applyNumberFormat="1" applyFont="1" applyBorder="1"/>
    <xf numFmtId="0" fontId="11" fillId="0" borderId="24" xfId="8" applyFont="1" applyBorder="1" applyAlignment="1">
      <alignment horizontal="left" vertical="center" indent="1"/>
    </xf>
    <xf numFmtId="0" fontId="28" fillId="5" borderId="35" xfId="8" applyFont="1" applyFill="1" applyBorder="1" applyAlignment="1">
      <alignment horizontal="left" vertical="center"/>
    </xf>
    <xf numFmtId="166" fontId="28" fillId="5" borderId="36" xfId="8" applyNumberFormat="1" applyFont="1" applyFill="1" applyBorder="1" applyAlignment="1">
      <alignment horizontal="center" vertical="center"/>
    </xf>
    <xf numFmtId="165" fontId="28" fillId="5" borderId="36" xfId="11" applyNumberFormat="1" applyFont="1" applyFill="1" applyBorder="1" applyAlignment="1">
      <alignment horizontal="center" vertical="center"/>
    </xf>
    <xf numFmtId="165" fontId="28" fillId="5" borderId="37" xfId="11" applyNumberFormat="1" applyFont="1" applyFill="1" applyBorder="1" applyAlignment="1">
      <alignment horizontal="center" vertical="center"/>
    </xf>
    <xf numFmtId="0" fontId="28" fillId="0" borderId="0" xfId="8" applyFont="1" applyAlignment="1">
      <alignment horizontal="left" vertical="center"/>
    </xf>
    <xf numFmtId="166" fontId="28" fillId="0" borderId="0" xfId="8" applyNumberFormat="1" applyFont="1" applyAlignment="1">
      <alignment horizontal="center" vertical="center"/>
    </xf>
    <xf numFmtId="43" fontId="4" fillId="0" borderId="38" xfId="8" applyNumberFormat="1" applyFont="1" applyBorder="1"/>
    <xf numFmtId="165" fontId="28" fillId="0" borderId="0" xfId="11" applyNumberFormat="1" applyFont="1" applyFill="1" applyBorder="1" applyAlignment="1">
      <alignment horizontal="center" vertical="center"/>
    </xf>
    <xf numFmtId="165" fontId="12" fillId="0" borderId="0" xfId="11" applyNumberFormat="1" applyFont="1" applyFill="1" applyBorder="1"/>
    <xf numFmtId="0" fontId="11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165" fontId="12" fillId="0" borderId="0" xfId="8" applyNumberFormat="1" applyFont="1"/>
    <xf numFmtId="0" fontId="12" fillId="0" borderId="0" xfId="13" applyFont="1"/>
    <xf numFmtId="0" fontId="26" fillId="0" borderId="0" xfId="13" applyFont="1" applyAlignment="1">
      <alignment horizontal="center" vertical="center"/>
    </xf>
    <xf numFmtId="0" fontId="26" fillId="0" borderId="0" xfId="13" applyFont="1" applyAlignment="1">
      <alignment horizontal="center" vertical="center"/>
    </xf>
    <xf numFmtId="0" fontId="27" fillId="0" borderId="0" xfId="13" applyFont="1" applyAlignment="1">
      <alignment horizontal="center" vertical="center"/>
    </xf>
    <xf numFmtId="0" fontId="27" fillId="0" borderId="0" xfId="13" applyFont="1" applyAlignment="1">
      <alignment horizontal="center" vertical="center"/>
    </xf>
    <xf numFmtId="0" fontId="28" fillId="5" borderId="12" xfId="13" applyFont="1" applyFill="1" applyBorder="1" applyAlignment="1">
      <alignment horizontal="center" vertical="center"/>
    </xf>
    <xf numFmtId="0" fontId="28" fillId="5" borderId="12" xfId="13" applyFont="1" applyFill="1" applyBorder="1" applyAlignment="1">
      <alignment horizontal="center" vertical="center" wrapText="1"/>
    </xf>
    <xf numFmtId="0" fontId="28" fillId="5" borderId="9" xfId="13" applyFont="1" applyFill="1" applyBorder="1" applyAlignment="1">
      <alignment horizontal="center" vertical="center" wrapText="1"/>
    </xf>
    <xf numFmtId="0" fontId="28" fillId="5" borderId="40" xfId="13" applyFont="1" applyFill="1" applyBorder="1" applyAlignment="1">
      <alignment horizontal="center" vertical="center"/>
    </xf>
    <xf numFmtId="0" fontId="28" fillId="5" borderId="40" xfId="13" applyFont="1" applyFill="1" applyBorder="1" applyAlignment="1">
      <alignment horizontal="center" vertical="center" wrapText="1"/>
    </xf>
    <xf numFmtId="0" fontId="28" fillId="5" borderId="10" xfId="13" applyFont="1" applyFill="1" applyBorder="1" applyAlignment="1">
      <alignment horizontal="center" vertical="center" wrapText="1"/>
    </xf>
    <xf numFmtId="0" fontId="28" fillId="5" borderId="10" xfId="13" applyFont="1" applyFill="1" applyBorder="1" applyAlignment="1">
      <alignment horizontal="center" vertical="center"/>
    </xf>
    <xf numFmtId="0" fontId="28" fillId="5" borderId="41" xfId="13" applyFont="1" applyFill="1" applyBorder="1" applyAlignment="1">
      <alignment horizontal="center" vertical="center"/>
    </xf>
    <xf numFmtId="0" fontId="28" fillId="5" borderId="17" xfId="13" applyFont="1" applyFill="1" applyBorder="1" applyAlignment="1">
      <alignment horizontal="center" vertical="center"/>
    </xf>
    <xf numFmtId="0" fontId="28" fillId="5" borderId="17" xfId="13" applyFont="1" applyFill="1" applyBorder="1" applyAlignment="1">
      <alignment horizontal="center" vertical="center" wrapText="1"/>
    </xf>
    <xf numFmtId="0" fontId="28" fillId="5" borderId="17" xfId="13" applyFont="1" applyFill="1" applyBorder="1" applyAlignment="1">
      <alignment horizontal="center" vertical="center"/>
    </xf>
    <xf numFmtId="0" fontId="11" fillId="6" borderId="42" xfId="13" applyFont="1" applyFill="1" applyBorder="1" applyAlignment="1">
      <alignment horizontal="left"/>
    </xf>
    <xf numFmtId="166" fontId="11" fillId="7" borderId="42" xfId="13" applyNumberFormat="1" applyFont="1" applyFill="1" applyBorder="1"/>
    <xf numFmtId="0" fontId="11" fillId="0" borderId="0" xfId="13" applyFont="1" applyAlignment="1">
      <alignment horizontal="left" indent="1"/>
    </xf>
    <xf numFmtId="166" fontId="11" fillId="0" borderId="0" xfId="13" applyNumberFormat="1" applyFont="1"/>
    <xf numFmtId="0" fontId="12" fillId="0" borderId="0" xfId="13" applyFont="1" applyAlignment="1">
      <alignment horizontal="left" indent="2"/>
    </xf>
    <xf numFmtId="166" fontId="12" fillId="0" borderId="0" xfId="13" applyNumberFormat="1" applyFont="1"/>
    <xf numFmtId="0" fontId="12" fillId="0" borderId="0" xfId="13" applyFont="1" applyAlignment="1">
      <alignment horizontal="left" indent="3"/>
    </xf>
    <xf numFmtId="164" fontId="4" fillId="0" borderId="0" xfId="13" applyNumberFormat="1" applyFont="1"/>
    <xf numFmtId="164" fontId="1" fillId="0" borderId="0" xfId="13" applyNumberFormat="1"/>
    <xf numFmtId="0" fontId="11" fillId="0" borderId="0" xfId="13" applyFont="1"/>
    <xf numFmtId="0" fontId="11" fillId="0" borderId="39" xfId="13" applyFont="1" applyBorder="1" applyAlignment="1">
      <alignment horizontal="left"/>
    </xf>
    <xf numFmtId="166" fontId="11" fillId="0" borderId="39" xfId="13" applyNumberFormat="1" applyFont="1" applyBorder="1"/>
    <xf numFmtId="43" fontId="20" fillId="0" borderId="0" xfId="9" applyFont="1" applyBorder="1" applyAlignment="1">
      <alignment horizontal="center" vertical="center"/>
    </xf>
    <xf numFmtId="0" fontId="5" fillId="0" borderId="0" xfId="14" applyFont="1" applyAlignment="1">
      <alignment horizontal="center" vertical="center"/>
    </xf>
    <xf numFmtId="0" fontId="11" fillId="0" borderId="0" xfId="13" applyFont="1" applyAlignment="1">
      <alignment horizontal="center"/>
    </xf>
    <xf numFmtId="0" fontId="12" fillId="0" borderId="0" xfId="13" applyFont="1" applyAlignment="1">
      <alignment horizontal="center"/>
    </xf>
    <xf numFmtId="0" fontId="30" fillId="0" borderId="0" xfId="13" applyFont="1"/>
    <xf numFmtId="170" fontId="31" fillId="0" borderId="0" xfId="9" applyNumberFormat="1" applyFont="1" applyFill="1" applyBorder="1" applyAlignment="1">
      <alignment horizontal="center" vertical="center"/>
    </xf>
    <xf numFmtId="0" fontId="12" fillId="0" borderId="3" xfId="13" applyFont="1" applyBorder="1"/>
    <xf numFmtId="0" fontId="31" fillId="0" borderId="3" xfId="13" applyFont="1" applyBorder="1"/>
    <xf numFmtId="0" fontId="5" fillId="3" borderId="1" xfId="13" applyFont="1" applyFill="1" applyBorder="1"/>
    <xf numFmtId="10" fontId="12" fillId="0" borderId="0" xfId="11" applyNumberFormat="1" applyFont="1"/>
    <xf numFmtId="165" fontId="12" fillId="0" borderId="0" xfId="9" applyNumberFormat="1" applyFont="1"/>
    <xf numFmtId="43" fontId="12" fillId="0" borderId="0" xfId="13" applyNumberFormat="1" applyFont="1"/>
    <xf numFmtId="10" fontId="12" fillId="0" borderId="0" xfId="9" applyNumberFormat="1" applyFont="1"/>
    <xf numFmtId="171" fontId="12" fillId="0" borderId="0" xfId="11" applyNumberFormat="1" applyFont="1"/>
    <xf numFmtId="4" fontId="32" fillId="0" borderId="0" xfId="13" applyNumberFormat="1" applyFont="1"/>
    <xf numFmtId="4" fontId="33" fillId="0" borderId="0" xfId="13" applyNumberFormat="1" applyFont="1"/>
    <xf numFmtId="0" fontId="28" fillId="0" borderId="0" xfId="13" applyFont="1" applyAlignment="1">
      <alignment horizontal="left" vertical="center"/>
    </xf>
    <xf numFmtId="164" fontId="5" fillId="0" borderId="0" xfId="9" applyNumberFormat="1" applyFont="1" applyFill="1" applyBorder="1" applyAlignment="1">
      <alignment horizontal="center" vertical="center"/>
    </xf>
    <xf numFmtId="165" fontId="5" fillId="0" borderId="52" xfId="11" applyNumberFormat="1" applyFont="1" applyFill="1" applyBorder="1" applyAlignment="1">
      <alignment horizontal="center" vertical="center"/>
    </xf>
    <xf numFmtId="165" fontId="5" fillId="0" borderId="0" xfId="11" applyNumberFormat="1" applyFont="1" applyFill="1" applyBorder="1" applyAlignment="1">
      <alignment horizontal="center" vertical="center"/>
    </xf>
    <xf numFmtId="0" fontId="5" fillId="0" borderId="0" xfId="13" applyFont="1" applyAlignment="1">
      <alignment horizontal="left" vertical="center"/>
    </xf>
    <xf numFmtId="0" fontId="9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" fillId="0" borderId="0" xfId="13"/>
    <xf numFmtId="0" fontId="31" fillId="0" borderId="0" xfId="13" applyFont="1"/>
    <xf numFmtId="0" fontId="12" fillId="0" borderId="0" xfId="13" applyFont="1" applyAlignment="1">
      <alignment vertical="center"/>
    </xf>
    <xf numFmtId="4" fontId="12" fillId="0" borderId="0" xfId="13" applyNumberFormat="1" applyFont="1"/>
    <xf numFmtId="0" fontId="34" fillId="0" borderId="0" xfId="13" applyFont="1" applyAlignment="1">
      <alignment horizontal="center" vertical="center"/>
    </xf>
    <xf numFmtId="0" fontId="35" fillId="0" borderId="0" xfId="13" applyFont="1" applyAlignment="1">
      <alignment horizontal="center" vertical="center"/>
    </xf>
    <xf numFmtId="0" fontId="17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166" fontId="11" fillId="7" borderId="0" xfId="13" applyNumberFormat="1" applyFont="1" applyFill="1"/>
    <xf numFmtId="164" fontId="11" fillId="7" borderId="0" xfId="13" applyNumberFormat="1" applyFont="1" applyFill="1"/>
    <xf numFmtId="164" fontId="11" fillId="0" borderId="0" xfId="13" applyNumberFormat="1" applyFont="1"/>
    <xf numFmtId="0" fontId="11" fillId="8" borderId="0" xfId="13" applyFont="1" applyFill="1" applyAlignment="1">
      <alignment horizontal="left" indent="1"/>
    </xf>
    <xf numFmtId="164" fontId="11" fillId="8" borderId="0" xfId="13" applyNumberFormat="1" applyFont="1" applyFill="1"/>
    <xf numFmtId="0" fontId="11" fillId="0" borderId="0" xfId="13" applyFont="1" applyAlignment="1">
      <alignment horizontal="left" indent="2"/>
    </xf>
    <xf numFmtId="164" fontId="12" fillId="0" borderId="0" xfId="13" applyNumberFormat="1" applyFont="1"/>
    <xf numFmtId="164" fontId="11" fillId="0" borderId="39" xfId="13" applyNumberFormat="1" applyFont="1" applyBorder="1"/>
    <xf numFmtId="0" fontId="1" fillId="0" borderId="0" xfId="15"/>
    <xf numFmtId="0" fontId="9" fillId="0" borderId="0" xfId="8" applyFont="1" applyAlignment="1">
      <alignment horizontal="center" vertical="top" wrapText="1" readingOrder="1"/>
    </xf>
    <xf numFmtId="0" fontId="26" fillId="0" borderId="0" xfId="15" applyFont="1" applyAlignment="1">
      <alignment horizontal="center" vertical="center"/>
    </xf>
    <xf numFmtId="0" fontId="27" fillId="0" borderId="0" xfId="15" applyFont="1" applyAlignment="1">
      <alignment horizontal="center" vertical="center"/>
    </xf>
    <xf numFmtId="0" fontId="28" fillId="5" borderId="12" xfId="15" applyFont="1" applyFill="1" applyBorder="1" applyAlignment="1">
      <alignment horizontal="center" vertical="center"/>
    </xf>
    <xf numFmtId="0" fontId="28" fillId="5" borderId="12" xfId="15" applyFont="1" applyFill="1" applyBorder="1" applyAlignment="1">
      <alignment horizontal="center" vertical="center" wrapText="1"/>
    </xf>
    <xf numFmtId="0" fontId="28" fillId="5" borderId="67" xfId="15" applyFont="1" applyFill="1" applyBorder="1" applyAlignment="1">
      <alignment horizontal="center" vertical="center" wrapText="1"/>
    </xf>
    <xf numFmtId="0" fontId="28" fillId="5" borderId="11" xfId="15" applyFont="1" applyFill="1" applyBorder="1" applyAlignment="1">
      <alignment horizontal="center" vertical="center" wrapText="1"/>
    </xf>
    <xf numFmtId="0" fontId="28" fillId="5" borderId="9" xfId="15" applyFont="1" applyFill="1" applyBorder="1" applyAlignment="1">
      <alignment horizontal="center" vertical="center" wrapText="1"/>
    </xf>
    <xf numFmtId="0" fontId="28" fillId="5" borderId="0" xfId="15" applyFont="1" applyFill="1" applyAlignment="1">
      <alignment horizontal="center" vertical="center" wrapText="1"/>
    </xf>
    <xf numFmtId="0" fontId="28" fillId="5" borderId="40" xfId="15" applyFont="1" applyFill="1" applyBorder="1" applyAlignment="1">
      <alignment horizontal="center" vertical="center"/>
    </xf>
    <xf numFmtId="0" fontId="28" fillId="5" borderId="10" xfId="15" applyFont="1" applyFill="1" applyBorder="1" applyAlignment="1">
      <alignment horizontal="center" vertical="center"/>
    </xf>
    <xf numFmtId="0" fontId="28" fillId="5" borderId="68" xfId="15" applyFont="1" applyFill="1" applyBorder="1" applyAlignment="1">
      <alignment horizontal="center" vertical="center" wrapText="1"/>
    </xf>
    <xf numFmtId="0" fontId="28" fillId="5" borderId="69" xfId="15" applyFont="1" applyFill="1" applyBorder="1" applyAlignment="1">
      <alignment horizontal="center" vertical="center" wrapText="1"/>
    </xf>
    <xf numFmtId="0" fontId="28" fillId="5" borderId="60" xfId="15" applyFont="1" applyFill="1" applyBorder="1" applyAlignment="1">
      <alignment horizontal="center" vertical="center" wrapText="1"/>
    </xf>
    <xf numFmtId="0" fontId="28" fillId="5" borderId="41" xfId="15" applyFont="1" applyFill="1" applyBorder="1" applyAlignment="1">
      <alignment horizontal="center" vertical="center"/>
    </xf>
    <xf numFmtId="0" fontId="28" fillId="5" borderId="17" xfId="15" applyFont="1" applyFill="1" applyBorder="1" applyAlignment="1">
      <alignment horizontal="center" vertical="center"/>
    </xf>
    <xf numFmtId="0" fontId="28" fillId="5" borderId="17" xfId="15" applyFont="1" applyFill="1" applyBorder="1" applyAlignment="1">
      <alignment horizontal="center" vertical="center" wrapText="1"/>
    </xf>
    <xf numFmtId="0" fontId="28" fillId="5" borderId="17" xfId="15" applyFont="1" applyFill="1" applyBorder="1" applyAlignment="1">
      <alignment horizontal="center" vertical="center"/>
    </xf>
    <xf numFmtId="0" fontId="28" fillId="5" borderId="9" xfId="15" applyFont="1" applyFill="1" applyBorder="1" applyAlignment="1">
      <alignment horizontal="center" vertical="center" wrapText="1"/>
    </xf>
    <xf numFmtId="0" fontId="28" fillId="5" borderId="0" xfId="15" applyFont="1" applyFill="1" applyAlignment="1">
      <alignment horizontal="center" vertical="center" wrapText="1"/>
    </xf>
    <xf numFmtId="0" fontId="11" fillId="7" borderId="0" xfId="15" applyFont="1" applyFill="1" applyAlignment="1">
      <alignment horizontal="left"/>
    </xf>
    <xf numFmtId="166" fontId="11" fillId="7" borderId="0" xfId="15" applyNumberFormat="1" applyFont="1" applyFill="1" applyAlignment="1">
      <alignment horizontal="right"/>
    </xf>
    <xf numFmtId="165" fontId="11" fillId="7" borderId="0" xfId="16" applyNumberFormat="1" applyFont="1" applyFill="1" applyAlignment="1">
      <alignment horizontal="right"/>
    </xf>
    <xf numFmtId="0" fontId="36" fillId="0" borderId="0" xfId="15" applyFont="1" applyAlignment="1">
      <alignment horizontal="left" indent="1"/>
    </xf>
    <xf numFmtId="166" fontId="36" fillId="0" borderId="0" xfId="15" applyNumberFormat="1" applyFont="1" applyAlignment="1">
      <alignment horizontal="right"/>
    </xf>
    <xf numFmtId="165" fontId="36" fillId="0" borderId="0" xfId="16" applyNumberFormat="1" applyFont="1" applyAlignment="1">
      <alignment horizontal="right" vertical="center"/>
    </xf>
    <xf numFmtId="0" fontId="12" fillId="0" borderId="0" xfId="15" applyFont="1" applyAlignment="1">
      <alignment horizontal="left" indent="2"/>
    </xf>
    <xf numFmtId="166" fontId="12" fillId="0" borderId="0" xfId="15" applyNumberFormat="1" applyFont="1" applyAlignment="1">
      <alignment horizontal="right"/>
    </xf>
    <xf numFmtId="165" fontId="12" fillId="0" borderId="0" xfId="16" applyNumberFormat="1" applyFont="1" applyAlignment="1">
      <alignment horizontal="right" vertical="center"/>
    </xf>
    <xf numFmtId="0" fontId="11" fillId="0" borderId="39" xfId="15" applyFont="1" applyBorder="1" applyAlignment="1">
      <alignment horizontal="left"/>
    </xf>
    <xf numFmtId="166" fontId="11" fillId="0" borderId="39" xfId="15" applyNumberFormat="1" applyFont="1" applyBorder="1" applyAlignment="1">
      <alignment horizontal="right"/>
    </xf>
    <xf numFmtId="165" fontId="11" fillId="0" borderId="39" xfId="16" applyNumberFormat="1" applyFont="1" applyBorder="1" applyAlignment="1">
      <alignment horizontal="right" vertical="center"/>
    </xf>
    <xf numFmtId="0" fontId="37" fillId="4" borderId="43" xfId="13" applyFont="1" applyFill="1" applyBorder="1" applyAlignment="1">
      <alignment horizontal="center" vertical="center"/>
    </xf>
    <xf numFmtId="0" fontId="37" fillId="4" borderId="44" xfId="13" applyFont="1" applyFill="1" applyBorder="1" applyAlignment="1">
      <alignment horizontal="center" vertical="center" wrapText="1"/>
    </xf>
    <xf numFmtId="0" fontId="37" fillId="4" borderId="44" xfId="13" applyFont="1" applyFill="1" applyBorder="1" applyAlignment="1">
      <alignment horizontal="center" vertical="center"/>
    </xf>
    <xf numFmtId="0" fontId="37" fillId="4" borderId="45" xfId="13" applyFont="1" applyFill="1" applyBorder="1" applyAlignment="1">
      <alignment horizontal="center" vertical="center" wrapText="1"/>
    </xf>
    <xf numFmtId="0" fontId="37" fillId="4" borderId="46" xfId="13" applyFont="1" applyFill="1" applyBorder="1" applyAlignment="1">
      <alignment horizontal="center" vertical="center" wrapText="1"/>
    </xf>
    <xf numFmtId="0" fontId="37" fillId="4" borderId="47" xfId="13" applyFont="1" applyFill="1" applyBorder="1" applyAlignment="1">
      <alignment horizontal="center" vertical="center" wrapText="1"/>
    </xf>
    <xf numFmtId="0" fontId="37" fillId="4" borderId="48" xfId="13" applyFont="1" applyFill="1" applyBorder="1" applyAlignment="1">
      <alignment horizontal="center" vertical="center"/>
    </xf>
    <xf numFmtId="0" fontId="37" fillId="4" borderId="49" xfId="13" applyFont="1" applyFill="1" applyBorder="1" applyAlignment="1">
      <alignment horizontal="center" vertical="center"/>
    </xf>
    <xf numFmtId="0" fontId="37" fillId="4" borderId="50" xfId="13" applyFont="1" applyFill="1" applyBorder="1" applyAlignment="1">
      <alignment horizontal="center" vertical="center"/>
    </xf>
    <xf numFmtId="0" fontId="37" fillId="4" borderId="51" xfId="13" applyFont="1" applyFill="1" applyBorder="1" applyAlignment="1">
      <alignment horizontal="center" vertical="center" wrapText="1"/>
    </xf>
    <xf numFmtId="0" fontId="37" fillId="4" borderId="52" xfId="13" applyFont="1" applyFill="1" applyBorder="1" applyAlignment="1">
      <alignment horizontal="center" vertical="center" wrapText="1"/>
    </xf>
    <xf numFmtId="0" fontId="37" fillId="4" borderId="53" xfId="13" applyFont="1" applyFill="1" applyBorder="1" applyAlignment="1">
      <alignment horizontal="center" vertical="center" wrapText="1"/>
    </xf>
    <xf numFmtId="0" fontId="37" fillId="4" borderId="44" xfId="13" applyFont="1" applyFill="1" applyBorder="1" applyAlignment="1">
      <alignment horizontal="center" vertical="center" wrapText="1"/>
    </xf>
    <xf numFmtId="0" fontId="37" fillId="4" borderId="54" xfId="13" applyFont="1" applyFill="1" applyBorder="1" applyAlignment="1">
      <alignment horizontal="center" vertical="center" wrapText="1"/>
    </xf>
    <xf numFmtId="0" fontId="37" fillId="4" borderId="43" xfId="13" applyFont="1" applyFill="1" applyBorder="1" applyAlignment="1">
      <alignment horizontal="center" vertical="center" wrapText="1"/>
    </xf>
    <xf numFmtId="0" fontId="37" fillId="4" borderId="55" xfId="13" applyFont="1" applyFill="1" applyBorder="1" applyAlignment="1">
      <alignment horizontal="center" vertical="center" wrapText="1"/>
    </xf>
    <xf numFmtId="0" fontId="37" fillId="4" borderId="55" xfId="13" applyFont="1" applyFill="1" applyBorder="1" applyAlignment="1">
      <alignment horizontal="center" vertical="center" wrapText="1"/>
    </xf>
    <xf numFmtId="0" fontId="37" fillId="4" borderId="56" xfId="13" applyFont="1" applyFill="1" applyBorder="1" applyAlignment="1">
      <alignment horizontal="center" vertical="center"/>
    </xf>
    <xf numFmtId="0" fontId="37" fillId="4" borderId="57" xfId="13" applyFont="1" applyFill="1" applyBorder="1" applyAlignment="1">
      <alignment horizontal="center" vertical="center"/>
    </xf>
    <xf numFmtId="0" fontId="37" fillId="4" borderId="57" xfId="13" applyFont="1" applyFill="1" applyBorder="1" applyAlignment="1">
      <alignment horizontal="center" vertical="center" wrapText="1"/>
    </xf>
    <xf numFmtId="0" fontId="37" fillId="4" borderId="58" xfId="13" applyFont="1" applyFill="1" applyBorder="1" applyAlignment="1">
      <alignment horizontal="center" vertical="center" wrapText="1"/>
    </xf>
    <xf numFmtId="0" fontId="38" fillId="3" borderId="59" xfId="13" applyFont="1" applyFill="1" applyBorder="1" applyAlignment="1">
      <alignment horizontal="left"/>
    </xf>
    <xf numFmtId="164" fontId="39" fillId="3" borderId="59" xfId="9" applyNumberFormat="1" applyFont="1" applyFill="1" applyBorder="1" applyAlignment="1">
      <alignment horizontal="center" vertical="center"/>
    </xf>
    <xf numFmtId="165" fontId="39" fillId="3" borderId="59" xfId="11" applyNumberFormat="1" applyFont="1" applyFill="1" applyBorder="1" applyAlignment="1">
      <alignment horizontal="center" vertical="center"/>
    </xf>
    <xf numFmtId="0" fontId="38" fillId="0" borderId="22" xfId="13" applyFont="1" applyBorder="1" applyAlignment="1">
      <alignment horizontal="left" indent="1"/>
    </xf>
    <xf numFmtId="164" fontId="39" fillId="0" borderId="22" xfId="9" applyNumberFormat="1" applyFont="1" applyBorder="1" applyAlignment="1">
      <alignment horizontal="center" vertical="center"/>
    </xf>
    <xf numFmtId="165" fontId="39" fillId="0" borderId="22" xfId="11" applyNumberFormat="1" applyFont="1" applyBorder="1" applyAlignment="1">
      <alignment horizontal="center" vertical="center"/>
    </xf>
    <xf numFmtId="0" fontId="40" fillId="0" borderId="24" xfId="13" applyFont="1" applyBorder="1" applyAlignment="1">
      <alignment horizontal="left" wrapText="1" indent="2"/>
    </xf>
    <xf numFmtId="164" fontId="41" fillId="0" borderId="24" xfId="9" applyNumberFormat="1" applyFont="1" applyFill="1" applyBorder="1" applyAlignment="1">
      <alignment horizontal="center" vertical="center"/>
    </xf>
    <xf numFmtId="165" fontId="41" fillId="0" borderId="24" xfId="11" applyNumberFormat="1" applyFont="1" applyFill="1" applyBorder="1" applyAlignment="1">
      <alignment horizontal="center" vertical="center"/>
    </xf>
    <xf numFmtId="165" fontId="41" fillId="0" borderId="24" xfId="11" applyNumberFormat="1" applyFont="1" applyBorder="1" applyAlignment="1">
      <alignment horizontal="center" vertical="center"/>
    </xf>
    <xf numFmtId="164" fontId="41" fillId="0" borderId="24" xfId="9" applyNumberFormat="1" applyFont="1" applyBorder="1" applyAlignment="1">
      <alignment horizontal="center" vertical="center"/>
    </xf>
    <xf numFmtId="0" fontId="40" fillId="0" borderId="24" xfId="13" applyFont="1" applyBorder="1" applyAlignment="1">
      <alignment horizontal="left" indent="2"/>
    </xf>
    <xf numFmtId="0" fontId="40" fillId="0" borderId="25" xfId="13" applyFont="1" applyBorder="1" applyAlignment="1">
      <alignment horizontal="left" indent="2"/>
    </xf>
    <xf numFmtId="164" fontId="41" fillId="0" borderId="25" xfId="9" applyNumberFormat="1" applyFont="1" applyFill="1" applyBorder="1" applyAlignment="1">
      <alignment horizontal="center" vertical="center"/>
    </xf>
    <xf numFmtId="165" fontId="41" fillId="0" borderId="25" xfId="11" applyNumberFormat="1" applyFont="1" applyFill="1" applyBorder="1" applyAlignment="1">
      <alignment horizontal="center" vertical="center"/>
    </xf>
    <xf numFmtId="165" fontId="41" fillId="0" borderId="25" xfId="11" applyNumberFormat="1" applyFont="1" applyBorder="1" applyAlignment="1">
      <alignment horizontal="center" vertical="center"/>
    </xf>
    <xf numFmtId="164" fontId="41" fillId="0" borderId="25" xfId="9" applyNumberFormat="1" applyFont="1" applyBorder="1" applyAlignment="1">
      <alignment horizontal="center" vertical="center"/>
    </xf>
    <xf numFmtId="0" fontId="40" fillId="0" borderId="0" xfId="13" applyFont="1" applyAlignment="1">
      <alignment horizontal="left" indent="2"/>
    </xf>
    <xf numFmtId="164" fontId="41" fillId="0" borderId="0" xfId="9" applyNumberFormat="1" applyFont="1" applyFill="1" applyBorder="1" applyAlignment="1">
      <alignment horizontal="center" vertical="center"/>
    </xf>
    <xf numFmtId="165" fontId="41" fillId="0" borderId="0" xfId="11" applyNumberFormat="1" applyFont="1" applyFill="1" applyBorder="1" applyAlignment="1">
      <alignment horizontal="center" vertical="center"/>
    </xf>
    <xf numFmtId="165" fontId="41" fillId="0" borderId="0" xfId="11" applyNumberFormat="1" applyFont="1" applyBorder="1" applyAlignment="1">
      <alignment horizontal="center" vertical="center"/>
    </xf>
    <xf numFmtId="164" fontId="41" fillId="0" borderId="0" xfId="9" applyNumberFormat="1" applyFont="1" applyBorder="1" applyAlignment="1">
      <alignment horizontal="center" vertical="center"/>
    </xf>
    <xf numFmtId="0" fontId="38" fillId="0" borderId="25" xfId="13" applyFont="1" applyBorder="1" applyAlignment="1">
      <alignment horizontal="left" indent="1"/>
    </xf>
    <xf numFmtId="164" fontId="39" fillId="0" borderId="25" xfId="9" applyNumberFormat="1" applyFont="1" applyFill="1" applyBorder="1" applyAlignment="1">
      <alignment horizontal="center" vertical="center"/>
    </xf>
    <xf numFmtId="165" fontId="39" fillId="0" borderId="25" xfId="11" applyNumberFormat="1" applyFont="1" applyFill="1" applyBorder="1" applyAlignment="1">
      <alignment horizontal="center" vertical="center"/>
    </xf>
    <xf numFmtId="165" fontId="39" fillId="0" borderId="25" xfId="11" applyNumberFormat="1" applyFont="1" applyBorder="1" applyAlignment="1">
      <alignment horizontal="center" vertical="center"/>
    </xf>
    <xf numFmtId="164" fontId="39" fillId="0" borderId="25" xfId="9" applyNumberFormat="1" applyFont="1" applyBorder="1" applyAlignment="1">
      <alignment horizontal="center" vertical="center"/>
    </xf>
    <xf numFmtId="0" fontId="38" fillId="0" borderId="24" xfId="13" applyFont="1" applyBorder="1" applyAlignment="1">
      <alignment horizontal="left" indent="1"/>
    </xf>
    <xf numFmtId="164" fontId="39" fillId="0" borderId="24" xfId="9" applyNumberFormat="1" applyFont="1" applyFill="1" applyBorder="1" applyAlignment="1">
      <alignment horizontal="center" vertical="center"/>
    </xf>
    <xf numFmtId="165" fontId="39" fillId="0" borderId="24" xfId="11" applyNumberFormat="1" applyFont="1" applyFill="1" applyBorder="1" applyAlignment="1">
      <alignment horizontal="center" vertical="center"/>
    </xf>
    <xf numFmtId="165" fontId="39" fillId="0" borderId="24" xfId="11" applyNumberFormat="1" applyFont="1" applyBorder="1" applyAlignment="1">
      <alignment horizontal="center" vertical="center"/>
    </xf>
    <xf numFmtId="164" fontId="39" fillId="0" borderId="24" xfId="9" applyNumberFormat="1" applyFont="1" applyBorder="1" applyAlignment="1">
      <alignment horizontal="center" vertical="center"/>
    </xf>
    <xf numFmtId="0" fontId="38" fillId="0" borderId="0" xfId="13" applyFont="1" applyAlignment="1">
      <alignment horizontal="left" indent="1"/>
    </xf>
    <xf numFmtId="164" fontId="39" fillId="0" borderId="0" xfId="9" applyNumberFormat="1" applyFont="1" applyFill="1" applyBorder="1" applyAlignment="1">
      <alignment horizontal="center" vertical="center"/>
    </xf>
    <xf numFmtId="165" fontId="39" fillId="0" borderId="0" xfId="11" applyNumberFormat="1" applyFont="1" applyFill="1" applyBorder="1" applyAlignment="1">
      <alignment horizontal="center" vertical="center"/>
    </xf>
    <xf numFmtId="165" fontId="39" fillId="0" borderId="0" xfId="11" applyNumberFormat="1" applyFont="1" applyBorder="1" applyAlignment="1">
      <alignment horizontal="center" vertical="center"/>
    </xf>
    <xf numFmtId="164" fontId="39" fillId="0" borderId="0" xfId="9" applyNumberFormat="1" applyFont="1" applyBorder="1" applyAlignment="1">
      <alignment horizontal="center" vertical="center"/>
    </xf>
    <xf numFmtId="0" fontId="38" fillId="3" borderId="20" xfId="13" applyFont="1" applyFill="1" applyBorder="1" applyAlignment="1">
      <alignment horizontal="left"/>
    </xf>
    <xf numFmtId="164" fontId="39" fillId="3" borderId="20" xfId="9" applyNumberFormat="1" applyFont="1" applyFill="1" applyBorder="1" applyAlignment="1">
      <alignment horizontal="center" vertical="center"/>
    </xf>
    <xf numFmtId="165" fontId="39" fillId="3" borderId="20" xfId="11" applyNumberFormat="1" applyFont="1" applyFill="1" applyBorder="1" applyAlignment="1">
      <alignment horizontal="center" vertical="center"/>
    </xf>
    <xf numFmtId="0" fontId="38" fillId="0" borderId="22" xfId="13" applyFont="1" applyBorder="1" applyAlignment="1">
      <alignment horizontal="left" wrapText="1" indent="1"/>
    </xf>
    <xf numFmtId="164" fontId="39" fillId="0" borderId="22" xfId="9" applyNumberFormat="1" applyFont="1" applyFill="1" applyBorder="1" applyAlignment="1">
      <alignment horizontal="center" vertical="center"/>
    </xf>
    <xf numFmtId="165" fontId="39" fillId="0" borderId="22" xfId="11" applyNumberFormat="1" applyFont="1" applyFill="1" applyBorder="1" applyAlignment="1">
      <alignment horizontal="center" vertical="center"/>
    </xf>
    <xf numFmtId="0" fontId="38" fillId="0" borderId="0" xfId="13" applyFont="1" applyAlignment="1">
      <alignment horizontal="left" wrapText="1" indent="1"/>
    </xf>
    <xf numFmtId="0" fontId="37" fillId="5" borderId="43" xfId="13" applyFont="1" applyFill="1" applyBorder="1" applyAlignment="1">
      <alignment horizontal="left" vertical="center"/>
    </xf>
    <xf numFmtId="164" fontId="37" fillId="5" borderId="44" xfId="9" applyNumberFormat="1" applyFont="1" applyFill="1" applyBorder="1" applyAlignment="1">
      <alignment horizontal="center" vertical="center"/>
    </xf>
    <xf numFmtId="165" fontId="37" fillId="5" borderId="43" xfId="11" applyNumberFormat="1" applyFont="1" applyFill="1" applyBorder="1" applyAlignment="1">
      <alignment horizontal="center" vertical="center"/>
    </xf>
    <xf numFmtId="165" fontId="37" fillId="5" borderId="44" xfId="11" applyNumberFormat="1" applyFont="1" applyFill="1" applyBorder="1" applyAlignment="1">
      <alignment horizontal="center" vertical="center"/>
    </xf>
    <xf numFmtId="165" fontId="37" fillId="5" borderId="60" xfId="11" applyNumberFormat="1" applyFont="1" applyFill="1" applyBorder="1" applyAlignment="1">
      <alignment horizontal="center" vertical="center"/>
    </xf>
    <xf numFmtId="0" fontId="38" fillId="3" borderId="61" xfId="13" applyFont="1" applyFill="1" applyBorder="1" applyAlignment="1">
      <alignment horizontal="left"/>
    </xf>
    <xf numFmtId="164" fontId="39" fillId="3" borderId="62" xfId="9" applyNumberFormat="1" applyFont="1" applyFill="1" applyBorder="1" applyAlignment="1">
      <alignment horizontal="center" vertical="center"/>
    </xf>
    <xf numFmtId="165" fontId="39" fillId="3" borderId="61" xfId="11" applyNumberFormat="1" applyFont="1" applyFill="1" applyBorder="1" applyAlignment="1">
      <alignment horizontal="center" vertical="center"/>
    </xf>
    <xf numFmtId="165" fontId="39" fillId="3" borderId="62" xfId="11" applyNumberFormat="1" applyFont="1" applyFill="1" applyBorder="1" applyAlignment="1">
      <alignment horizontal="center" vertical="center"/>
    </xf>
    <xf numFmtId="0" fontId="40" fillId="0" borderId="63" xfId="13" applyFont="1" applyBorder="1" applyAlignment="1">
      <alignment horizontal="left" indent="1"/>
    </xf>
    <xf numFmtId="164" fontId="41" fillId="0" borderId="64" xfId="9" applyNumberFormat="1" applyFont="1" applyFill="1" applyBorder="1" applyAlignment="1">
      <alignment horizontal="center" vertical="center"/>
    </xf>
    <xf numFmtId="165" fontId="41" fillId="0" borderId="63" xfId="11" applyNumberFormat="1" applyFont="1" applyFill="1" applyBorder="1" applyAlignment="1">
      <alignment horizontal="center" vertical="center"/>
    </xf>
    <xf numFmtId="165" fontId="41" fillId="0" borderId="64" xfId="11" applyNumberFormat="1" applyFont="1" applyFill="1" applyBorder="1" applyAlignment="1">
      <alignment horizontal="center" vertical="center"/>
    </xf>
    <xf numFmtId="165" fontId="41" fillId="0" borderId="22" xfId="11" applyNumberFormat="1" applyFont="1" applyFill="1" applyBorder="1" applyAlignment="1">
      <alignment horizontal="center" vertical="center"/>
    </xf>
    <xf numFmtId="0" fontId="40" fillId="0" borderId="52" xfId="13" applyFont="1" applyBorder="1" applyAlignment="1">
      <alignment horizontal="left" indent="1"/>
    </xf>
    <xf numFmtId="164" fontId="41" fillId="0" borderId="53" xfId="9" applyNumberFormat="1" applyFont="1" applyFill="1" applyBorder="1" applyAlignment="1">
      <alignment horizontal="center" vertical="center"/>
    </xf>
    <xf numFmtId="165" fontId="41" fillId="0" borderId="52" xfId="11" applyNumberFormat="1" applyFont="1" applyFill="1" applyBorder="1" applyAlignment="1">
      <alignment horizontal="center" vertical="center"/>
    </xf>
    <xf numFmtId="165" fontId="41" fillId="0" borderId="53" xfId="11" applyNumberFormat="1" applyFont="1" applyFill="1" applyBorder="1" applyAlignment="1">
      <alignment horizontal="center" vertical="center"/>
    </xf>
    <xf numFmtId="0" fontId="37" fillId="5" borderId="65" xfId="13" applyFont="1" applyFill="1" applyBorder="1" applyAlignment="1">
      <alignment horizontal="left" vertical="center"/>
    </xf>
    <xf numFmtId="164" fontId="37" fillId="5" borderId="66" xfId="9" applyNumberFormat="1" applyFont="1" applyFill="1" applyBorder="1" applyAlignment="1">
      <alignment horizontal="center" vertical="center"/>
    </xf>
    <xf numFmtId="165" fontId="37" fillId="5" borderId="65" xfId="11" applyNumberFormat="1" applyFont="1" applyFill="1" applyBorder="1" applyAlignment="1">
      <alignment horizontal="center" vertical="center"/>
    </xf>
    <xf numFmtId="165" fontId="37" fillId="5" borderId="66" xfId="11" applyNumberFormat="1" applyFont="1" applyFill="1" applyBorder="1" applyAlignment="1">
      <alignment horizontal="center" vertical="center"/>
    </xf>
    <xf numFmtId="165" fontId="37" fillId="5" borderId="3" xfId="11" applyNumberFormat="1" applyFont="1" applyFill="1" applyBorder="1" applyAlignment="1">
      <alignment horizontal="center" vertical="center"/>
    </xf>
  </cellXfs>
  <cellStyles count="17">
    <cellStyle name="Millares 2" xfId="3" xr:uid="{D85188C9-66C8-4AEE-99F0-B4A5123021F7}"/>
    <cellStyle name="Millares 2 2" xfId="9" xr:uid="{7FCE7908-3FF2-4B3B-AEC9-2C558B7AE477}"/>
    <cellStyle name="Millares 3" xfId="7" xr:uid="{B8DFE31F-DC46-40B2-B455-14FAD2F41BEC}"/>
    <cellStyle name="Normal" xfId="0" builtinId="0"/>
    <cellStyle name="Normal 10" xfId="13" xr:uid="{1EF613E1-C927-46C3-AE0E-40109D47F95E}"/>
    <cellStyle name="Normal 10 3" xfId="6" xr:uid="{4C64A466-60BB-4F14-9080-0DB266088FF9}"/>
    <cellStyle name="Normal 11" xfId="12" xr:uid="{EE2EC625-7C75-4549-8BE5-CF78DEC9A889}"/>
    <cellStyle name="Normal 2" xfId="1" xr:uid="{935AE52D-810A-4C5D-B487-0EE29785DC31}"/>
    <cellStyle name="Normal 2 2" xfId="2" xr:uid="{C5CD973A-28F7-4B1C-A042-1C8FCFB5B5CE}"/>
    <cellStyle name="Normal 2 2 2" xfId="8" xr:uid="{EFB1297D-A624-4634-8C9D-18F1C5A8DA0D}"/>
    <cellStyle name="Normal 2 3" xfId="5" xr:uid="{0BA264B5-D0BB-4E65-B401-C77E32521763}"/>
    <cellStyle name="Normal 3 2" xfId="14" xr:uid="{222AC17C-B94A-4F00-82D8-B4162CF71156}"/>
    <cellStyle name="Normal 3 2 2" xfId="15" xr:uid="{B1CC820A-32BA-407C-8C57-C0EF1C8D2F16}"/>
    <cellStyle name="Porcentaje 2" xfId="4" xr:uid="{971069E9-5C79-4A48-A765-E77F6A9D2842}"/>
    <cellStyle name="Porcentaje 2 2" xfId="11" xr:uid="{96BE416F-D47A-4D64-AD91-6C248BD7C200}"/>
    <cellStyle name="Porcentaje 3 2" xfId="10" xr:uid="{B57FDDBA-0CD3-41FC-ABE7-427719DB098A}"/>
    <cellStyle name="Porcentaje 3 2 2" xfId="16" xr:uid="{9762B20D-9CB8-4CDA-A921-090FF7167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6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73.xml"/><Relationship Id="rId138" Type="http://schemas.openxmlformats.org/officeDocument/2006/relationships/externalLink" Target="externalLinks/externalLink127.xml"/><Relationship Id="rId159" Type="http://schemas.openxmlformats.org/officeDocument/2006/relationships/externalLink" Target="externalLinks/externalLink148.xml"/><Relationship Id="rId170" Type="http://schemas.openxmlformats.org/officeDocument/2006/relationships/externalLink" Target="externalLinks/externalLink159.xml"/><Relationship Id="rId107" Type="http://schemas.openxmlformats.org/officeDocument/2006/relationships/externalLink" Target="externalLinks/externalLink9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63.xml"/><Relationship Id="rId128" Type="http://schemas.openxmlformats.org/officeDocument/2006/relationships/externalLink" Target="externalLinks/externalLink117.xml"/><Relationship Id="rId149" Type="http://schemas.openxmlformats.org/officeDocument/2006/relationships/externalLink" Target="externalLinks/externalLink138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4.xml"/><Relationship Id="rId160" Type="http://schemas.openxmlformats.org/officeDocument/2006/relationships/externalLink" Target="externalLinks/externalLink149.xml"/><Relationship Id="rId22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53.xml"/><Relationship Id="rId118" Type="http://schemas.openxmlformats.org/officeDocument/2006/relationships/externalLink" Target="externalLinks/externalLink107.xml"/><Relationship Id="rId139" Type="http://schemas.openxmlformats.org/officeDocument/2006/relationships/externalLink" Target="externalLinks/externalLink128.xml"/><Relationship Id="rId85" Type="http://schemas.openxmlformats.org/officeDocument/2006/relationships/externalLink" Target="externalLinks/externalLink74.xml"/><Relationship Id="rId150" Type="http://schemas.openxmlformats.org/officeDocument/2006/relationships/externalLink" Target="externalLinks/externalLink139.xml"/><Relationship Id="rId171" Type="http://schemas.openxmlformats.org/officeDocument/2006/relationships/externalLink" Target="externalLinks/externalLink160.xml"/><Relationship Id="rId12" Type="http://schemas.openxmlformats.org/officeDocument/2006/relationships/externalLink" Target="externalLinks/externalLink1.xml"/><Relationship Id="rId33" Type="http://schemas.openxmlformats.org/officeDocument/2006/relationships/externalLink" Target="externalLinks/externalLink22.xml"/><Relationship Id="rId108" Type="http://schemas.openxmlformats.org/officeDocument/2006/relationships/externalLink" Target="externalLinks/externalLink97.xml"/><Relationship Id="rId129" Type="http://schemas.openxmlformats.org/officeDocument/2006/relationships/externalLink" Target="externalLinks/externalLink118.xml"/><Relationship Id="rId54" Type="http://schemas.openxmlformats.org/officeDocument/2006/relationships/externalLink" Target="externalLinks/externalLink43.xml"/><Relationship Id="rId75" Type="http://schemas.openxmlformats.org/officeDocument/2006/relationships/externalLink" Target="externalLinks/externalLink64.xml"/><Relationship Id="rId96" Type="http://schemas.openxmlformats.org/officeDocument/2006/relationships/externalLink" Target="externalLinks/externalLink85.xml"/><Relationship Id="rId140" Type="http://schemas.openxmlformats.org/officeDocument/2006/relationships/externalLink" Target="externalLinks/externalLink129.xml"/><Relationship Id="rId161" Type="http://schemas.openxmlformats.org/officeDocument/2006/relationships/externalLink" Target="externalLinks/externalLink150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8.xml"/><Relationship Id="rId114" Type="http://schemas.openxmlformats.org/officeDocument/2006/relationships/externalLink" Target="externalLinks/externalLink103.xml"/><Relationship Id="rId119" Type="http://schemas.openxmlformats.org/officeDocument/2006/relationships/externalLink" Target="externalLinks/externalLink108.xml"/><Relationship Id="rId44" Type="http://schemas.openxmlformats.org/officeDocument/2006/relationships/externalLink" Target="externalLinks/externalLink33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130" Type="http://schemas.openxmlformats.org/officeDocument/2006/relationships/externalLink" Target="externalLinks/externalLink119.xml"/><Relationship Id="rId135" Type="http://schemas.openxmlformats.org/officeDocument/2006/relationships/externalLink" Target="externalLinks/externalLink124.xml"/><Relationship Id="rId151" Type="http://schemas.openxmlformats.org/officeDocument/2006/relationships/externalLink" Target="externalLinks/externalLink140.xml"/><Relationship Id="rId156" Type="http://schemas.openxmlformats.org/officeDocument/2006/relationships/externalLink" Target="externalLinks/externalLink145.xml"/><Relationship Id="rId177" Type="http://schemas.openxmlformats.org/officeDocument/2006/relationships/calcChain" Target="calcChain.xml"/><Relationship Id="rId172" Type="http://schemas.openxmlformats.org/officeDocument/2006/relationships/externalLink" Target="externalLinks/externalLink161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109" Type="http://schemas.openxmlformats.org/officeDocument/2006/relationships/externalLink" Target="externalLinks/externalLink9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externalLink" Target="externalLinks/externalLink86.xml"/><Relationship Id="rId104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09.xml"/><Relationship Id="rId125" Type="http://schemas.openxmlformats.org/officeDocument/2006/relationships/externalLink" Target="externalLinks/externalLink114.xml"/><Relationship Id="rId141" Type="http://schemas.openxmlformats.org/officeDocument/2006/relationships/externalLink" Target="externalLinks/externalLink130.xml"/><Relationship Id="rId146" Type="http://schemas.openxmlformats.org/officeDocument/2006/relationships/externalLink" Target="externalLinks/externalLink135.xml"/><Relationship Id="rId167" Type="http://schemas.openxmlformats.org/officeDocument/2006/relationships/externalLink" Target="externalLinks/externalLink15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Relationship Id="rId162" Type="http://schemas.openxmlformats.org/officeDocument/2006/relationships/externalLink" Target="externalLinks/externalLink15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110" Type="http://schemas.openxmlformats.org/officeDocument/2006/relationships/externalLink" Target="externalLinks/externalLink99.xml"/><Relationship Id="rId115" Type="http://schemas.openxmlformats.org/officeDocument/2006/relationships/externalLink" Target="externalLinks/externalLink104.xml"/><Relationship Id="rId131" Type="http://schemas.openxmlformats.org/officeDocument/2006/relationships/externalLink" Target="externalLinks/externalLink120.xml"/><Relationship Id="rId136" Type="http://schemas.openxmlformats.org/officeDocument/2006/relationships/externalLink" Target="externalLinks/externalLink125.xml"/><Relationship Id="rId157" Type="http://schemas.openxmlformats.org/officeDocument/2006/relationships/externalLink" Target="externalLinks/externalLink146.xml"/><Relationship Id="rId178" Type="http://schemas.openxmlformats.org/officeDocument/2006/relationships/customXml" Target="../customXml/item1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52" Type="http://schemas.openxmlformats.org/officeDocument/2006/relationships/externalLink" Target="externalLinks/externalLink141.xml"/><Relationship Id="rId173" Type="http://schemas.openxmlformats.org/officeDocument/2006/relationships/externalLink" Target="externalLinks/externalLink162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100" Type="http://schemas.openxmlformats.org/officeDocument/2006/relationships/externalLink" Target="externalLinks/externalLink89.xml"/><Relationship Id="rId105" Type="http://schemas.openxmlformats.org/officeDocument/2006/relationships/externalLink" Target="externalLinks/externalLink94.xml"/><Relationship Id="rId126" Type="http://schemas.openxmlformats.org/officeDocument/2006/relationships/externalLink" Target="externalLinks/externalLink115.xml"/><Relationship Id="rId147" Type="http://schemas.openxmlformats.org/officeDocument/2006/relationships/externalLink" Target="externalLinks/externalLink136.xml"/><Relationship Id="rId168" Type="http://schemas.openxmlformats.org/officeDocument/2006/relationships/externalLink" Target="externalLinks/externalLink15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externalLink" Target="externalLinks/externalLink82.xml"/><Relationship Id="rId98" Type="http://schemas.openxmlformats.org/officeDocument/2006/relationships/externalLink" Target="externalLinks/externalLink87.xml"/><Relationship Id="rId121" Type="http://schemas.openxmlformats.org/officeDocument/2006/relationships/externalLink" Target="externalLinks/externalLink110.xml"/><Relationship Id="rId142" Type="http://schemas.openxmlformats.org/officeDocument/2006/relationships/externalLink" Target="externalLinks/externalLink131.xml"/><Relationship Id="rId163" Type="http://schemas.openxmlformats.org/officeDocument/2006/relationships/externalLink" Target="externalLinks/externalLink15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56.xml"/><Relationship Id="rId116" Type="http://schemas.openxmlformats.org/officeDocument/2006/relationships/externalLink" Target="externalLinks/externalLink105.xml"/><Relationship Id="rId137" Type="http://schemas.openxmlformats.org/officeDocument/2006/relationships/externalLink" Target="externalLinks/externalLink126.xml"/><Relationship Id="rId158" Type="http://schemas.openxmlformats.org/officeDocument/2006/relationships/externalLink" Target="externalLinks/externalLink147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51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111" Type="http://schemas.openxmlformats.org/officeDocument/2006/relationships/externalLink" Target="externalLinks/externalLink100.xml"/><Relationship Id="rId132" Type="http://schemas.openxmlformats.org/officeDocument/2006/relationships/externalLink" Target="externalLinks/externalLink121.xml"/><Relationship Id="rId153" Type="http://schemas.openxmlformats.org/officeDocument/2006/relationships/externalLink" Target="externalLinks/externalLink142.xml"/><Relationship Id="rId174" Type="http://schemas.openxmlformats.org/officeDocument/2006/relationships/theme" Target="theme/theme1.xml"/><Relationship Id="rId179" Type="http://schemas.openxmlformats.org/officeDocument/2006/relationships/customXml" Target="../customXml/item2.xml"/><Relationship Id="rId15" Type="http://schemas.openxmlformats.org/officeDocument/2006/relationships/externalLink" Target="externalLinks/externalLink4.xml"/><Relationship Id="rId36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46.xml"/><Relationship Id="rId106" Type="http://schemas.openxmlformats.org/officeDocument/2006/relationships/externalLink" Target="externalLinks/externalLink95.xml"/><Relationship Id="rId127" Type="http://schemas.openxmlformats.org/officeDocument/2006/relationships/externalLink" Target="externalLinks/externalLink11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94" Type="http://schemas.openxmlformats.org/officeDocument/2006/relationships/externalLink" Target="externalLinks/externalLink83.xml"/><Relationship Id="rId99" Type="http://schemas.openxmlformats.org/officeDocument/2006/relationships/externalLink" Target="externalLinks/externalLink88.xml"/><Relationship Id="rId101" Type="http://schemas.openxmlformats.org/officeDocument/2006/relationships/externalLink" Target="externalLinks/externalLink90.xml"/><Relationship Id="rId122" Type="http://schemas.openxmlformats.org/officeDocument/2006/relationships/externalLink" Target="externalLinks/externalLink111.xml"/><Relationship Id="rId143" Type="http://schemas.openxmlformats.org/officeDocument/2006/relationships/externalLink" Target="externalLinks/externalLink132.xml"/><Relationship Id="rId148" Type="http://schemas.openxmlformats.org/officeDocument/2006/relationships/externalLink" Target="externalLinks/externalLink137.xml"/><Relationship Id="rId164" Type="http://schemas.openxmlformats.org/officeDocument/2006/relationships/externalLink" Target="externalLinks/externalLink153.xml"/><Relationship Id="rId169" Type="http://schemas.openxmlformats.org/officeDocument/2006/relationships/externalLink" Target="externalLinks/externalLink15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3.xml"/><Relationship Id="rId26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36.xml"/><Relationship Id="rId68" Type="http://schemas.openxmlformats.org/officeDocument/2006/relationships/externalLink" Target="externalLinks/externalLink57.xml"/><Relationship Id="rId89" Type="http://schemas.openxmlformats.org/officeDocument/2006/relationships/externalLink" Target="externalLinks/externalLink78.xml"/><Relationship Id="rId112" Type="http://schemas.openxmlformats.org/officeDocument/2006/relationships/externalLink" Target="externalLinks/externalLink101.xml"/><Relationship Id="rId133" Type="http://schemas.openxmlformats.org/officeDocument/2006/relationships/externalLink" Target="externalLinks/externalLink122.xml"/><Relationship Id="rId154" Type="http://schemas.openxmlformats.org/officeDocument/2006/relationships/externalLink" Target="externalLinks/externalLink143.xml"/><Relationship Id="rId175" Type="http://schemas.openxmlformats.org/officeDocument/2006/relationships/styles" Target="styles.xml"/><Relationship Id="rId16" Type="http://schemas.openxmlformats.org/officeDocument/2006/relationships/externalLink" Target="externalLinks/externalLink5.xml"/><Relationship Id="rId37" Type="http://schemas.openxmlformats.org/officeDocument/2006/relationships/externalLink" Target="externalLinks/externalLink26.xml"/><Relationship Id="rId58" Type="http://schemas.openxmlformats.org/officeDocument/2006/relationships/externalLink" Target="externalLinks/externalLink47.xml"/><Relationship Id="rId79" Type="http://schemas.openxmlformats.org/officeDocument/2006/relationships/externalLink" Target="externalLinks/externalLink68.xml"/><Relationship Id="rId102" Type="http://schemas.openxmlformats.org/officeDocument/2006/relationships/externalLink" Target="externalLinks/externalLink91.xml"/><Relationship Id="rId123" Type="http://schemas.openxmlformats.org/officeDocument/2006/relationships/externalLink" Target="externalLinks/externalLink112.xml"/><Relationship Id="rId144" Type="http://schemas.openxmlformats.org/officeDocument/2006/relationships/externalLink" Target="externalLinks/externalLink133.xml"/><Relationship Id="rId90" Type="http://schemas.openxmlformats.org/officeDocument/2006/relationships/externalLink" Target="externalLinks/externalLink79.xml"/><Relationship Id="rId165" Type="http://schemas.openxmlformats.org/officeDocument/2006/relationships/externalLink" Target="externalLinks/externalLink154.xml"/><Relationship Id="rId27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37.xml"/><Relationship Id="rId69" Type="http://schemas.openxmlformats.org/officeDocument/2006/relationships/externalLink" Target="externalLinks/externalLink58.xml"/><Relationship Id="rId113" Type="http://schemas.openxmlformats.org/officeDocument/2006/relationships/externalLink" Target="externalLinks/externalLink102.xml"/><Relationship Id="rId134" Type="http://schemas.openxmlformats.org/officeDocument/2006/relationships/externalLink" Target="externalLinks/externalLink123.xml"/><Relationship Id="rId80" Type="http://schemas.openxmlformats.org/officeDocument/2006/relationships/externalLink" Target="externalLinks/externalLink69.xml"/><Relationship Id="rId155" Type="http://schemas.openxmlformats.org/officeDocument/2006/relationships/externalLink" Target="externalLinks/externalLink144.xml"/><Relationship Id="rId176" Type="http://schemas.openxmlformats.org/officeDocument/2006/relationships/sharedStrings" Target="sharedStrings.xml"/><Relationship Id="rId17" Type="http://schemas.openxmlformats.org/officeDocument/2006/relationships/externalLink" Target="externalLinks/externalLink6.xml"/><Relationship Id="rId38" Type="http://schemas.openxmlformats.org/officeDocument/2006/relationships/externalLink" Target="externalLinks/externalLink27.xml"/><Relationship Id="rId59" Type="http://schemas.openxmlformats.org/officeDocument/2006/relationships/externalLink" Target="externalLinks/externalLink48.xml"/><Relationship Id="rId103" Type="http://schemas.openxmlformats.org/officeDocument/2006/relationships/externalLink" Target="externalLinks/externalLink92.xml"/><Relationship Id="rId124" Type="http://schemas.openxmlformats.org/officeDocument/2006/relationships/externalLink" Target="externalLinks/externalLink113.xml"/><Relationship Id="rId70" Type="http://schemas.openxmlformats.org/officeDocument/2006/relationships/externalLink" Target="externalLinks/externalLink59.xml"/><Relationship Id="rId91" Type="http://schemas.openxmlformats.org/officeDocument/2006/relationships/externalLink" Target="externalLinks/externalLink80.xml"/><Relationship Id="rId145" Type="http://schemas.openxmlformats.org/officeDocument/2006/relationships/externalLink" Target="externalLinks/externalLink134.xml"/><Relationship Id="rId166" Type="http://schemas.openxmlformats.org/officeDocument/2006/relationships/externalLink" Target="externalLinks/externalLink15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4.png"/><Relationship Id="rId1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3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12.png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418158</xdr:colOff>
      <xdr:row>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81C9A51-00CB-4CC2-9F5D-9B275F62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7620</xdr:rowOff>
    </xdr:from>
    <xdr:to>
      <xdr:col>10</xdr:col>
      <xdr:colOff>774858</xdr:colOff>
      <xdr:row>3</xdr:row>
      <xdr:rowOff>94469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7B713B4-9BBF-4821-BBB0-94C483F5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7620"/>
          <a:ext cx="1370260" cy="65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7620</xdr:rowOff>
    </xdr:from>
    <xdr:to>
      <xdr:col>2</xdr:col>
      <xdr:colOff>158863</xdr:colOff>
      <xdr:row>3</xdr:row>
      <xdr:rowOff>83351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43B22127-C79E-4B9D-816D-E5700099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04232" cy="64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0</xdr:rowOff>
    </xdr:from>
    <xdr:to>
      <xdr:col>10</xdr:col>
      <xdr:colOff>774858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BA1C22F-703B-47BC-B96A-3ABE7A64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0"/>
          <a:ext cx="1370260" cy="65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2E418785-C78C-436C-B62E-7BC519282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3627120"/>
          <a:ext cx="8077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630872</xdr:colOff>
      <xdr:row>8</xdr:row>
      <xdr:rowOff>138747</xdr:rowOff>
    </xdr:from>
    <xdr:to>
      <xdr:col>6</xdr:col>
      <xdr:colOff>517842</xdr:colOff>
      <xdr:row>27</xdr:row>
      <xdr:rowOff>25758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5F6E62-D31A-4376-B663-E1A11268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54872" y="1662747"/>
          <a:ext cx="2934970" cy="35065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65601"/>
    <xdr:pic>
      <xdr:nvPicPr>
        <xdr:cNvPr id="2" name="Imagen 1">
          <a:extLst>
            <a:ext uri="{FF2B5EF4-FFF2-40B4-BE49-F238E27FC236}">
              <a16:creationId xmlns:a16="http://schemas.microsoft.com/office/drawing/2014/main" id="{3E95CA76-1A24-4540-877B-3F7A5A64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6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58427" cy="573139"/>
    <xdr:pic>
      <xdr:nvPicPr>
        <xdr:cNvPr id="3" name="Imagen 2">
          <a:extLst>
            <a:ext uri="{FF2B5EF4-FFF2-40B4-BE49-F238E27FC236}">
              <a16:creationId xmlns:a16="http://schemas.microsoft.com/office/drawing/2014/main" id="{6BEBED8B-A75B-4BA8-94CB-BF44AEEB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7418" y="0"/>
          <a:ext cx="1258427" cy="573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57129" cy="556260"/>
    <xdr:pic>
      <xdr:nvPicPr>
        <xdr:cNvPr id="4" name="Imagen 3">
          <a:extLst>
            <a:ext uri="{FF2B5EF4-FFF2-40B4-BE49-F238E27FC236}">
              <a16:creationId xmlns:a16="http://schemas.microsoft.com/office/drawing/2014/main" id="{3747001F-3AA7-4745-92C5-3F4C7E69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57129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C59A390D-C71E-40B3-BE58-34A011E6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FCD9E688-11A0-440D-990E-8C632155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27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B769436C-D8B5-4072-9CE1-87B996EFC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101226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C3E3F41-7BAD-4D22-B9FF-645BFB6B1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275701</xdr:colOff>
      <xdr:row>0</xdr:row>
      <xdr:rowOff>0</xdr:rowOff>
    </xdr:from>
    <xdr:to>
      <xdr:col>12</xdr:col>
      <xdr:colOff>1701165</xdr:colOff>
      <xdr:row>3</xdr:row>
      <xdr:rowOff>123272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BE846E3-F0D1-4CA1-8628-2EF01540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3126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369054</xdr:colOff>
      <xdr:row>0</xdr:row>
      <xdr:rowOff>13305</xdr:rowOff>
    </xdr:from>
    <xdr:to>
      <xdr:col>1</xdr:col>
      <xdr:colOff>1107166</xdr:colOff>
      <xdr:row>4</xdr:row>
      <xdr:rowOff>5710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D7F3AF1-CA4C-4EBB-93E8-FF0F9BAD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47712" cy="73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352425</xdr:colOff>
      <xdr:row>4</xdr:row>
      <xdr:rowOff>17417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F75E96B-2BF0-46DE-9C64-8B3CA1E8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23850" cy="72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981938</xdr:colOff>
      <xdr:row>0</xdr:row>
      <xdr:rowOff>0</xdr:rowOff>
    </xdr:from>
    <xdr:to>
      <xdr:col>13</xdr:col>
      <xdr:colOff>191374</xdr:colOff>
      <xdr:row>4</xdr:row>
      <xdr:rowOff>106680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7F2E041-CE27-45BA-98AA-C5D2C53F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1638" y="0"/>
          <a:ext cx="1695461" cy="811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371950</xdr:colOff>
      <xdr:row>0</xdr:row>
      <xdr:rowOff>0</xdr:rowOff>
    </xdr:from>
    <xdr:to>
      <xdr:col>1</xdr:col>
      <xdr:colOff>1152252</xdr:colOff>
      <xdr:row>4</xdr:row>
      <xdr:rowOff>78081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6422A0A5-4C56-4D9B-9524-ECCD5227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42302" cy="78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394810</xdr:colOff>
      <xdr:row>0</xdr:row>
      <xdr:rowOff>0</xdr:rowOff>
    </xdr:from>
    <xdr:to>
      <xdr:col>2</xdr:col>
      <xdr:colOff>152400</xdr:colOff>
      <xdr:row>3</xdr:row>
      <xdr:rowOff>119667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D79BBAC-D5F4-41B8-AA3A-02CC6D46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281590" cy="691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7620</xdr:rowOff>
    </xdr:from>
    <xdr:to>
      <xdr:col>0</xdr:col>
      <xdr:colOff>320290</xdr:colOff>
      <xdr:row>5</xdr:row>
      <xdr:rowOff>7619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E4BE3-E1B3-4883-88F9-FE7351D0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410438</xdr:colOff>
      <xdr:row>0</xdr:row>
      <xdr:rowOff>0</xdr:rowOff>
    </xdr:from>
    <xdr:to>
      <xdr:col>12</xdr:col>
      <xdr:colOff>161813</xdr:colOff>
      <xdr:row>3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328B3D-9E8B-4968-8D1E-9E3CC3AD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438" y="0"/>
          <a:ext cx="127537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504826</xdr:colOff>
      <xdr:row>9</xdr:row>
      <xdr:rowOff>96727</xdr:rowOff>
    </xdr:from>
    <xdr:to>
      <xdr:col>8</xdr:col>
      <xdr:colOff>504825</xdr:colOff>
      <xdr:row>29</xdr:row>
      <xdr:rowOff>52751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ECCEFE-623B-450E-84E8-B5ABFE48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6" y="1811227"/>
          <a:ext cx="5333999" cy="376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66936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03E7E-9F31-4080-B794-51BC2367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670036</xdr:colOff>
      <xdr:row>0</xdr:row>
      <xdr:rowOff>71708</xdr:rowOff>
    </xdr:from>
    <xdr:to>
      <xdr:col>10</xdr:col>
      <xdr:colOff>510540</xdr:colOff>
      <xdr:row>3</xdr:row>
      <xdr:rowOff>160690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88B3CA0-2CFF-447D-A830-1DDD16ED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397629</xdr:colOff>
      <xdr:row>0</xdr:row>
      <xdr:rowOff>3780</xdr:rowOff>
    </xdr:from>
    <xdr:to>
      <xdr:col>2</xdr:col>
      <xdr:colOff>179431</xdr:colOff>
      <xdr:row>3</xdr:row>
      <xdr:rowOff>123820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4518119A-C3E7-4D43-837C-DB4BC149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C002981-9894-43C9-9E93-65B095D3D633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409575</xdr:colOff>
      <xdr:row>8</xdr:row>
      <xdr:rowOff>123825</xdr:rowOff>
    </xdr:from>
    <xdr:to>
      <xdr:col>9</xdr:col>
      <xdr:colOff>0</xdr:colOff>
      <xdr:row>34</xdr:row>
      <xdr:rowOff>15269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90E8449F-20A5-491B-8DC1-217F00DCCAB8}"/>
            </a:ext>
          </a:extLst>
        </xdr:cNvPr>
        <xdr:cNvGrpSpPr/>
      </xdr:nvGrpSpPr>
      <xdr:grpSpPr>
        <a:xfrm>
          <a:off x="1171575" y="1638300"/>
          <a:ext cx="5686425" cy="4844444"/>
          <a:chOff x="1143000" y="1524000"/>
          <a:chExt cx="5686425" cy="4844444"/>
        </a:xfrm>
      </xdr:grpSpPr>
      <xdr:pic>
        <xdr:nvPicPr>
          <xdr:cNvPr id="7" name="Imagen 6" descr="Imagen que contiene Forma&#10;&#10;Descripción generada automáticamente">
            <a:extLst>
              <a:ext uri="{FF2B5EF4-FFF2-40B4-BE49-F238E27FC236}">
                <a16:creationId xmlns:a16="http://schemas.microsoft.com/office/drawing/2014/main" id="{F783D03E-8321-8B1A-AB68-FFDCD785FC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809" r="36786"/>
          <a:stretch/>
        </xdr:blipFill>
        <xdr:spPr>
          <a:xfrm>
            <a:off x="2305050" y="1524000"/>
            <a:ext cx="2752725" cy="4844444"/>
          </a:xfrm>
          <a:prstGeom prst="rect">
            <a:avLst/>
          </a:prstGeom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CD3DC12-8668-C70F-9D82-371836EBD58B}"/>
              </a:ext>
            </a:extLst>
          </xdr:cNvPr>
          <xdr:cNvSpPr txBox="1"/>
        </xdr:nvSpPr>
        <xdr:spPr>
          <a:xfrm>
            <a:off x="4876799" y="2076449"/>
            <a:ext cx="1952626" cy="1009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sobre la Transferencia de Bienes Industrializados y Servicios (ITBIS)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255CB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20,576.6</a:t>
            </a:r>
            <a:r>
              <a:rPr kumimoji="0" lang="es-DO" sz="1050" b="1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</a:p>
          <a:p>
            <a:pPr algn="l"/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E73407F-7C82-59AA-7A5A-BF35DAF77759}"/>
              </a:ext>
            </a:extLst>
          </xdr:cNvPr>
          <xdr:cNvSpPr txBox="1"/>
        </xdr:nvSpPr>
        <xdr:spPr>
          <a:xfrm>
            <a:off x="4876798" y="3533775"/>
            <a:ext cx="1581151" cy="838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sobre la renta proveniente de salarios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3E5AA4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5,856.8</a:t>
            </a:r>
          </a:p>
          <a:p>
            <a:pPr algn="l"/>
            <a:endParaRPr lang="es-DO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C2A9ED9E-956C-2F95-CB8B-683999A09AC1}"/>
              </a:ext>
            </a:extLst>
          </xdr:cNvPr>
          <xdr:cNvSpPr txBox="1"/>
        </xdr:nvSpPr>
        <xdr:spPr>
          <a:xfrm>
            <a:off x="4895848" y="5000625"/>
            <a:ext cx="1876427" cy="8096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específico sobre los hidrocarburos, Ley 112-00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3,783.1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F77B0F19-1736-7AB3-1E16-50CF8473D9E3}"/>
              </a:ext>
            </a:extLst>
          </xdr:cNvPr>
          <xdr:cNvSpPr txBox="1"/>
        </xdr:nvSpPr>
        <xdr:spPr>
          <a:xfrm>
            <a:off x="1304925" y="4400550"/>
            <a:ext cx="10382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arancelarios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4,277.8 </a:t>
            </a:r>
            <a:r>
              <a:rPr kumimoji="0" lang="es-DO" sz="105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</a:p>
          <a:p>
            <a:pPr algn="r"/>
            <a:endParaRPr lang="es-DO" sz="1100"/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D13EB092-68F5-1103-D107-EA643760166D}"/>
              </a:ext>
            </a:extLst>
          </xdr:cNvPr>
          <xdr:cNvSpPr txBox="1"/>
        </xdr:nvSpPr>
        <xdr:spPr>
          <a:xfrm>
            <a:off x="1143000" y="2800350"/>
            <a:ext cx="1276350" cy="819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sobre la renta de las empresas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13305B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10,281.3 </a:t>
            </a:r>
          </a:p>
          <a:p>
            <a:pPr algn="r"/>
            <a:endParaRPr lang="es-DO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512616</xdr:colOff>
      <xdr:row>3</xdr:row>
      <xdr:rowOff>129540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0CBB8DA-1A86-4A88-9B63-210B62F3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2616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29438</xdr:colOff>
      <xdr:row>0</xdr:row>
      <xdr:rowOff>0</xdr:rowOff>
    </xdr:from>
    <xdr:to>
      <xdr:col>13</xdr:col>
      <xdr:colOff>1011614</xdr:colOff>
      <xdr:row>4</xdr:row>
      <xdr:rowOff>20955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FDBEE5EE-4B04-49DF-BC07-863744CB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988" y="0"/>
          <a:ext cx="174417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600550</xdr:colOff>
      <xdr:row>0</xdr:row>
      <xdr:rowOff>0</xdr:rowOff>
    </xdr:from>
    <xdr:to>
      <xdr:col>2</xdr:col>
      <xdr:colOff>594359</xdr:colOff>
      <xdr:row>4</xdr:row>
      <xdr:rowOff>1881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F43F09F-F7B5-4396-B44F-B09DEE41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50" y="0"/>
          <a:ext cx="1517809" cy="76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C23EF82-C241-4E8F-A010-AFFF7978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62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166598</xdr:colOff>
      <xdr:row>0</xdr:row>
      <xdr:rowOff>0</xdr:rowOff>
    </xdr:from>
    <xdr:to>
      <xdr:col>12</xdr:col>
      <xdr:colOff>3333</xdr:colOff>
      <xdr:row>3</xdr:row>
      <xdr:rowOff>86849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F5987FF-EFBF-442A-9934-F34CD9AE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598" y="0"/>
          <a:ext cx="1360735" cy="65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158863</xdr:colOff>
      <xdr:row>3</xdr:row>
      <xdr:rowOff>75731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11AF936-4419-4EB0-A74E-5B9E60C2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204232" cy="64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74295</xdr:colOff>
      <xdr:row>9</xdr:row>
      <xdr:rowOff>127023</xdr:rowOff>
    </xdr:from>
    <xdr:to>
      <xdr:col>12</xdr:col>
      <xdr:colOff>25179</xdr:colOff>
      <xdr:row>18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3A8710-F89A-462A-915A-FA5525C197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4057" b="11543"/>
        <a:stretch/>
      </xdr:blipFill>
      <xdr:spPr>
        <a:xfrm>
          <a:off x="1598295" y="1841523"/>
          <a:ext cx="7570884" cy="1625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11</xdr:row>
      <xdr:rowOff>38100</xdr:rowOff>
    </xdr:from>
    <xdr:to>
      <xdr:col>9</xdr:col>
      <xdr:colOff>516255</xdr:colOff>
      <xdr:row>23</xdr:row>
      <xdr:rowOff>187325</xdr:rowOff>
    </xdr:to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2E2F8C87-B08D-EC46-E7FB-677A170089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1" t="11273" r="13125" b="13560"/>
        <a:stretch/>
      </xdr:blipFill>
      <xdr:spPr bwMode="auto">
        <a:xfrm>
          <a:off x="2428875" y="1181100"/>
          <a:ext cx="4945380" cy="2435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394810</xdr:colOff>
      <xdr:row>2</xdr:row>
      <xdr:rowOff>0</xdr:rowOff>
    </xdr:from>
    <xdr:to>
      <xdr:col>2</xdr:col>
      <xdr:colOff>152400</xdr:colOff>
      <xdr:row>5</xdr:row>
      <xdr:rowOff>119667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E8C6BF09-DD79-4DC1-A73D-4838D030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281590" cy="691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</xdr:row>
      <xdr:rowOff>7620</xdr:rowOff>
    </xdr:from>
    <xdr:to>
      <xdr:col>0</xdr:col>
      <xdr:colOff>320290</xdr:colOff>
      <xdr:row>7</xdr:row>
      <xdr:rowOff>7619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112010B-CBC7-4400-B0CD-EB11D29F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410438</xdr:colOff>
      <xdr:row>2</xdr:row>
      <xdr:rowOff>0</xdr:rowOff>
    </xdr:from>
    <xdr:to>
      <xdr:col>12</xdr:col>
      <xdr:colOff>161813</xdr:colOff>
      <xdr:row>5</xdr:row>
      <xdr:rowOff>137160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8E27F1-BDC0-4D37-92AE-E5847923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438" y="0"/>
          <a:ext cx="127537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69411"/>
    <xdr:pic>
      <xdr:nvPicPr>
        <xdr:cNvPr id="2" name="Imagen 1">
          <a:extLst>
            <a:ext uri="{FF2B5EF4-FFF2-40B4-BE49-F238E27FC236}">
              <a16:creationId xmlns:a16="http://schemas.microsoft.com/office/drawing/2014/main" id="{CC7DE4A6-1161-489B-8714-57068B4C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69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9382" cy="576949"/>
    <xdr:pic>
      <xdr:nvPicPr>
        <xdr:cNvPr id="3" name="Imagen 2">
          <a:extLst>
            <a:ext uri="{FF2B5EF4-FFF2-40B4-BE49-F238E27FC236}">
              <a16:creationId xmlns:a16="http://schemas.microsoft.com/office/drawing/2014/main" id="{4E809F22-BDC1-41B6-A923-660A142D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8558" y="0"/>
          <a:ext cx="1279382" cy="576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47604" cy="567690"/>
    <xdr:pic>
      <xdr:nvPicPr>
        <xdr:cNvPr id="4" name="Imagen 3">
          <a:extLst>
            <a:ext uri="{FF2B5EF4-FFF2-40B4-BE49-F238E27FC236}">
              <a16:creationId xmlns:a16="http://schemas.microsoft.com/office/drawing/2014/main" id="{D4C0AEF8-6106-4233-882A-3A7CDC38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47604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Agosto/Revisiones/Juan%20Alfonso/Graficos%20y%20anexos%20VF.xlsx" TargetMode="External"/><Relationship Id="rId1" Type="http://schemas.openxmlformats.org/officeDocument/2006/relationships/externalLinkPath" Target="/sites/Depto.deEstudiosEconmicos/Shared%20Documents/Informes/Informe%20Mensual/2023/Informe%20de%20Agosto/Revisiones/Juan%20Alfonso/Graficos%20y%20anexos%20VF.xlsx" TargetMode="External"/></Relationships>
</file>

<file path=xl/externalLinks/_rels/externalLink16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Agosto/Secciones/Mari/Tabla%20Mari%20-%20IM%20Agosto%202023.xlsx" TargetMode="External"/><Relationship Id="rId1" Type="http://schemas.openxmlformats.org/officeDocument/2006/relationships/externalLinkPath" Target="/sites/Depto.deEstudiosEconmicos/Shared%20Documents/Informes/Informe%20Mensual/2023/Informe%20de%20Agosto/Secciones/Mari/Tabla%20Mari%20-%20IM%20Agosto%202023.xlsx" TargetMode="External"/></Relationships>
</file>

<file path=xl/externalLinks/_rels/externalLink16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Agosto/Secciones/Ricardo/Anexos-p%20(version%201).xlsx" TargetMode="External"/><Relationship Id="rId1" Type="http://schemas.openxmlformats.org/officeDocument/2006/relationships/externalLinkPath" Target="/sites/Depto.deEstudiosEconmicos/Shared%20Documents/Informes/Informe%20Mensual/2023/Informe%20de%20Agosto/Secciones/Ricardo/Anexos-p%20(version%201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2 "/>
      <sheetName val="Anexo 3"/>
    </sheetNames>
    <sheetDataSet>
      <sheetData sheetId="0"/>
      <sheetData sheetId="1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Ilustración 1"/>
    </sheetNames>
    <sheetDataSet>
      <sheetData sheetId="0" refreshError="1"/>
      <sheetData sheetId="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 A1"/>
      <sheetName val="Anexo 1"/>
      <sheetName val="B-A2"/>
      <sheetName val="Anexo 2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AAEB-A77F-417F-9B6D-2DE9994F0308}">
  <dimension ref="B2:O31"/>
  <sheetViews>
    <sheetView showGridLines="0" tabSelected="1" zoomScale="120" zoomScaleNormal="120" workbookViewId="0">
      <selection activeCell="I19" sqref="I19"/>
    </sheetView>
  </sheetViews>
  <sheetFormatPr baseColWidth="10" defaultRowHeight="15" x14ac:dyDescent="0.25"/>
  <cols>
    <col min="1" max="6" width="11.42578125" style="4"/>
    <col min="7" max="7" width="15.42578125" style="4" bestFit="1" customWidth="1"/>
    <col min="8" max="10" width="11.42578125" style="4"/>
    <col min="11" max="11" width="15.42578125" style="4" bestFit="1" customWidth="1"/>
    <col min="12" max="16384" width="11.42578125" style="4"/>
  </cols>
  <sheetData>
    <row r="2" spans="2:15" x14ac:dyDescent="0.25">
      <c r="B2" s="74" t="s">
        <v>0</v>
      </c>
      <c r="C2" s="74"/>
      <c r="D2" s="74"/>
      <c r="E2" s="74"/>
      <c r="F2" s="74"/>
      <c r="G2" s="74"/>
      <c r="H2" s="74"/>
      <c r="I2" s="74"/>
      <c r="J2" s="74"/>
    </row>
    <row r="3" spans="2:15" x14ac:dyDescent="0.25">
      <c r="B3" s="74" t="s">
        <v>8</v>
      </c>
      <c r="C3" s="74"/>
      <c r="D3" s="74"/>
      <c r="E3" s="74"/>
      <c r="F3" s="74"/>
      <c r="G3" s="74"/>
      <c r="H3" s="74"/>
      <c r="I3" s="74"/>
      <c r="J3" s="74"/>
    </row>
    <row r="4" spans="2:15" x14ac:dyDescent="0.25">
      <c r="B4" s="75" t="s">
        <v>9</v>
      </c>
      <c r="C4" s="75"/>
      <c r="D4" s="75"/>
      <c r="E4" s="75"/>
      <c r="F4" s="75"/>
      <c r="G4" s="75"/>
      <c r="H4" s="75"/>
      <c r="I4" s="75"/>
      <c r="J4" s="75"/>
    </row>
    <row r="6" spans="2:15" x14ac:dyDescent="0.25">
      <c r="C6" s="76" t="s">
        <v>15</v>
      </c>
      <c r="D6" s="76"/>
      <c r="E6" s="76"/>
      <c r="F6" s="76"/>
      <c r="G6" s="76"/>
      <c r="H6" s="76"/>
    </row>
    <row r="7" spans="2:15" x14ac:dyDescent="0.25">
      <c r="C7" s="77" t="s">
        <v>3</v>
      </c>
      <c r="D7" s="77"/>
      <c r="E7" s="77"/>
      <c r="F7" s="77"/>
      <c r="G7" s="77"/>
      <c r="H7" s="77"/>
    </row>
    <row r="8" spans="2:15" x14ac:dyDescent="0.25">
      <c r="C8" s="78" t="s">
        <v>4</v>
      </c>
      <c r="D8" s="78"/>
      <c r="E8" s="78"/>
      <c r="F8" s="78"/>
      <c r="G8" s="78"/>
      <c r="H8" s="78"/>
    </row>
    <row r="12" spans="2:15" x14ac:dyDescent="0.25">
      <c r="K12" s="11"/>
    </row>
    <row r="13" spans="2:15" x14ac:dyDescent="0.25">
      <c r="K13" s="12"/>
    </row>
    <row r="16" spans="2:15" x14ac:dyDescent="0.25">
      <c r="N16" s="13"/>
      <c r="O16" s="14"/>
    </row>
    <row r="17" spans="2:15" x14ac:dyDescent="0.25">
      <c r="N17" s="13"/>
      <c r="O17" s="14"/>
    </row>
    <row r="18" spans="2:15" x14ac:dyDescent="0.25">
      <c r="N18" s="13"/>
      <c r="O18" s="14"/>
    </row>
    <row r="19" spans="2:15" x14ac:dyDescent="0.25">
      <c r="N19" s="13"/>
      <c r="O19" s="14"/>
    </row>
    <row r="24" spans="2:15" x14ac:dyDescent="0.25">
      <c r="L24" s="14"/>
      <c r="M24" s="14"/>
    </row>
    <row r="28" spans="2:15" x14ac:dyDescent="0.25">
      <c r="L28" s="14"/>
    </row>
    <row r="29" spans="2:15" x14ac:dyDescent="0.25">
      <c r="B29" s="15" t="s">
        <v>5</v>
      </c>
    </row>
    <row r="30" spans="2:15" x14ac:dyDescent="0.25">
      <c r="B30" s="16" t="s">
        <v>16</v>
      </c>
    </row>
    <row r="31" spans="2:15" x14ac:dyDescent="0.25">
      <c r="B31" s="15" t="s">
        <v>17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4F3D-C5E4-433E-A1D8-5731B4730A75}">
  <dimension ref="B2:L311"/>
  <sheetViews>
    <sheetView showGridLines="0" workbookViewId="0">
      <selection activeCell="E215" sqref="E215"/>
    </sheetView>
  </sheetViews>
  <sheetFormatPr baseColWidth="10" defaultColWidth="11.5703125" defaultRowHeight="15" x14ac:dyDescent="0.25"/>
  <cols>
    <col min="1" max="1" width="11.5703125" style="256"/>
    <col min="2" max="2" width="69" style="256" customWidth="1"/>
    <col min="3" max="3" width="25.7109375" style="256" customWidth="1"/>
    <col min="4" max="4" width="14.5703125" style="256" bestFit="1" customWidth="1"/>
    <col min="5" max="5" width="11.7109375" style="256" bestFit="1" customWidth="1"/>
    <col min="6" max="6" width="12.140625" style="256" customWidth="1"/>
    <col min="7" max="7" width="12.42578125" style="256" bestFit="1" customWidth="1"/>
    <col min="8" max="9" width="11.85546875" style="256" bestFit="1" customWidth="1"/>
    <col min="10" max="16384" width="11.5703125" style="256"/>
  </cols>
  <sheetData>
    <row r="2" spans="2:7" x14ac:dyDescent="0.25">
      <c r="B2" s="107" t="s">
        <v>0</v>
      </c>
      <c r="C2" s="107"/>
      <c r="D2" s="107"/>
      <c r="E2" s="107"/>
      <c r="F2" s="107"/>
      <c r="G2" s="107"/>
    </row>
    <row r="3" spans="2:7" x14ac:dyDescent="0.25">
      <c r="B3" s="107" t="s">
        <v>8</v>
      </c>
      <c r="C3" s="107"/>
      <c r="D3" s="107"/>
      <c r="E3" s="107"/>
      <c r="F3" s="107"/>
      <c r="G3" s="107"/>
    </row>
    <row r="4" spans="2:7" ht="14.45" customHeight="1" x14ac:dyDescent="0.25">
      <c r="B4" s="109" t="s">
        <v>9</v>
      </c>
      <c r="C4" s="109"/>
      <c r="D4" s="109"/>
      <c r="E4" s="109"/>
      <c r="F4" s="109"/>
      <c r="G4" s="109"/>
    </row>
    <row r="5" spans="2:7" ht="14.45" customHeight="1" x14ac:dyDescent="0.25">
      <c r="B5" s="257"/>
      <c r="C5" s="257"/>
      <c r="D5" s="257"/>
      <c r="E5" s="257"/>
      <c r="F5" s="257"/>
      <c r="G5" s="257"/>
    </row>
    <row r="6" spans="2:7" ht="15.6" customHeight="1" x14ac:dyDescent="0.25">
      <c r="B6" s="258" t="s">
        <v>781</v>
      </c>
      <c r="C6" s="258"/>
      <c r="D6" s="258"/>
      <c r="E6" s="258"/>
      <c r="F6" s="258"/>
      <c r="G6" s="258"/>
    </row>
    <row r="7" spans="2:7" ht="16.149999999999999" customHeight="1" thickBot="1" x14ac:dyDescent="0.3">
      <c r="B7" s="259" t="s">
        <v>124</v>
      </c>
      <c r="C7" s="259"/>
      <c r="D7" s="259"/>
      <c r="E7" s="259"/>
      <c r="F7" s="259"/>
      <c r="G7" s="259"/>
    </row>
    <row r="8" spans="2:7" x14ac:dyDescent="0.25">
      <c r="B8" s="260" t="s">
        <v>25</v>
      </c>
      <c r="C8" s="261" t="s">
        <v>782</v>
      </c>
      <c r="D8" s="262" t="s">
        <v>127</v>
      </c>
      <c r="E8" s="263"/>
      <c r="F8" s="264" t="s">
        <v>783</v>
      </c>
      <c r="G8" s="265"/>
    </row>
    <row r="9" spans="2:7" x14ac:dyDescent="0.25">
      <c r="B9" s="266"/>
      <c r="C9" s="267"/>
      <c r="D9" s="268"/>
      <c r="E9" s="269"/>
      <c r="F9" s="268"/>
      <c r="G9" s="270"/>
    </row>
    <row r="10" spans="2:7" ht="15.75" thickBot="1" x14ac:dyDescent="0.3">
      <c r="B10" s="271" t="s">
        <v>784</v>
      </c>
      <c r="C10" s="272"/>
      <c r="D10" s="273">
        <v>2022</v>
      </c>
      <c r="E10" s="274">
        <v>2023</v>
      </c>
      <c r="F10" s="275" t="s">
        <v>785</v>
      </c>
      <c r="G10" s="276" t="s">
        <v>786</v>
      </c>
    </row>
    <row r="11" spans="2:7" x14ac:dyDescent="0.25">
      <c r="B11" s="277" t="s">
        <v>787</v>
      </c>
      <c r="C11" s="278">
        <f>+C12+C19+C28+C39</f>
        <v>6230794152</v>
      </c>
      <c r="D11" s="278">
        <f>+D12+D19+D28+D39</f>
        <v>591977255.38</v>
      </c>
      <c r="E11" s="278">
        <f>+E12+E19+E28+E39</f>
        <v>381859542.30999994</v>
      </c>
      <c r="F11" s="278">
        <f t="shared" ref="F11:F20" si="0">E11-D11</f>
        <v>-210117713.07000005</v>
      </c>
      <c r="G11" s="279">
        <f t="shared" ref="G11:G20" si="1">IFERROR(F11/D11,"0.0%")</f>
        <v>-0.35494220624257267</v>
      </c>
    </row>
    <row r="12" spans="2:7" x14ac:dyDescent="0.25">
      <c r="B12" s="280" t="s">
        <v>788</v>
      </c>
      <c r="C12" s="281">
        <f>SUM(C13:C18)</f>
        <v>600392164</v>
      </c>
      <c r="D12" s="281">
        <f>SUM(D13:D18)</f>
        <v>79392851.570000008</v>
      </c>
      <c r="E12" s="281">
        <f>SUM(E13:E18)</f>
        <v>85213233.969999984</v>
      </c>
      <c r="F12" s="281">
        <f t="shared" si="0"/>
        <v>5820382.3999999762</v>
      </c>
      <c r="G12" s="282">
        <f t="shared" si="1"/>
        <v>7.3311164480194965E-2</v>
      </c>
    </row>
    <row r="13" spans="2:7" x14ac:dyDescent="0.25">
      <c r="B13" s="283" t="s">
        <v>789</v>
      </c>
      <c r="C13" s="284">
        <v>53000000</v>
      </c>
      <c r="D13" s="284">
        <v>3609726.78</v>
      </c>
      <c r="E13" s="284">
        <v>2207599.1</v>
      </c>
      <c r="F13" s="284">
        <f t="shared" si="0"/>
        <v>-1402127.6799999997</v>
      </c>
      <c r="G13" s="285">
        <f t="shared" si="1"/>
        <v>-0.38843041744007001</v>
      </c>
    </row>
    <row r="14" spans="2:7" x14ac:dyDescent="0.25">
      <c r="B14" s="283" t="s">
        <v>790</v>
      </c>
      <c r="C14" s="284">
        <v>129185535</v>
      </c>
      <c r="D14" s="284">
        <v>75783124.790000007</v>
      </c>
      <c r="E14" s="284">
        <v>67811526.569999993</v>
      </c>
      <c r="F14" s="284">
        <f t="shared" si="0"/>
        <v>-7971598.2200000137</v>
      </c>
      <c r="G14" s="285">
        <f t="shared" si="1"/>
        <v>-0.10518962159570265</v>
      </c>
    </row>
    <row r="15" spans="2:7" x14ac:dyDescent="0.25">
      <c r="B15" s="283" t="s">
        <v>791</v>
      </c>
      <c r="C15" s="284">
        <v>208572288</v>
      </c>
      <c r="D15" s="284">
        <v>0</v>
      </c>
      <c r="E15" s="284">
        <v>0</v>
      </c>
      <c r="F15" s="284">
        <f t="shared" si="0"/>
        <v>0</v>
      </c>
      <c r="G15" s="285" t="str">
        <f t="shared" si="1"/>
        <v>0.0%</v>
      </c>
    </row>
    <row r="16" spans="2:7" x14ac:dyDescent="0.25">
      <c r="B16" s="283" t="s">
        <v>792</v>
      </c>
      <c r="C16" s="284">
        <v>135061044</v>
      </c>
      <c r="D16" s="284">
        <v>0</v>
      </c>
      <c r="E16" s="284">
        <v>0</v>
      </c>
      <c r="F16" s="284">
        <f t="shared" si="0"/>
        <v>0</v>
      </c>
      <c r="G16" s="285" t="str">
        <f t="shared" si="1"/>
        <v>0.0%</v>
      </c>
    </row>
    <row r="17" spans="2:7" x14ac:dyDescent="0.25">
      <c r="B17" s="283" t="s">
        <v>793</v>
      </c>
      <c r="C17" s="284">
        <v>2196497</v>
      </c>
      <c r="D17" s="284">
        <v>0</v>
      </c>
      <c r="E17" s="284">
        <v>0</v>
      </c>
      <c r="F17" s="284">
        <f t="shared" si="0"/>
        <v>0</v>
      </c>
      <c r="G17" s="285" t="str">
        <f t="shared" si="1"/>
        <v>0.0%</v>
      </c>
    </row>
    <row r="18" spans="2:7" x14ac:dyDescent="0.25">
      <c r="B18" s="283" t="s">
        <v>794</v>
      </c>
      <c r="C18" s="284">
        <v>72376800</v>
      </c>
      <c r="D18" s="284">
        <v>0</v>
      </c>
      <c r="E18" s="284">
        <v>15194108.300000001</v>
      </c>
      <c r="F18" s="284">
        <f t="shared" si="0"/>
        <v>15194108.300000001</v>
      </c>
      <c r="G18" s="285" t="str">
        <f t="shared" si="1"/>
        <v>0.0%</v>
      </c>
    </row>
    <row r="19" spans="2:7" x14ac:dyDescent="0.25">
      <c r="B19" s="280" t="s">
        <v>795</v>
      </c>
      <c r="C19" s="281">
        <f>SUM(C20:C27)</f>
        <v>1155833545</v>
      </c>
      <c r="D19" s="281">
        <f>SUM(D20:D27)</f>
        <v>149827461.99000001</v>
      </c>
      <c r="E19" s="281">
        <f>SUM(E20:E27)</f>
        <v>155851737.13</v>
      </c>
      <c r="F19" s="281">
        <f t="shared" si="0"/>
        <v>6024275.1399999857</v>
      </c>
      <c r="G19" s="282">
        <f t="shared" si="1"/>
        <v>4.0208083751709457E-2</v>
      </c>
    </row>
    <row r="20" spans="2:7" x14ac:dyDescent="0.25">
      <c r="B20" s="283" t="s">
        <v>796</v>
      </c>
      <c r="C20" s="284">
        <v>0</v>
      </c>
      <c r="D20" s="284">
        <v>0</v>
      </c>
      <c r="E20" s="284">
        <v>0</v>
      </c>
      <c r="F20" s="284">
        <f t="shared" si="0"/>
        <v>0</v>
      </c>
      <c r="G20" s="285" t="str">
        <f t="shared" si="1"/>
        <v>0.0%</v>
      </c>
    </row>
    <row r="21" spans="2:7" x14ac:dyDescent="0.25">
      <c r="B21" s="283" t="s">
        <v>797</v>
      </c>
      <c r="C21" s="284">
        <v>8798886</v>
      </c>
      <c r="D21" s="284">
        <v>0</v>
      </c>
      <c r="E21" s="284">
        <v>0</v>
      </c>
      <c r="F21" s="284">
        <f>E21-D22</f>
        <v>-149827461.99000001</v>
      </c>
      <c r="G21" s="285">
        <f>IFERROR(F21/D22,"0.0%")</f>
        <v>-1</v>
      </c>
    </row>
    <row r="22" spans="2:7" x14ac:dyDescent="0.25">
      <c r="B22" s="283" t="s">
        <v>790</v>
      </c>
      <c r="C22" s="284">
        <v>783100069</v>
      </c>
      <c r="D22" s="284">
        <v>149827461.99000001</v>
      </c>
      <c r="E22" s="284">
        <v>93399823.780000001</v>
      </c>
      <c r="F22" s="284">
        <f>E22-D23</f>
        <v>93399823.780000001</v>
      </c>
      <c r="G22" s="285" t="str">
        <f>IFERROR(F22/D23,"0.0%")</f>
        <v>0.0%</v>
      </c>
    </row>
    <row r="23" spans="2:7" x14ac:dyDescent="0.25">
      <c r="B23" s="283" t="s">
        <v>791</v>
      </c>
      <c r="C23" s="284">
        <v>137862646</v>
      </c>
      <c r="D23" s="284">
        <v>0</v>
      </c>
      <c r="E23" s="284">
        <v>0</v>
      </c>
      <c r="F23" s="284">
        <f>E23-D24</f>
        <v>0</v>
      </c>
      <c r="G23" s="285" t="str">
        <f>IFERROR(F23/#REF!,"0.0%")</f>
        <v>0.0%</v>
      </c>
    </row>
    <row r="24" spans="2:7" x14ac:dyDescent="0.25">
      <c r="B24" s="283" t="s">
        <v>792</v>
      </c>
      <c r="C24" s="284">
        <v>0</v>
      </c>
      <c r="D24" s="284">
        <v>0</v>
      </c>
      <c r="E24" s="284">
        <v>0</v>
      </c>
      <c r="F24" s="284">
        <f t="shared" ref="F24:F87" si="2">E24-D24</f>
        <v>0</v>
      </c>
      <c r="G24" s="285" t="str">
        <f t="shared" ref="G24:G75" si="3">IFERROR(F24/D24,"0.0%")</f>
        <v>0.0%</v>
      </c>
    </row>
    <row r="25" spans="2:7" x14ac:dyDescent="0.25">
      <c r="B25" s="283" t="s">
        <v>798</v>
      </c>
      <c r="C25" s="284">
        <v>56622348</v>
      </c>
      <c r="D25" s="284">
        <v>0</v>
      </c>
      <c r="E25" s="284">
        <v>2815514.58</v>
      </c>
      <c r="F25" s="284">
        <f t="shared" si="2"/>
        <v>2815514.58</v>
      </c>
      <c r="G25" s="285" t="str">
        <f t="shared" si="3"/>
        <v>0.0%</v>
      </c>
    </row>
    <row r="26" spans="2:7" x14ac:dyDescent="0.25">
      <c r="B26" s="283" t="s">
        <v>793</v>
      </c>
      <c r="C26" s="284">
        <v>49069786</v>
      </c>
      <c r="D26" s="284">
        <v>0</v>
      </c>
      <c r="E26" s="284">
        <v>0</v>
      </c>
      <c r="F26" s="284">
        <f t="shared" si="2"/>
        <v>0</v>
      </c>
      <c r="G26" s="285" t="str">
        <f t="shared" si="3"/>
        <v>0.0%</v>
      </c>
    </row>
    <row r="27" spans="2:7" x14ac:dyDescent="0.25">
      <c r="B27" s="283" t="s">
        <v>794</v>
      </c>
      <c r="C27" s="284">
        <v>120379810</v>
      </c>
      <c r="D27" s="284">
        <v>0</v>
      </c>
      <c r="E27" s="284">
        <v>59636398.770000003</v>
      </c>
      <c r="F27" s="284">
        <f t="shared" si="2"/>
        <v>59636398.770000003</v>
      </c>
      <c r="G27" s="285" t="str">
        <f t="shared" si="3"/>
        <v>0.0%</v>
      </c>
    </row>
    <row r="28" spans="2:7" x14ac:dyDescent="0.25">
      <c r="B28" s="280" t="s">
        <v>799</v>
      </c>
      <c r="C28" s="281">
        <f>+C30+C31+C33+C34+C35+C36+C37+C38+C29+C32</f>
        <v>3261928443</v>
      </c>
      <c r="D28" s="281">
        <f>+D30+D31+D33+D34+D35+D36+D37+D38+D29+D32</f>
        <v>362756941.81999999</v>
      </c>
      <c r="E28" s="281">
        <f>+E30+E31+E33+E34+E35+E36+E37+E38+E29+E32</f>
        <v>140794571.21000001</v>
      </c>
      <c r="F28" s="281">
        <f t="shared" si="2"/>
        <v>-221962370.60999998</v>
      </c>
      <c r="G28" s="282">
        <f t="shared" si="3"/>
        <v>-0.61187628690545559</v>
      </c>
    </row>
    <row r="29" spans="2:7" x14ac:dyDescent="0.25">
      <c r="B29" s="283" t="s">
        <v>796</v>
      </c>
      <c r="C29" s="284">
        <v>0</v>
      </c>
      <c r="D29" s="284">
        <v>0</v>
      </c>
      <c r="E29" s="284">
        <v>0</v>
      </c>
      <c r="F29" s="284">
        <f t="shared" si="2"/>
        <v>0</v>
      </c>
      <c r="G29" s="285" t="str">
        <f t="shared" si="3"/>
        <v>0.0%</v>
      </c>
    </row>
    <row r="30" spans="2:7" x14ac:dyDescent="0.25">
      <c r="B30" s="283" t="s">
        <v>797</v>
      </c>
      <c r="C30" s="284">
        <v>28108806</v>
      </c>
      <c r="D30" s="284">
        <v>5661756.6100000003</v>
      </c>
      <c r="E30" s="284">
        <v>0</v>
      </c>
      <c r="F30" s="284">
        <f t="shared" si="2"/>
        <v>-5661756.6100000003</v>
      </c>
      <c r="G30" s="285">
        <f t="shared" si="3"/>
        <v>-1</v>
      </c>
    </row>
    <row r="31" spans="2:7" x14ac:dyDescent="0.25">
      <c r="B31" s="283" t="s">
        <v>790</v>
      </c>
      <c r="C31" s="284">
        <v>1500657552</v>
      </c>
      <c r="D31" s="284">
        <v>4509240.13</v>
      </c>
      <c r="E31" s="284">
        <v>6000000</v>
      </c>
      <c r="F31" s="284">
        <f t="shared" si="2"/>
        <v>1490759.87</v>
      </c>
      <c r="G31" s="285">
        <f t="shared" si="3"/>
        <v>0.33060112724580054</v>
      </c>
    </row>
    <row r="32" spans="2:7" x14ac:dyDescent="0.25">
      <c r="B32" s="283" t="s">
        <v>800</v>
      </c>
      <c r="C32" s="284">
        <v>0</v>
      </c>
      <c r="D32" s="284">
        <v>0</v>
      </c>
      <c r="E32" s="284">
        <v>0</v>
      </c>
      <c r="F32" s="284">
        <f t="shared" si="2"/>
        <v>0</v>
      </c>
      <c r="G32" s="285" t="str">
        <f t="shared" si="3"/>
        <v>0.0%</v>
      </c>
    </row>
    <row r="33" spans="2:12" x14ac:dyDescent="0.25">
      <c r="B33" s="283" t="s">
        <v>791</v>
      </c>
      <c r="C33" s="284">
        <v>176202365</v>
      </c>
      <c r="D33" s="284">
        <v>0</v>
      </c>
      <c r="E33" s="284">
        <v>0</v>
      </c>
      <c r="F33" s="284">
        <f t="shared" si="2"/>
        <v>0</v>
      </c>
      <c r="G33" s="285" t="str">
        <f t="shared" si="3"/>
        <v>0.0%</v>
      </c>
    </row>
    <row r="34" spans="2:12" x14ac:dyDescent="0.25">
      <c r="B34" s="283" t="s">
        <v>792</v>
      </c>
      <c r="C34" s="284">
        <v>657921523</v>
      </c>
      <c r="D34" s="284">
        <v>352585945.07999998</v>
      </c>
      <c r="E34" s="284">
        <v>0</v>
      </c>
      <c r="F34" s="284">
        <f t="shared" si="2"/>
        <v>-352585945.07999998</v>
      </c>
      <c r="G34" s="285">
        <f t="shared" si="3"/>
        <v>-1</v>
      </c>
    </row>
    <row r="35" spans="2:12" x14ac:dyDescent="0.25">
      <c r="B35" s="283" t="s">
        <v>798</v>
      </c>
      <c r="C35" s="284">
        <v>368497969</v>
      </c>
      <c r="D35" s="284">
        <v>0</v>
      </c>
      <c r="E35" s="284">
        <v>42673904.259999998</v>
      </c>
      <c r="F35" s="284">
        <f t="shared" si="2"/>
        <v>42673904.259999998</v>
      </c>
      <c r="G35" s="285" t="str">
        <f t="shared" si="3"/>
        <v>0.0%</v>
      </c>
      <c r="L35" s="256" t="s">
        <v>52</v>
      </c>
    </row>
    <row r="36" spans="2:12" x14ac:dyDescent="0.25">
      <c r="B36" s="283" t="s">
        <v>793</v>
      </c>
      <c r="C36" s="284">
        <v>214625596</v>
      </c>
      <c r="D36" s="284">
        <v>0</v>
      </c>
      <c r="E36" s="284">
        <v>9582257.2200000007</v>
      </c>
      <c r="F36" s="284">
        <f t="shared" si="2"/>
        <v>9582257.2200000007</v>
      </c>
      <c r="G36" s="285" t="str">
        <f t="shared" si="3"/>
        <v>0.0%</v>
      </c>
    </row>
    <row r="37" spans="2:12" x14ac:dyDescent="0.25">
      <c r="B37" s="283" t="s">
        <v>794</v>
      </c>
      <c r="C37" s="284">
        <v>202014632</v>
      </c>
      <c r="D37" s="284">
        <v>0</v>
      </c>
      <c r="E37" s="284">
        <v>82538409.730000004</v>
      </c>
      <c r="F37" s="284">
        <f t="shared" si="2"/>
        <v>82538409.730000004</v>
      </c>
      <c r="G37" s="285" t="str">
        <f t="shared" si="3"/>
        <v>0.0%</v>
      </c>
    </row>
    <row r="38" spans="2:12" x14ac:dyDescent="0.25">
      <c r="B38" s="283" t="s">
        <v>801</v>
      </c>
      <c r="C38" s="284">
        <v>113900000</v>
      </c>
      <c r="D38" s="284">
        <v>0</v>
      </c>
      <c r="E38" s="284">
        <v>0</v>
      </c>
      <c r="F38" s="284">
        <f t="shared" si="2"/>
        <v>0</v>
      </c>
      <c r="G38" s="285" t="str">
        <f t="shared" si="3"/>
        <v>0.0%</v>
      </c>
    </row>
    <row r="39" spans="2:12" x14ac:dyDescent="0.25">
      <c r="B39" s="280" t="s">
        <v>802</v>
      </c>
      <c r="C39" s="281">
        <f>C41+C40</f>
        <v>1212640000</v>
      </c>
      <c r="D39" s="281">
        <f>D41+D40</f>
        <v>0</v>
      </c>
      <c r="E39" s="281">
        <f>E41+E40</f>
        <v>0</v>
      </c>
      <c r="F39" s="281">
        <f t="shared" si="2"/>
        <v>0</v>
      </c>
      <c r="G39" s="282" t="str">
        <f t="shared" si="3"/>
        <v>0.0%</v>
      </c>
    </row>
    <row r="40" spans="2:12" x14ac:dyDescent="0.25">
      <c r="B40" s="283" t="s">
        <v>803</v>
      </c>
      <c r="C40" s="284">
        <v>0</v>
      </c>
      <c r="D40" s="284">
        <v>0</v>
      </c>
      <c r="E40" s="284">
        <v>0</v>
      </c>
      <c r="F40" s="284">
        <f t="shared" si="2"/>
        <v>0</v>
      </c>
      <c r="G40" s="285" t="str">
        <f t="shared" si="3"/>
        <v>0.0%</v>
      </c>
    </row>
    <row r="41" spans="2:12" x14ac:dyDescent="0.25">
      <c r="B41" s="283" t="s">
        <v>790</v>
      </c>
      <c r="C41" s="284">
        <v>1212640000</v>
      </c>
      <c r="D41" s="284">
        <v>0</v>
      </c>
      <c r="E41" s="284">
        <v>0</v>
      </c>
      <c r="F41" s="284">
        <f t="shared" si="2"/>
        <v>0</v>
      </c>
      <c r="G41" s="285" t="str">
        <f t="shared" si="3"/>
        <v>0.0%</v>
      </c>
    </row>
    <row r="42" spans="2:12" x14ac:dyDescent="0.25">
      <c r="B42" s="277" t="s">
        <v>804</v>
      </c>
      <c r="C42" s="278">
        <f>+C43+C51+C54</f>
        <v>1334426050</v>
      </c>
      <c r="D42" s="278">
        <f>+D43+D51+D54</f>
        <v>178430997.75999999</v>
      </c>
      <c r="E42" s="278">
        <f>+E43+E51+E54</f>
        <v>153706995.91</v>
      </c>
      <c r="F42" s="278">
        <f t="shared" si="2"/>
        <v>-24724001.849999994</v>
      </c>
      <c r="G42" s="279">
        <f t="shared" si="3"/>
        <v>-0.13856337833886467</v>
      </c>
    </row>
    <row r="43" spans="2:12" x14ac:dyDescent="0.25">
      <c r="B43" s="280" t="s">
        <v>805</v>
      </c>
      <c r="C43" s="281">
        <f>+C44+C45+C46+C47+C48+C49+C50</f>
        <v>976293202</v>
      </c>
      <c r="D43" s="281">
        <f>+D44+D45+D46+D47+D48+D49+D50</f>
        <v>98124202.569999993</v>
      </c>
      <c r="E43" s="281">
        <f>+E44+E45+E46+E47+E48+E49+E50</f>
        <v>100108252.03</v>
      </c>
      <c r="F43" s="281">
        <f t="shared" si="2"/>
        <v>1984049.4600000083</v>
      </c>
      <c r="G43" s="282">
        <f t="shared" si="3"/>
        <v>2.0219776650766911E-2</v>
      </c>
    </row>
    <row r="44" spans="2:12" x14ac:dyDescent="0.25">
      <c r="B44" s="283" t="s">
        <v>790</v>
      </c>
      <c r="C44" s="284">
        <v>701164946</v>
      </c>
      <c r="D44" s="284">
        <v>52735384.920000002</v>
      </c>
      <c r="E44" s="284">
        <v>63431532.130000003</v>
      </c>
      <c r="F44" s="284">
        <f t="shared" si="2"/>
        <v>10696147.210000001</v>
      </c>
      <c r="G44" s="285">
        <f t="shared" si="3"/>
        <v>0.2028267590390426</v>
      </c>
    </row>
    <row r="45" spans="2:12" x14ac:dyDescent="0.25">
      <c r="B45" s="283" t="s">
        <v>791</v>
      </c>
      <c r="C45" s="284">
        <v>43183012</v>
      </c>
      <c r="D45" s="284">
        <v>42057099.439999998</v>
      </c>
      <c r="E45" s="284">
        <v>707255.19</v>
      </c>
      <c r="F45" s="284">
        <f t="shared" si="2"/>
        <v>-41349844.25</v>
      </c>
      <c r="G45" s="285">
        <f t="shared" si="3"/>
        <v>-0.98318345298612453</v>
      </c>
    </row>
    <row r="46" spans="2:12" x14ac:dyDescent="0.25">
      <c r="B46" s="283" t="s">
        <v>792</v>
      </c>
      <c r="C46" s="284">
        <v>6453123</v>
      </c>
      <c r="D46" s="284">
        <v>3331718.21</v>
      </c>
      <c r="E46" s="284">
        <v>0</v>
      </c>
      <c r="F46" s="284">
        <f t="shared" si="2"/>
        <v>-3331718.21</v>
      </c>
      <c r="G46" s="285">
        <f t="shared" si="3"/>
        <v>-1</v>
      </c>
    </row>
    <row r="47" spans="2:12" x14ac:dyDescent="0.25">
      <c r="B47" s="283" t="s">
        <v>798</v>
      </c>
      <c r="C47" s="284">
        <v>76999249</v>
      </c>
      <c r="D47" s="284">
        <v>0</v>
      </c>
      <c r="E47" s="284">
        <v>0</v>
      </c>
      <c r="F47" s="284">
        <f t="shared" si="2"/>
        <v>0</v>
      </c>
      <c r="G47" s="285" t="str">
        <f t="shared" si="3"/>
        <v>0.0%</v>
      </c>
    </row>
    <row r="48" spans="2:12" x14ac:dyDescent="0.25">
      <c r="B48" s="283" t="s">
        <v>793</v>
      </c>
      <c r="C48" s="284">
        <v>749089</v>
      </c>
      <c r="D48" s="284">
        <v>0</v>
      </c>
      <c r="E48" s="284">
        <v>0</v>
      </c>
      <c r="F48" s="284">
        <f t="shared" si="2"/>
        <v>0</v>
      </c>
      <c r="G48" s="285" t="str">
        <f t="shared" si="3"/>
        <v>0.0%</v>
      </c>
    </row>
    <row r="49" spans="2:7" x14ac:dyDescent="0.25">
      <c r="B49" s="283" t="s">
        <v>794</v>
      </c>
      <c r="C49" s="284">
        <v>147743783</v>
      </c>
      <c r="D49" s="284">
        <v>0</v>
      </c>
      <c r="E49" s="284">
        <v>35969464.710000001</v>
      </c>
      <c r="F49" s="284">
        <f t="shared" si="2"/>
        <v>35969464.710000001</v>
      </c>
      <c r="G49" s="285" t="str">
        <f t="shared" si="3"/>
        <v>0.0%</v>
      </c>
    </row>
    <row r="50" spans="2:7" x14ac:dyDescent="0.25">
      <c r="B50" s="283" t="s">
        <v>801</v>
      </c>
      <c r="C50" s="284">
        <v>0</v>
      </c>
      <c r="D50" s="284">
        <v>0</v>
      </c>
      <c r="E50" s="284">
        <v>0</v>
      </c>
      <c r="F50" s="284">
        <f t="shared" si="2"/>
        <v>0</v>
      </c>
      <c r="G50" s="285" t="str">
        <f t="shared" si="3"/>
        <v>0.0%</v>
      </c>
    </row>
    <row r="51" spans="2:7" x14ac:dyDescent="0.25">
      <c r="B51" s="280" t="s">
        <v>806</v>
      </c>
      <c r="C51" s="281">
        <f>+C52+C53</f>
        <v>285918584</v>
      </c>
      <c r="D51" s="281">
        <f>+D52+D53</f>
        <v>56983908.229999997</v>
      </c>
      <c r="E51" s="281">
        <f>+E52+E53</f>
        <v>3779252.07</v>
      </c>
      <c r="F51" s="281">
        <f t="shared" si="2"/>
        <v>-53204656.159999996</v>
      </c>
      <c r="G51" s="282">
        <f t="shared" si="3"/>
        <v>-0.9336786087969593</v>
      </c>
    </row>
    <row r="52" spans="2:7" x14ac:dyDescent="0.25">
      <c r="B52" s="283" t="s">
        <v>794</v>
      </c>
      <c r="C52" s="284">
        <v>285918584</v>
      </c>
      <c r="D52" s="284">
        <v>0</v>
      </c>
      <c r="E52" s="284">
        <v>3779252.07</v>
      </c>
      <c r="F52" s="284">
        <f t="shared" si="2"/>
        <v>3779252.07</v>
      </c>
      <c r="G52" s="285" t="str">
        <f t="shared" si="3"/>
        <v>0.0%</v>
      </c>
    </row>
    <row r="53" spans="2:7" x14ac:dyDescent="0.25">
      <c r="B53" s="283" t="s">
        <v>790</v>
      </c>
      <c r="C53" s="284">
        <v>0</v>
      </c>
      <c r="D53" s="284">
        <v>56983908.229999997</v>
      </c>
      <c r="E53" s="284">
        <v>0</v>
      </c>
      <c r="F53" s="284">
        <f t="shared" si="2"/>
        <v>-56983908.229999997</v>
      </c>
      <c r="G53" s="285">
        <f t="shared" si="3"/>
        <v>-1</v>
      </c>
    </row>
    <row r="54" spans="2:7" x14ac:dyDescent="0.25">
      <c r="B54" s="280" t="s">
        <v>807</v>
      </c>
      <c r="C54" s="281">
        <f>+C55+C56+C57+C58</f>
        <v>72214264</v>
      </c>
      <c r="D54" s="281">
        <f>+D55+D56+D57+D58</f>
        <v>23322886.960000001</v>
      </c>
      <c r="E54" s="281">
        <f>+E55+E56+E57+E58</f>
        <v>49819491.810000002</v>
      </c>
      <c r="F54" s="281">
        <f t="shared" si="2"/>
        <v>26496604.850000001</v>
      </c>
      <c r="G54" s="282">
        <f t="shared" si="3"/>
        <v>1.1360774030866374</v>
      </c>
    </row>
    <row r="55" spans="2:7" x14ac:dyDescent="0.25">
      <c r="B55" s="283" t="s">
        <v>790</v>
      </c>
      <c r="C55" s="284">
        <v>0</v>
      </c>
      <c r="D55" s="284">
        <v>21939990.190000001</v>
      </c>
      <c r="E55" s="284">
        <v>0</v>
      </c>
      <c r="F55" s="284">
        <f t="shared" si="2"/>
        <v>-21939990.190000001</v>
      </c>
      <c r="G55" s="285">
        <f t="shared" si="3"/>
        <v>-1</v>
      </c>
    </row>
    <row r="56" spans="2:7" x14ac:dyDescent="0.25">
      <c r="B56" s="283" t="s">
        <v>792</v>
      </c>
      <c r="C56" s="284">
        <v>9582415</v>
      </c>
      <c r="D56" s="284">
        <v>0</v>
      </c>
      <c r="E56" s="284">
        <v>11687264.609999999</v>
      </c>
      <c r="F56" s="284">
        <f t="shared" si="2"/>
        <v>11687264.609999999</v>
      </c>
      <c r="G56" s="285" t="str">
        <f t="shared" si="3"/>
        <v>0.0%</v>
      </c>
    </row>
    <row r="57" spans="2:7" x14ac:dyDescent="0.25">
      <c r="B57" s="283" t="s">
        <v>793</v>
      </c>
      <c r="C57" s="284">
        <v>16613202</v>
      </c>
      <c r="D57" s="284">
        <v>0</v>
      </c>
      <c r="E57" s="284">
        <v>4796728.95</v>
      </c>
      <c r="F57" s="284">
        <f t="shared" si="2"/>
        <v>4796728.95</v>
      </c>
      <c r="G57" s="285" t="str">
        <f t="shared" si="3"/>
        <v>0.0%</v>
      </c>
    </row>
    <row r="58" spans="2:7" x14ac:dyDescent="0.25">
      <c r="B58" s="283" t="s">
        <v>794</v>
      </c>
      <c r="C58" s="284">
        <v>46018647</v>
      </c>
      <c r="D58" s="284">
        <v>1382896.77</v>
      </c>
      <c r="E58" s="284">
        <v>33335498.25</v>
      </c>
      <c r="F58" s="284">
        <f t="shared" si="2"/>
        <v>31952601.48</v>
      </c>
      <c r="G58" s="285">
        <f t="shared" si="3"/>
        <v>23.105557965834283</v>
      </c>
    </row>
    <row r="59" spans="2:7" x14ac:dyDescent="0.25">
      <c r="B59" s="277" t="s">
        <v>808</v>
      </c>
      <c r="C59" s="278">
        <f>+C60+C70+C78+C81</f>
        <v>2929322972</v>
      </c>
      <c r="D59" s="278">
        <f>+D60+D70+D78+D81</f>
        <v>241714293.34</v>
      </c>
      <c r="E59" s="278">
        <f>+E60+E70+E78+E81</f>
        <v>280959239.32999998</v>
      </c>
      <c r="F59" s="278">
        <f t="shared" si="2"/>
        <v>39244945.98999998</v>
      </c>
      <c r="G59" s="279">
        <f t="shared" si="3"/>
        <v>0.16236088254324818</v>
      </c>
    </row>
    <row r="60" spans="2:7" x14ac:dyDescent="0.25">
      <c r="B60" s="280" t="s">
        <v>809</v>
      </c>
      <c r="C60" s="281">
        <f>+C62+C64+C65+C66+C67+C68+C69+C61+C63</f>
        <v>1414803954</v>
      </c>
      <c r="D60" s="281">
        <f>+D62+D64+D65+D66+D67+D68+D69+D61</f>
        <v>64554339.970000006</v>
      </c>
      <c r="E60" s="281">
        <f>+E62+E64+E65+E66+E67+E68+E69+E61</f>
        <v>135652791.25999999</v>
      </c>
      <c r="F60" s="281">
        <f t="shared" si="2"/>
        <v>71098451.289999992</v>
      </c>
      <c r="G60" s="282">
        <f t="shared" si="3"/>
        <v>1.1013736849147742</v>
      </c>
    </row>
    <row r="61" spans="2:7" x14ac:dyDescent="0.25">
      <c r="B61" s="283" t="s">
        <v>796</v>
      </c>
      <c r="C61" s="284">
        <v>0</v>
      </c>
      <c r="D61" s="284">
        <v>0</v>
      </c>
      <c r="E61" s="284">
        <v>0</v>
      </c>
      <c r="F61" s="284">
        <f t="shared" si="2"/>
        <v>0</v>
      </c>
      <c r="G61" s="285" t="str">
        <f t="shared" si="3"/>
        <v>0.0%</v>
      </c>
    </row>
    <row r="62" spans="2:7" x14ac:dyDescent="0.25">
      <c r="B62" s="283" t="s">
        <v>797</v>
      </c>
      <c r="C62" s="284">
        <v>39383951</v>
      </c>
      <c r="D62" s="284">
        <v>7430766.5999999996</v>
      </c>
      <c r="E62" s="284">
        <v>3763043.02</v>
      </c>
      <c r="F62" s="284">
        <f t="shared" si="2"/>
        <v>-3667723.5799999996</v>
      </c>
      <c r="G62" s="285">
        <f t="shared" si="3"/>
        <v>-0.49358616377481157</v>
      </c>
    </row>
    <row r="63" spans="2:7" x14ac:dyDescent="0.25">
      <c r="B63" s="283" t="s">
        <v>810</v>
      </c>
      <c r="C63" s="284">
        <v>0</v>
      </c>
      <c r="D63" s="284">
        <v>0</v>
      </c>
      <c r="E63" s="284"/>
      <c r="F63" s="284">
        <f t="shared" si="2"/>
        <v>0</v>
      </c>
      <c r="G63" s="285" t="str">
        <f t="shared" si="3"/>
        <v>0.0%</v>
      </c>
    </row>
    <row r="64" spans="2:7" x14ac:dyDescent="0.25">
      <c r="B64" s="283" t="s">
        <v>790</v>
      </c>
      <c r="C64" s="284">
        <v>194358689</v>
      </c>
      <c r="D64" s="284">
        <v>46687597.020000003</v>
      </c>
      <c r="E64" s="284">
        <v>106194751.38</v>
      </c>
      <c r="F64" s="284">
        <f t="shared" si="2"/>
        <v>59507154.359999992</v>
      </c>
      <c r="G64" s="285">
        <f t="shared" si="3"/>
        <v>1.2745816481946661</v>
      </c>
    </row>
    <row r="65" spans="2:7" x14ac:dyDescent="0.25">
      <c r="B65" s="283" t="s">
        <v>791</v>
      </c>
      <c r="C65" s="284">
        <v>53360098</v>
      </c>
      <c r="D65" s="284">
        <v>0</v>
      </c>
      <c r="E65" s="284"/>
      <c r="F65" s="284">
        <f t="shared" si="2"/>
        <v>0</v>
      </c>
      <c r="G65" s="285" t="str">
        <f t="shared" si="3"/>
        <v>0.0%</v>
      </c>
    </row>
    <row r="66" spans="2:7" x14ac:dyDescent="0.25">
      <c r="B66" s="283" t="s">
        <v>792</v>
      </c>
      <c r="C66" s="284">
        <v>237793529</v>
      </c>
      <c r="D66" s="284">
        <v>9</v>
      </c>
      <c r="E66" s="284">
        <v>0</v>
      </c>
      <c r="F66" s="284">
        <f t="shared" si="2"/>
        <v>-9</v>
      </c>
      <c r="G66" s="285">
        <f t="shared" si="3"/>
        <v>-1</v>
      </c>
    </row>
    <row r="67" spans="2:7" x14ac:dyDescent="0.25">
      <c r="B67" s="283" t="s">
        <v>798</v>
      </c>
      <c r="C67" s="284">
        <v>817826522</v>
      </c>
      <c r="D67" s="284">
        <v>0</v>
      </c>
      <c r="E67" s="284"/>
      <c r="F67" s="284">
        <f t="shared" si="2"/>
        <v>0</v>
      </c>
      <c r="G67" s="285" t="str">
        <f t="shared" si="3"/>
        <v>0.0%</v>
      </c>
    </row>
    <row r="68" spans="2:7" x14ac:dyDescent="0.25">
      <c r="B68" s="283" t="s">
        <v>793</v>
      </c>
      <c r="C68" s="284">
        <v>6906676</v>
      </c>
      <c r="D68" s="284">
        <v>0</v>
      </c>
      <c r="E68" s="284">
        <v>19416169.57</v>
      </c>
      <c r="F68" s="284">
        <f t="shared" si="2"/>
        <v>19416169.57</v>
      </c>
      <c r="G68" s="285" t="str">
        <f t="shared" si="3"/>
        <v>0.0%</v>
      </c>
    </row>
    <row r="69" spans="2:7" x14ac:dyDescent="0.25">
      <c r="B69" s="283" t="s">
        <v>794</v>
      </c>
      <c r="C69" s="284">
        <v>65174489</v>
      </c>
      <c r="D69" s="284">
        <v>10435967.35</v>
      </c>
      <c r="E69" s="284">
        <v>6278827.29</v>
      </c>
      <c r="F69" s="284">
        <f t="shared" si="2"/>
        <v>-4157140.0599999996</v>
      </c>
      <c r="G69" s="285">
        <f t="shared" si="3"/>
        <v>-0.39834736163677242</v>
      </c>
    </row>
    <row r="70" spans="2:7" x14ac:dyDescent="0.25">
      <c r="B70" s="280" t="s">
        <v>811</v>
      </c>
      <c r="C70" s="281">
        <f>+C71+C73+C74+C75+C77+C76</f>
        <v>989650540</v>
      </c>
      <c r="D70" s="281">
        <f>+D71+D73+D74+D75+D77+D76</f>
        <v>79813605.489999995</v>
      </c>
      <c r="E70" s="281">
        <f>+E71+E73+E74+E75+E77+E76+E72</f>
        <v>68121031.840000004</v>
      </c>
      <c r="F70" s="281">
        <f t="shared" si="2"/>
        <v>-11692573.649999991</v>
      </c>
      <c r="G70" s="282">
        <f t="shared" si="3"/>
        <v>-0.14649850208138984</v>
      </c>
    </row>
    <row r="71" spans="2:7" x14ac:dyDescent="0.25">
      <c r="B71" s="283" t="s">
        <v>790</v>
      </c>
      <c r="C71" s="284">
        <v>715000000</v>
      </c>
      <c r="D71" s="284">
        <v>67583585.859999999</v>
      </c>
      <c r="E71" s="284">
        <v>63723371.930000007</v>
      </c>
      <c r="F71" s="284">
        <f t="shared" si="2"/>
        <v>-3860213.9299999923</v>
      </c>
      <c r="G71" s="285">
        <f t="shared" si="3"/>
        <v>-5.7117625247000946E-2</v>
      </c>
    </row>
    <row r="72" spans="2:7" x14ac:dyDescent="0.25">
      <c r="B72" s="283" t="s">
        <v>812</v>
      </c>
      <c r="C72" s="284">
        <v>0</v>
      </c>
      <c r="D72" s="284">
        <v>0</v>
      </c>
      <c r="E72" s="284">
        <v>0</v>
      </c>
      <c r="F72" s="284">
        <f t="shared" si="2"/>
        <v>0</v>
      </c>
      <c r="G72" s="285" t="str">
        <f t="shared" si="3"/>
        <v>0.0%</v>
      </c>
    </row>
    <row r="73" spans="2:7" x14ac:dyDescent="0.25">
      <c r="B73" s="283" t="s">
        <v>791</v>
      </c>
      <c r="C73" s="284">
        <v>6867669</v>
      </c>
      <c r="D73" s="284">
        <v>4200000</v>
      </c>
      <c r="E73" s="284">
        <v>0</v>
      </c>
      <c r="F73" s="284">
        <f t="shared" si="2"/>
        <v>-4200000</v>
      </c>
      <c r="G73" s="285">
        <f t="shared" si="3"/>
        <v>-1</v>
      </c>
    </row>
    <row r="74" spans="2:7" x14ac:dyDescent="0.25">
      <c r="B74" s="283" t="s">
        <v>792</v>
      </c>
      <c r="C74" s="284">
        <v>221707859</v>
      </c>
      <c r="D74" s="284">
        <v>0</v>
      </c>
      <c r="E74" s="284">
        <v>0</v>
      </c>
      <c r="F74" s="284">
        <f t="shared" si="2"/>
        <v>0</v>
      </c>
      <c r="G74" s="285" t="str">
        <f t="shared" si="3"/>
        <v>0.0%</v>
      </c>
    </row>
    <row r="75" spans="2:7" x14ac:dyDescent="0.25">
      <c r="B75" s="283" t="s">
        <v>793</v>
      </c>
      <c r="C75" s="284">
        <v>12597926</v>
      </c>
      <c r="D75" s="284">
        <v>0</v>
      </c>
      <c r="E75" s="284">
        <v>0</v>
      </c>
      <c r="F75" s="284">
        <f t="shared" si="2"/>
        <v>0</v>
      </c>
      <c r="G75" s="285" t="str">
        <f t="shared" si="3"/>
        <v>0.0%</v>
      </c>
    </row>
    <row r="76" spans="2:7" x14ac:dyDescent="0.25">
      <c r="B76" s="283" t="s">
        <v>794</v>
      </c>
      <c r="C76" s="284">
        <v>33477086</v>
      </c>
      <c r="D76" s="284">
        <v>8030019.6299999999</v>
      </c>
      <c r="E76" s="284">
        <v>4397659.91</v>
      </c>
      <c r="F76" s="284">
        <f t="shared" si="2"/>
        <v>-3632359.7199999997</v>
      </c>
      <c r="G76" s="285" t="str">
        <f>IFERROR(F76/D77,"0.0%")</f>
        <v>0.0%</v>
      </c>
    </row>
    <row r="77" spans="2:7" x14ac:dyDescent="0.25">
      <c r="B77" s="283" t="s">
        <v>801</v>
      </c>
      <c r="C77" s="284">
        <v>0</v>
      </c>
      <c r="D77" s="284">
        <v>0</v>
      </c>
      <c r="E77" s="284">
        <v>0</v>
      </c>
      <c r="F77" s="284">
        <f t="shared" si="2"/>
        <v>0</v>
      </c>
      <c r="G77" s="285" t="str">
        <f>IFERROR(F77/#REF!,"0.0%")</f>
        <v>0.0%</v>
      </c>
    </row>
    <row r="78" spans="2:7" x14ac:dyDescent="0.25">
      <c r="B78" s="280" t="s">
        <v>813</v>
      </c>
      <c r="C78" s="281">
        <f>+C79+C80</f>
        <v>266283091</v>
      </c>
      <c r="D78" s="281">
        <f>+D79+D80</f>
        <v>61431172.780000001</v>
      </c>
      <c r="E78" s="281">
        <f>+E79+E80</f>
        <v>0</v>
      </c>
      <c r="F78" s="281">
        <f t="shared" si="2"/>
        <v>-61431172.780000001</v>
      </c>
      <c r="G78" s="282">
        <f t="shared" ref="G78:G141" si="4">IFERROR(F78/D78,"0.0%")</f>
        <v>-1</v>
      </c>
    </row>
    <row r="79" spans="2:7" x14ac:dyDescent="0.25">
      <c r="B79" s="283" t="s">
        <v>790</v>
      </c>
      <c r="C79" s="284">
        <v>234687907</v>
      </c>
      <c r="D79" s="284">
        <v>57399860.530000001</v>
      </c>
      <c r="E79" s="284">
        <v>0</v>
      </c>
      <c r="F79" s="284">
        <f t="shared" si="2"/>
        <v>-57399860.530000001</v>
      </c>
      <c r="G79" s="285">
        <f t="shared" si="4"/>
        <v>-1</v>
      </c>
    </row>
    <row r="80" spans="2:7" x14ac:dyDescent="0.25">
      <c r="B80" s="283" t="s">
        <v>794</v>
      </c>
      <c r="C80" s="284">
        <v>31595184</v>
      </c>
      <c r="D80" s="284">
        <v>4031312.25</v>
      </c>
      <c r="E80" s="284">
        <v>0</v>
      </c>
      <c r="F80" s="284">
        <f t="shared" si="2"/>
        <v>-4031312.25</v>
      </c>
      <c r="G80" s="285">
        <f t="shared" si="4"/>
        <v>-1</v>
      </c>
    </row>
    <row r="81" spans="2:7" x14ac:dyDescent="0.25">
      <c r="B81" s="280" t="s">
        <v>814</v>
      </c>
      <c r="C81" s="281">
        <f>+C82+C83+C84+C85+C86+C87+C88+C89</f>
        <v>258585387</v>
      </c>
      <c r="D81" s="281">
        <f>+D82+D83+D84+D85+D86+D87+D88+D89</f>
        <v>35915175.100000001</v>
      </c>
      <c r="E81" s="281">
        <f>+E82+E83+E84+E85+E86+E87+E88+E89</f>
        <v>77185416.230000004</v>
      </c>
      <c r="F81" s="281">
        <f t="shared" si="2"/>
        <v>41270241.130000003</v>
      </c>
      <c r="G81" s="282">
        <f t="shared" si="4"/>
        <v>1.1491031580686906</v>
      </c>
    </row>
    <row r="82" spans="2:7" x14ac:dyDescent="0.25">
      <c r="B82" s="283" t="s">
        <v>789</v>
      </c>
      <c r="C82" s="284">
        <v>27279910</v>
      </c>
      <c r="D82" s="284">
        <v>0</v>
      </c>
      <c r="E82" s="284">
        <v>0</v>
      </c>
      <c r="F82" s="284">
        <f t="shared" si="2"/>
        <v>0</v>
      </c>
      <c r="G82" s="285" t="str">
        <f t="shared" si="4"/>
        <v>0.0%</v>
      </c>
    </row>
    <row r="83" spans="2:7" x14ac:dyDescent="0.25">
      <c r="B83" s="283" t="s">
        <v>815</v>
      </c>
      <c r="C83" s="284">
        <v>0</v>
      </c>
      <c r="D83" s="284">
        <v>0</v>
      </c>
      <c r="E83" s="284">
        <v>0</v>
      </c>
      <c r="F83" s="284">
        <f t="shared" si="2"/>
        <v>0</v>
      </c>
      <c r="G83" s="285" t="str">
        <f t="shared" si="4"/>
        <v>0.0%</v>
      </c>
    </row>
    <row r="84" spans="2:7" x14ac:dyDescent="0.25">
      <c r="B84" s="283" t="s">
        <v>790</v>
      </c>
      <c r="C84" s="284">
        <v>75000000</v>
      </c>
      <c r="D84" s="284">
        <v>10383141.960000001</v>
      </c>
      <c r="E84" s="284">
        <v>16404046.73</v>
      </c>
      <c r="F84" s="284">
        <f t="shared" si="2"/>
        <v>6020904.7699999996</v>
      </c>
      <c r="G84" s="285">
        <f t="shared" si="4"/>
        <v>0.57987310519252488</v>
      </c>
    </row>
    <row r="85" spans="2:7" x14ac:dyDescent="0.25">
      <c r="B85" s="283" t="s">
        <v>812</v>
      </c>
      <c r="C85" s="284">
        <v>0</v>
      </c>
      <c r="D85" s="284">
        <v>0</v>
      </c>
      <c r="E85" s="284">
        <v>51490267.390000001</v>
      </c>
      <c r="F85" s="284">
        <f t="shared" si="2"/>
        <v>51490267.390000001</v>
      </c>
      <c r="G85" s="285" t="str">
        <f t="shared" si="4"/>
        <v>0.0%</v>
      </c>
    </row>
    <row r="86" spans="2:7" x14ac:dyDescent="0.25">
      <c r="B86" s="283" t="s">
        <v>791</v>
      </c>
      <c r="C86" s="284">
        <v>95566881</v>
      </c>
      <c r="D86" s="284">
        <v>15780000</v>
      </c>
      <c r="E86" s="284">
        <v>0</v>
      </c>
      <c r="F86" s="284">
        <f t="shared" si="2"/>
        <v>-15780000</v>
      </c>
      <c r="G86" s="285">
        <f t="shared" si="4"/>
        <v>-1</v>
      </c>
    </row>
    <row r="87" spans="2:7" x14ac:dyDescent="0.25">
      <c r="B87" s="283" t="s">
        <v>798</v>
      </c>
      <c r="C87" s="284">
        <v>20000000</v>
      </c>
      <c r="D87" s="284">
        <v>0</v>
      </c>
      <c r="E87" s="284">
        <v>0</v>
      </c>
      <c r="F87" s="284">
        <f t="shared" si="2"/>
        <v>0</v>
      </c>
      <c r="G87" s="285" t="str">
        <f t="shared" si="4"/>
        <v>0.0%</v>
      </c>
    </row>
    <row r="88" spans="2:7" x14ac:dyDescent="0.25">
      <c r="B88" s="283" t="s">
        <v>793</v>
      </c>
      <c r="C88" s="284">
        <v>0</v>
      </c>
      <c r="D88" s="284">
        <v>0</v>
      </c>
      <c r="E88" s="284">
        <v>0</v>
      </c>
      <c r="F88" s="284">
        <f t="shared" ref="F88:F120" si="5">E88-D88</f>
        <v>0</v>
      </c>
      <c r="G88" s="285" t="str">
        <f t="shared" si="4"/>
        <v>0.0%</v>
      </c>
    </row>
    <row r="89" spans="2:7" x14ac:dyDescent="0.25">
      <c r="B89" s="283" t="s">
        <v>794</v>
      </c>
      <c r="C89" s="284">
        <v>40738596</v>
      </c>
      <c r="D89" s="284">
        <v>9752033.1400000006</v>
      </c>
      <c r="E89" s="284">
        <v>9291102.1099999994</v>
      </c>
      <c r="F89" s="284">
        <f t="shared" si="5"/>
        <v>-460931.03000000119</v>
      </c>
      <c r="G89" s="285">
        <f t="shared" si="4"/>
        <v>-4.7265121373449431E-2</v>
      </c>
    </row>
    <row r="90" spans="2:7" x14ac:dyDescent="0.25">
      <c r="B90" s="277" t="s">
        <v>816</v>
      </c>
      <c r="C90" s="278">
        <f>+C91+C98+C107+C112+C117</f>
        <v>7439472929</v>
      </c>
      <c r="D90" s="278">
        <f>+D91+D98+D107+D112+D117</f>
        <v>269126056.71000004</v>
      </c>
      <c r="E90" s="278">
        <f>+E91+E98+E107+E112+E117</f>
        <v>251977962.92000005</v>
      </c>
      <c r="F90" s="278">
        <f t="shared" si="5"/>
        <v>-17148093.789999992</v>
      </c>
      <c r="G90" s="279">
        <f t="shared" si="4"/>
        <v>-6.3717701658587908E-2</v>
      </c>
    </row>
    <row r="91" spans="2:7" x14ac:dyDescent="0.25">
      <c r="B91" s="280" t="s">
        <v>817</v>
      </c>
      <c r="C91" s="281">
        <f>+C92+C94+C95+C96+C97+C93</f>
        <v>2687131713</v>
      </c>
      <c r="D91" s="281">
        <f>+D92+D94+D95+D96+D97</f>
        <v>104037997.99000001</v>
      </c>
      <c r="E91" s="281">
        <f>+E92+E94+E95+E96+E97</f>
        <v>194136505.23000002</v>
      </c>
      <c r="F91" s="281">
        <f t="shared" si="5"/>
        <v>90098507.24000001</v>
      </c>
      <c r="G91" s="282">
        <f t="shared" si="4"/>
        <v>0.86601538842241232</v>
      </c>
    </row>
    <row r="92" spans="2:7" x14ac:dyDescent="0.25">
      <c r="B92" s="283" t="s">
        <v>818</v>
      </c>
      <c r="C92" s="284">
        <v>2550000000</v>
      </c>
      <c r="D92" s="284">
        <v>281000</v>
      </c>
      <c r="E92" s="284">
        <v>133501142.7</v>
      </c>
      <c r="F92" s="284">
        <f t="shared" si="5"/>
        <v>133220142.7</v>
      </c>
      <c r="G92" s="285">
        <f t="shared" si="4"/>
        <v>474.09303451957294</v>
      </c>
    </row>
    <row r="93" spans="2:7" x14ac:dyDescent="0.25">
      <c r="B93" s="283" t="s">
        <v>810</v>
      </c>
      <c r="C93" s="284">
        <v>0</v>
      </c>
      <c r="D93" s="284">
        <v>0</v>
      </c>
      <c r="E93" s="284">
        <v>0</v>
      </c>
      <c r="F93" s="284">
        <f t="shared" si="5"/>
        <v>0</v>
      </c>
      <c r="G93" s="285" t="str">
        <f t="shared" si="4"/>
        <v>0.0%</v>
      </c>
    </row>
    <row r="94" spans="2:7" x14ac:dyDescent="0.25">
      <c r="B94" s="283" t="s">
        <v>790</v>
      </c>
      <c r="C94" s="284">
        <v>0</v>
      </c>
      <c r="D94" s="284">
        <v>62324408.850000001</v>
      </c>
      <c r="E94" s="284">
        <v>0</v>
      </c>
      <c r="F94" s="284">
        <f t="shared" si="5"/>
        <v>-62324408.850000001</v>
      </c>
      <c r="G94" s="285">
        <f t="shared" si="4"/>
        <v>-1</v>
      </c>
    </row>
    <row r="95" spans="2:7" x14ac:dyDescent="0.25">
      <c r="B95" s="283" t="s">
        <v>798</v>
      </c>
      <c r="C95" s="284">
        <v>110195456</v>
      </c>
      <c r="D95" s="284">
        <v>33913024.700000003</v>
      </c>
      <c r="E95" s="284">
        <v>37482279.289999999</v>
      </c>
      <c r="F95" s="284">
        <f t="shared" si="5"/>
        <v>3569254.5899999961</v>
      </c>
      <c r="G95" s="285">
        <f t="shared" si="4"/>
        <v>0.10524730900809316</v>
      </c>
    </row>
    <row r="96" spans="2:7" x14ac:dyDescent="0.25">
      <c r="B96" s="283" t="s">
        <v>793</v>
      </c>
      <c r="C96" s="284">
        <v>2221823</v>
      </c>
      <c r="D96" s="284">
        <v>0</v>
      </c>
      <c r="E96" s="284">
        <v>0</v>
      </c>
      <c r="F96" s="284">
        <f t="shared" si="5"/>
        <v>0</v>
      </c>
      <c r="G96" s="285" t="str">
        <f t="shared" si="4"/>
        <v>0.0%</v>
      </c>
    </row>
    <row r="97" spans="2:7" x14ac:dyDescent="0.25">
      <c r="B97" s="283" t="s">
        <v>794</v>
      </c>
      <c r="C97" s="284">
        <v>24714434</v>
      </c>
      <c r="D97" s="284">
        <v>7519564.4400000004</v>
      </c>
      <c r="E97" s="284">
        <v>23153083.239999998</v>
      </c>
      <c r="F97" s="284">
        <f t="shared" si="5"/>
        <v>15633518.799999997</v>
      </c>
      <c r="G97" s="285">
        <f t="shared" si="4"/>
        <v>2.0790457911149964</v>
      </c>
    </row>
    <row r="98" spans="2:7" x14ac:dyDescent="0.25">
      <c r="B98" s="280" t="s">
        <v>819</v>
      </c>
      <c r="C98" s="281">
        <f>+C99+C100+C102+C103+C104+C105+C106+C101</f>
        <v>3902570017</v>
      </c>
      <c r="D98" s="281">
        <f>+D99+D100+D102+D103+D104+D105+D106+D101</f>
        <v>81389977.120000005</v>
      </c>
      <c r="E98" s="281">
        <f>+E99+E100+E102+E103+E104+E105+E106+E101</f>
        <v>52877238.710000001</v>
      </c>
      <c r="F98" s="281">
        <f t="shared" si="5"/>
        <v>-28512738.410000004</v>
      </c>
      <c r="G98" s="282">
        <f t="shared" si="4"/>
        <v>-0.35032247727458266</v>
      </c>
    </row>
    <row r="99" spans="2:7" x14ac:dyDescent="0.25">
      <c r="B99" s="283" t="s">
        <v>818</v>
      </c>
      <c r="C99" s="284">
        <v>900000000</v>
      </c>
      <c r="D99" s="284">
        <v>0</v>
      </c>
      <c r="E99" s="284">
        <v>52877238.710000001</v>
      </c>
      <c r="F99" s="284">
        <f t="shared" si="5"/>
        <v>52877238.710000001</v>
      </c>
      <c r="G99" s="285" t="str">
        <f t="shared" si="4"/>
        <v>0.0%</v>
      </c>
    </row>
    <row r="100" spans="2:7" x14ac:dyDescent="0.25">
      <c r="B100" s="283" t="s">
        <v>789</v>
      </c>
      <c r="C100" s="284">
        <v>21255924</v>
      </c>
      <c r="D100" s="284">
        <v>0</v>
      </c>
      <c r="E100" s="284">
        <v>0</v>
      </c>
      <c r="F100" s="284">
        <f t="shared" si="5"/>
        <v>0</v>
      </c>
      <c r="G100" s="285" t="str">
        <f t="shared" si="4"/>
        <v>0.0%</v>
      </c>
    </row>
    <row r="101" spans="2:7" x14ac:dyDescent="0.25">
      <c r="B101" s="283" t="s">
        <v>810</v>
      </c>
      <c r="C101" s="284">
        <v>0</v>
      </c>
      <c r="D101" s="284">
        <v>0</v>
      </c>
      <c r="E101" s="284">
        <v>0</v>
      </c>
      <c r="F101" s="284">
        <f t="shared" si="5"/>
        <v>0</v>
      </c>
      <c r="G101" s="285" t="str">
        <f t="shared" si="4"/>
        <v>0.0%</v>
      </c>
    </row>
    <row r="102" spans="2:7" x14ac:dyDescent="0.25">
      <c r="B102" s="283" t="s">
        <v>790</v>
      </c>
      <c r="C102" s="284">
        <v>2804039490</v>
      </c>
      <c r="D102" s="284">
        <v>70766856.620000005</v>
      </c>
      <c r="E102" s="284">
        <v>0</v>
      </c>
      <c r="F102" s="284">
        <f t="shared" si="5"/>
        <v>-70766856.620000005</v>
      </c>
      <c r="G102" s="285">
        <f t="shared" si="4"/>
        <v>-1</v>
      </c>
    </row>
    <row r="103" spans="2:7" x14ac:dyDescent="0.25">
      <c r="B103" s="283" t="s">
        <v>792</v>
      </c>
      <c r="C103" s="284">
        <v>13967116</v>
      </c>
      <c r="D103" s="284">
        <v>0</v>
      </c>
      <c r="E103" s="284">
        <v>0</v>
      </c>
      <c r="F103" s="284">
        <f t="shared" si="5"/>
        <v>0</v>
      </c>
      <c r="G103" s="285" t="str">
        <f t="shared" si="4"/>
        <v>0.0%</v>
      </c>
    </row>
    <row r="104" spans="2:7" x14ac:dyDescent="0.25">
      <c r="B104" s="283" t="s">
        <v>798</v>
      </c>
      <c r="C104" s="284">
        <v>124911080</v>
      </c>
      <c r="D104" s="284">
        <v>10623120.5</v>
      </c>
      <c r="E104" s="284">
        <v>0</v>
      </c>
      <c r="F104" s="284">
        <f t="shared" si="5"/>
        <v>-10623120.5</v>
      </c>
      <c r="G104" s="285">
        <f t="shared" si="4"/>
        <v>-1</v>
      </c>
    </row>
    <row r="105" spans="2:7" x14ac:dyDescent="0.25">
      <c r="B105" s="283" t="s">
        <v>793</v>
      </c>
      <c r="C105" s="284">
        <v>0</v>
      </c>
      <c r="D105" s="284">
        <v>0</v>
      </c>
      <c r="E105" s="284">
        <v>0</v>
      </c>
      <c r="F105" s="284">
        <f t="shared" si="5"/>
        <v>0</v>
      </c>
      <c r="G105" s="285" t="str">
        <f t="shared" si="4"/>
        <v>0.0%</v>
      </c>
    </row>
    <row r="106" spans="2:7" x14ac:dyDescent="0.25">
      <c r="B106" s="283" t="s">
        <v>794</v>
      </c>
      <c r="C106" s="284">
        <v>38396407</v>
      </c>
      <c r="D106" s="284">
        <v>0</v>
      </c>
      <c r="E106" s="284">
        <v>0</v>
      </c>
      <c r="F106" s="284">
        <f t="shared" si="5"/>
        <v>0</v>
      </c>
      <c r="G106" s="285" t="str">
        <f t="shared" si="4"/>
        <v>0.0%</v>
      </c>
    </row>
    <row r="107" spans="2:7" x14ac:dyDescent="0.25">
      <c r="B107" s="280" t="s">
        <v>820</v>
      </c>
      <c r="C107" s="281">
        <f>+C109+C110+C111+C108</f>
        <v>196818803</v>
      </c>
      <c r="D107" s="281">
        <f>+D109+D110+D111+D108</f>
        <v>5786035.46</v>
      </c>
      <c r="E107" s="281">
        <f>+E109+E110+E111+E108</f>
        <v>0</v>
      </c>
      <c r="F107" s="281">
        <f t="shared" si="5"/>
        <v>-5786035.46</v>
      </c>
      <c r="G107" s="282">
        <f t="shared" si="4"/>
        <v>-1</v>
      </c>
    </row>
    <row r="108" spans="2:7" x14ac:dyDescent="0.25">
      <c r="B108" s="283" t="s">
        <v>790</v>
      </c>
      <c r="C108" s="284">
        <v>0</v>
      </c>
      <c r="D108" s="284">
        <v>0</v>
      </c>
      <c r="E108" s="284">
        <v>0</v>
      </c>
      <c r="F108" s="284">
        <f t="shared" si="5"/>
        <v>0</v>
      </c>
      <c r="G108" s="285" t="str">
        <f t="shared" si="4"/>
        <v>0.0%</v>
      </c>
    </row>
    <row r="109" spans="2:7" x14ac:dyDescent="0.25">
      <c r="B109" s="283" t="s">
        <v>792</v>
      </c>
      <c r="C109" s="284">
        <v>0</v>
      </c>
      <c r="D109" s="284">
        <v>5786035.46</v>
      </c>
      <c r="E109" s="284">
        <v>0</v>
      </c>
      <c r="F109" s="284">
        <f t="shared" si="5"/>
        <v>-5786035.46</v>
      </c>
      <c r="G109" s="285">
        <f t="shared" si="4"/>
        <v>-1</v>
      </c>
    </row>
    <row r="110" spans="2:7" x14ac:dyDescent="0.25">
      <c r="B110" s="283" t="s">
        <v>794</v>
      </c>
      <c r="C110" s="284">
        <v>191875183</v>
      </c>
      <c r="D110" s="284">
        <v>0</v>
      </c>
      <c r="E110" s="284">
        <v>0</v>
      </c>
      <c r="F110" s="284">
        <f t="shared" si="5"/>
        <v>0</v>
      </c>
      <c r="G110" s="285" t="str">
        <f t="shared" si="4"/>
        <v>0.0%</v>
      </c>
    </row>
    <row r="111" spans="2:7" x14ac:dyDescent="0.25">
      <c r="B111" s="283" t="s">
        <v>801</v>
      </c>
      <c r="C111" s="284">
        <v>4943620</v>
      </c>
      <c r="D111" s="284">
        <v>0</v>
      </c>
      <c r="E111" s="284">
        <v>0</v>
      </c>
      <c r="F111" s="284">
        <f t="shared" si="5"/>
        <v>0</v>
      </c>
      <c r="G111" s="285" t="str">
        <f t="shared" si="4"/>
        <v>0.0%</v>
      </c>
    </row>
    <row r="112" spans="2:7" x14ac:dyDescent="0.25">
      <c r="B112" s="280" t="s">
        <v>821</v>
      </c>
      <c r="C112" s="281">
        <f>+C113+C114+C115+C116</f>
        <v>642352396</v>
      </c>
      <c r="D112" s="281">
        <f>+D113+D114+D115+D116</f>
        <v>77058958.640000001</v>
      </c>
      <c r="E112" s="281">
        <f>+E113+E114+E115+E116</f>
        <v>4848753.08</v>
      </c>
      <c r="F112" s="281">
        <f t="shared" si="5"/>
        <v>-72210205.560000002</v>
      </c>
      <c r="G112" s="282">
        <f t="shared" si="4"/>
        <v>-0.93707736043187206</v>
      </c>
    </row>
    <row r="113" spans="2:7" x14ac:dyDescent="0.25">
      <c r="B113" s="283" t="s">
        <v>790</v>
      </c>
      <c r="C113" s="284">
        <v>436845749</v>
      </c>
      <c r="D113" s="284">
        <v>74337738.480000004</v>
      </c>
      <c r="E113" s="284">
        <v>0</v>
      </c>
      <c r="F113" s="284">
        <f t="shared" si="5"/>
        <v>-74337738.480000004</v>
      </c>
      <c r="G113" s="285">
        <f t="shared" si="4"/>
        <v>-1</v>
      </c>
    </row>
    <row r="114" spans="2:7" x14ac:dyDescent="0.25">
      <c r="B114" s="283" t="s">
        <v>798</v>
      </c>
      <c r="C114" s="284">
        <v>158764142</v>
      </c>
      <c r="D114" s="284">
        <v>0</v>
      </c>
      <c r="E114" s="284">
        <v>0</v>
      </c>
      <c r="F114" s="284">
        <f t="shared" si="5"/>
        <v>0</v>
      </c>
      <c r="G114" s="285" t="str">
        <f t="shared" si="4"/>
        <v>0.0%</v>
      </c>
    </row>
    <row r="115" spans="2:7" x14ac:dyDescent="0.25">
      <c r="B115" s="283" t="s">
        <v>794</v>
      </c>
      <c r="C115" s="284">
        <v>46742505</v>
      </c>
      <c r="D115" s="284">
        <v>2721220.16</v>
      </c>
      <c r="E115" s="284">
        <v>4848753.08</v>
      </c>
      <c r="F115" s="284">
        <f t="shared" si="5"/>
        <v>2127532.92</v>
      </c>
      <c r="G115" s="285">
        <f t="shared" si="4"/>
        <v>0.78183050062366133</v>
      </c>
    </row>
    <row r="116" spans="2:7" x14ac:dyDescent="0.25">
      <c r="B116" s="283" t="s">
        <v>801</v>
      </c>
      <c r="C116" s="284">
        <v>0</v>
      </c>
      <c r="D116" s="284">
        <v>0</v>
      </c>
      <c r="E116" s="284">
        <v>0</v>
      </c>
      <c r="F116" s="284">
        <f t="shared" si="5"/>
        <v>0</v>
      </c>
      <c r="G116" s="285" t="str">
        <f t="shared" si="4"/>
        <v>0.0%</v>
      </c>
    </row>
    <row r="117" spans="2:7" x14ac:dyDescent="0.25">
      <c r="B117" s="280" t="s">
        <v>802</v>
      </c>
      <c r="C117" s="281">
        <f>+C118</f>
        <v>10600000</v>
      </c>
      <c r="D117" s="281">
        <f>+D118</f>
        <v>853087.5</v>
      </c>
      <c r="E117" s="281">
        <f>+E118</f>
        <v>115465.9</v>
      </c>
      <c r="F117" s="281">
        <f t="shared" si="5"/>
        <v>-737621.6</v>
      </c>
      <c r="G117" s="282">
        <f t="shared" si="4"/>
        <v>-0.86464940583468863</v>
      </c>
    </row>
    <row r="118" spans="2:7" x14ac:dyDescent="0.25">
      <c r="B118" s="283" t="s">
        <v>789</v>
      </c>
      <c r="C118" s="284">
        <v>10600000</v>
      </c>
      <c r="D118" s="284">
        <v>853087.5</v>
      </c>
      <c r="E118" s="284">
        <v>115465.9</v>
      </c>
      <c r="F118" s="284">
        <f t="shared" si="5"/>
        <v>-737621.6</v>
      </c>
      <c r="G118" s="285">
        <f t="shared" si="4"/>
        <v>-0.86464940583468863</v>
      </c>
    </row>
    <row r="119" spans="2:7" x14ac:dyDescent="0.25">
      <c r="B119" s="277" t="s">
        <v>822</v>
      </c>
      <c r="C119" s="278">
        <f>+C120+C128+C134+C144</f>
        <v>4646643703</v>
      </c>
      <c r="D119" s="278">
        <f>+D120+D128+D134+D144</f>
        <v>322913335.06999999</v>
      </c>
      <c r="E119" s="278">
        <f>+E120+E128+E134+E144</f>
        <v>139534437.72</v>
      </c>
      <c r="F119" s="278">
        <f t="shared" si="5"/>
        <v>-183378897.34999999</v>
      </c>
      <c r="G119" s="279">
        <f t="shared" si="4"/>
        <v>-0.56788889597962178</v>
      </c>
    </row>
    <row r="120" spans="2:7" x14ac:dyDescent="0.25">
      <c r="B120" s="280" t="s">
        <v>823</v>
      </c>
      <c r="C120" s="281">
        <f>SUM(C121:C127)</f>
        <v>2005247299</v>
      </c>
      <c r="D120" s="281">
        <f>SUM(D121:D127)</f>
        <v>185708577.63999999</v>
      </c>
      <c r="E120" s="281">
        <f>SUM(E121:E127)</f>
        <v>54689609.829999998</v>
      </c>
      <c r="F120" s="281">
        <f t="shared" si="5"/>
        <v>-131018967.80999999</v>
      </c>
      <c r="G120" s="282">
        <f t="shared" si="4"/>
        <v>-0.70550843410142872</v>
      </c>
    </row>
    <row r="121" spans="2:7" x14ac:dyDescent="0.25">
      <c r="B121" s="283" t="s">
        <v>797</v>
      </c>
      <c r="C121" s="284">
        <v>1167998</v>
      </c>
      <c r="D121" s="284">
        <v>0</v>
      </c>
      <c r="E121" s="284">
        <v>0</v>
      </c>
      <c r="F121" s="284">
        <f>E123-D121</f>
        <v>24883000</v>
      </c>
      <c r="G121" s="285" t="str">
        <f t="shared" si="4"/>
        <v>0.0%</v>
      </c>
    </row>
    <row r="122" spans="2:7" x14ac:dyDescent="0.25">
      <c r="B122" s="283" t="s">
        <v>810</v>
      </c>
      <c r="C122" s="284">
        <v>0</v>
      </c>
      <c r="D122" s="284">
        <v>0</v>
      </c>
      <c r="E122" s="284">
        <v>0</v>
      </c>
      <c r="F122" s="284">
        <f>E124-D122</f>
        <v>24132294.289999999</v>
      </c>
      <c r="G122" s="285" t="str">
        <f t="shared" si="4"/>
        <v>0.0%</v>
      </c>
    </row>
    <row r="123" spans="2:7" x14ac:dyDescent="0.25">
      <c r="B123" s="283" t="s">
        <v>790</v>
      </c>
      <c r="C123" s="284">
        <v>336168381</v>
      </c>
      <c r="D123" s="284">
        <v>18163516.010000002</v>
      </c>
      <c r="E123" s="284">
        <v>24883000</v>
      </c>
      <c r="F123" s="284">
        <f>E124-D123</f>
        <v>5968778.2799999975</v>
      </c>
      <c r="G123" s="285">
        <f t="shared" si="4"/>
        <v>0.32861359423549169</v>
      </c>
    </row>
    <row r="124" spans="2:7" x14ac:dyDescent="0.25">
      <c r="B124" s="283" t="s">
        <v>791</v>
      </c>
      <c r="C124" s="284">
        <v>1259987317</v>
      </c>
      <c r="D124" s="284">
        <v>161263424.75</v>
      </c>
      <c r="E124" s="284">
        <v>24132294.289999999</v>
      </c>
      <c r="F124" s="284">
        <f>E125-D124</f>
        <v>-161263424.75</v>
      </c>
      <c r="G124" s="285">
        <f t="shared" si="4"/>
        <v>-1</v>
      </c>
    </row>
    <row r="125" spans="2:7" x14ac:dyDescent="0.25">
      <c r="B125" s="283" t="s">
        <v>792</v>
      </c>
      <c r="C125" s="284">
        <v>82459838</v>
      </c>
      <c r="D125" s="284">
        <v>6281636.8799999999</v>
      </c>
      <c r="E125" s="284">
        <v>0</v>
      </c>
      <c r="F125" s="284">
        <f>E126-D125</f>
        <v>-2203612.67</v>
      </c>
      <c r="G125" s="285">
        <f t="shared" si="4"/>
        <v>-0.35080230075317564</v>
      </c>
    </row>
    <row r="126" spans="2:7" x14ac:dyDescent="0.25">
      <c r="B126" s="283" t="s">
        <v>793</v>
      </c>
      <c r="C126" s="284">
        <v>4390720</v>
      </c>
      <c r="D126" s="284">
        <v>0</v>
      </c>
      <c r="E126" s="284">
        <v>4078024.21</v>
      </c>
      <c r="F126" s="284">
        <f>E127-D126</f>
        <v>1596291.33</v>
      </c>
      <c r="G126" s="285" t="str">
        <f t="shared" si="4"/>
        <v>0.0%</v>
      </c>
    </row>
    <row r="127" spans="2:7" x14ac:dyDescent="0.25">
      <c r="B127" s="283" t="s">
        <v>794</v>
      </c>
      <c r="C127" s="284">
        <v>321073045</v>
      </c>
      <c r="D127" s="284">
        <v>0</v>
      </c>
      <c r="E127" s="284">
        <v>1596291.33</v>
      </c>
      <c r="F127" s="284">
        <f>E128-D127</f>
        <v>20354765.039999999</v>
      </c>
      <c r="G127" s="285" t="str">
        <f t="shared" si="4"/>
        <v>0.0%</v>
      </c>
    </row>
    <row r="128" spans="2:7" x14ac:dyDescent="0.25">
      <c r="B128" s="280" t="s">
        <v>824</v>
      </c>
      <c r="C128" s="281">
        <f>+C129+C131+C132+C133+C130</f>
        <v>1787798715</v>
      </c>
      <c r="D128" s="281">
        <f>+D129+D131+D132+D133</f>
        <v>0</v>
      </c>
      <c r="E128" s="281">
        <f>+E129+E131+E132+E133</f>
        <v>20354765.039999999</v>
      </c>
      <c r="F128" s="281">
        <f t="shared" ref="F128:F133" si="6">E128-D128</f>
        <v>20354765.039999999</v>
      </c>
      <c r="G128" s="282" t="str">
        <f t="shared" si="4"/>
        <v>0.0%</v>
      </c>
    </row>
    <row r="129" spans="2:7" x14ac:dyDescent="0.25">
      <c r="B129" s="283" t="s">
        <v>825</v>
      </c>
      <c r="C129" s="284">
        <v>15378000</v>
      </c>
      <c r="D129" s="284">
        <v>0</v>
      </c>
      <c r="E129" s="284">
        <v>0</v>
      </c>
      <c r="F129" s="284">
        <f t="shared" si="6"/>
        <v>0</v>
      </c>
      <c r="G129" s="285" t="str">
        <f t="shared" si="4"/>
        <v>0.0%</v>
      </c>
    </row>
    <row r="130" spans="2:7" x14ac:dyDescent="0.25">
      <c r="B130" s="283" t="s">
        <v>810</v>
      </c>
      <c r="C130" s="284">
        <v>0</v>
      </c>
      <c r="D130" s="284">
        <v>0</v>
      </c>
      <c r="E130" s="284">
        <v>0</v>
      </c>
      <c r="F130" s="284">
        <f t="shared" si="6"/>
        <v>0</v>
      </c>
      <c r="G130" s="285" t="str">
        <f t="shared" si="4"/>
        <v>0.0%</v>
      </c>
    </row>
    <row r="131" spans="2:7" x14ac:dyDescent="0.25">
      <c r="B131" s="283" t="s">
        <v>790</v>
      </c>
      <c r="C131" s="284">
        <v>1474826954</v>
      </c>
      <c r="D131" s="284">
        <v>0</v>
      </c>
      <c r="E131" s="284">
        <v>3627000</v>
      </c>
      <c r="F131" s="284">
        <f t="shared" si="6"/>
        <v>3627000</v>
      </c>
      <c r="G131" s="285" t="str">
        <f t="shared" si="4"/>
        <v>0.0%</v>
      </c>
    </row>
    <row r="132" spans="2:7" x14ac:dyDescent="0.25">
      <c r="B132" s="283" t="s">
        <v>792</v>
      </c>
      <c r="C132" s="284">
        <v>1862974</v>
      </c>
      <c r="D132" s="284">
        <v>0</v>
      </c>
      <c r="E132" s="284">
        <v>0</v>
      </c>
      <c r="F132" s="284">
        <f t="shared" si="6"/>
        <v>0</v>
      </c>
      <c r="G132" s="285" t="str">
        <f t="shared" si="4"/>
        <v>0.0%</v>
      </c>
    </row>
    <row r="133" spans="2:7" x14ac:dyDescent="0.25">
      <c r="B133" s="283" t="s">
        <v>794</v>
      </c>
      <c r="C133" s="284">
        <v>295730787</v>
      </c>
      <c r="D133" s="284">
        <v>0</v>
      </c>
      <c r="E133" s="284">
        <v>16727765.039999999</v>
      </c>
      <c r="F133" s="284">
        <f t="shared" si="6"/>
        <v>16727765.039999999</v>
      </c>
      <c r="G133" s="285" t="str">
        <f t="shared" si="4"/>
        <v>0.0%</v>
      </c>
    </row>
    <row r="134" spans="2:7" x14ac:dyDescent="0.25">
      <c r="B134" s="280" t="s">
        <v>826</v>
      </c>
      <c r="C134" s="281">
        <f>SUM(C135:C143)</f>
        <v>786584488</v>
      </c>
      <c r="D134" s="281">
        <f>SUM(D135:D143)</f>
        <v>126875939.43000001</v>
      </c>
      <c r="E134" s="281">
        <f>SUM(E135:E143)</f>
        <v>55150001.209999993</v>
      </c>
      <c r="F134" s="281">
        <f>SUM(F135:F143)</f>
        <v>-71725938.220000014</v>
      </c>
      <c r="G134" s="282">
        <f t="shared" si="4"/>
        <v>-0.56532340601562714</v>
      </c>
    </row>
    <row r="135" spans="2:7" x14ac:dyDescent="0.25">
      <c r="B135" s="283" t="s">
        <v>796</v>
      </c>
      <c r="C135" s="284">
        <v>0</v>
      </c>
      <c r="D135" s="284">
        <v>0</v>
      </c>
      <c r="E135" s="284">
        <v>0</v>
      </c>
      <c r="F135" s="284">
        <f t="shared" ref="F135:F192" si="7">E135-D135</f>
        <v>0</v>
      </c>
      <c r="G135" s="285" t="str">
        <f t="shared" si="4"/>
        <v>0.0%</v>
      </c>
    </row>
    <row r="136" spans="2:7" x14ac:dyDescent="0.25">
      <c r="B136" s="283" t="s">
        <v>818</v>
      </c>
      <c r="C136" s="284">
        <v>0</v>
      </c>
      <c r="D136" s="284">
        <v>63602119.240000002</v>
      </c>
      <c r="E136" s="284">
        <v>0</v>
      </c>
      <c r="F136" s="284">
        <f t="shared" si="7"/>
        <v>-63602119.240000002</v>
      </c>
      <c r="G136" s="285">
        <f t="shared" si="4"/>
        <v>-1</v>
      </c>
    </row>
    <row r="137" spans="2:7" x14ac:dyDescent="0.25">
      <c r="B137" s="283" t="s">
        <v>790</v>
      </c>
      <c r="C137" s="284">
        <v>164932800</v>
      </c>
      <c r="D137" s="284">
        <v>32617735.739999998</v>
      </c>
      <c r="E137" s="284">
        <v>0</v>
      </c>
      <c r="F137" s="284">
        <f t="shared" si="7"/>
        <v>-32617735.739999998</v>
      </c>
      <c r="G137" s="285">
        <f t="shared" si="4"/>
        <v>-1</v>
      </c>
    </row>
    <row r="138" spans="2:7" x14ac:dyDescent="0.25">
      <c r="B138" s="283" t="s">
        <v>812</v>
      </c>
      <c r="C138" s="284">
        <v>0</v>
      </c>
      <c r="D138" s="284">
        <v>0</v>
      </c>
      <c r="E138" s="284">
        <v>3034903.44</v>
      </c>
      <c r="F138" s="284">
        <f t="shared" si="7"/>
        <v>3034903.44</v>
      </c>
      <c r="G138" s="285" t="str">
        <f t="shared" si="4"/>
        <v>0.0%</v>
      </c>
    </row>
    <row r="139" spans="2:7" x14ac:dyDescent="0.25">
      <c r="B139" s="283" t="s">
        <v>791</v>
      </c>
      <c r="C139" s="284">
        <v>21288889</v>
      </c>
      <c r="D139" s="284">
        <v>21122843.600000001</v>
      </c>
      <c r="E139" s="284">
        <v>681888.02</v>
      </c>
      <c r="F139" s="284">
        <f t="shared" si="7"/>
        <v>-20440955.580000002</v>
      </c>
      <c r="G139" s="285">
        <f t="shared" si="4"/>
        <v>-0.96771798187247859</v>
      </c>
    </row>
    <row r="140" spans="2:7" x14ac:dyDescent="0.25">
      <c r="B140" s="283" t="s">
        <v>792</v>
      </c>
      <c r="C140" s="284">
        <v>45119667</v>
      </c>
      <c r="D140" s="284">
        <v>0</v>
      </c>
      <c r="E140" s="284">
        <v>0</v>
      </c>
      <c r="F140" s="284">
        <f t="shared" si="7"/>
        <v>0</v>
      </c>
      <c r="G140" s="285" t="str">
        <f t="shared" si="4"/>
        <v>0.0%</v>
      </c>
    </row>
    <row r="141" spans="2:7" x14ac:dyDescent="0.25">
      <c r="B141" s="283" t="s">
        <v>798</v>
      </c>
      <c r="C141" s="284">
        <v>313032930</v>
      </c>
      <c r="D141" s="284">
        <v>0</v>
      </c>
      <c r="E141" s="284">
        <v>0</v>
      </c>
      <c r="F141" s="284">
        <f t="shared" si="7"/>
        <v>0</v>
      </c>
      <c r="G141" s="285" t="str">
        <f t="shared" si="4"/>
        <v>0.0%</v>
      </c>
    </row>
    <row r="142" spans="2:7" x14ac:dyDescent="0.25">
      <c r="B142" s="283" t="s">
        <v>793</v>
      </c>
      <c r="C142" s="284">
        <v>59120366</v>
      </c>
      <c r="D142" s="284">
        <v>0</v>
      </c>
      <c r="E142" s="284">
        <v>0</v>
      </c>
      <c r="F142" s="284">
        <f t="shared" si="7"/>
        <v>0</v>
      </c>
      <c r="G142" s="285" t="str">
        <f t="shared" ref="G142:G205" si="8">IFERROR(F142/D142,"0.0%")</f>
        <v>0.0%</v>
      </c>
    </row>
    <row r="143" spans="2:7" x14ac:dyDescent="0.25">
      <c r="B143" s="283" t="s">
        <v>794</v>
      </c>
      <c r="C143" s="284">
        <v>183089836</v>
      </c>
      <c r="D143" s="284">
        <v>9533240.8499999996</v>
      </c>
      <c r="E143" s="284">
        <v>51433209.749999993</v>
      </c>
      <c r="F143" s="284">
        <f t="shared" si="7"/>
        <v>41899968.899999991</v>
      </c>
      <c r="G143" s="285">
        <f t="shared" si="8"/>
        <v>4.3951442703768455</v>
      </c>
    </row>
    <row r="144" spans="2:7" x14ac:dyDescent="0.25">
      <c r="B144" s="280" t="s">
        <v>827</v>
      </c>
      <c r="C144" s="281">
        <f>+C146+C147+C149+C145</f>
        <v>67013201</v>
      </c>
      <c r="D144" s="281">
        <f>+D146+D147+D149+D148</f>
        <v>10328818</v>
      </c>
      <c r="E144" s="281">
        <f>+E146+E147+E149</f>
        <v>9340061.6400000006</v>
      </c>
      <c r="F144" s="281">
        <f t="shared" si="7"/>
        <v>-988756.3599999994</v>
      </c>
      <c r="G144" s="282">
        <f t="shared" si="8"/>
        <v>-9.5727929371976481E-2</v>
      </c>
    </row>
    <row r="145" spans="2:7" x14ac:dyDescent="0.25">
      <c r="B145" s="283" t="s">
        <v>810</v>
      </c>
      <c r="C145" s="284">
        <v>0</v>
      </c>
      <c r="D145" s="284">
        <v>0</v>
      </c>
      <c r="E145" s="284">
        <v>0</v>
      </c>
      <c r="F145" s="284">
        <f t="shared" si="7"/>
        <v>0</v>
      </c>
      <c r="G145" s="285" t="str">
        <f t="shared" si="8"/>
        <v>0.0%</v>
      </c>
    </row>
    <row r="146" spans="2:7" x14ac:dyDescent="0.25">
      <c r="B146" s="283" t="s">
        <v>790</v>
      </c>
      <c r="C146" s="284">
        <v>0</v>
      </c>
      <c r="D146" s="284">
        <v>9540818</v>
      </c>
      <c r="E146" s="284">
        <v>0</v>
      </c>
      <c r="F146" s="284">
        <f t="shared" si="7"/>
        <v>-9540818</v>
      </c>
      <c r="G146" s="285">
        <f t="shared" si="8"/>
        <v>-1</v>
      </c>
    </row>
    <row r="147" spans="2:7" x14ac:dyDescent="0.25">
      <c r="B147" s="283" t="s">
        <v>791</v>
      </c>
      <c r="C147" s="284">
        <v>49733102</v>
      </c>
      <c r="D147" s="284">
        <v>788000</v>
      </c>
      <c r="E147" s="284">
        <v>1478275</v>
      </c>
      <c r="F147" s="284">
        <f t="shared" si="7"/>
        <v>690275</v>
      </c>
      <c r="G147" s="285">
        <f t="shared" si="8"/>
        <v>0.87598350253807111</v>
      </c>
    </row>
    <row r="148" spans="2:7" x14ac:dyDescent="0.25">
      <c r="B148" s="283" t="s">
        <v>793</v>
      </c>
      <c r="C148" s="284">
        <v>0</v>
      </c>
      <c r="D148" s="284">
        <v>0</v>
      </c>
      <c r="E148" s="284">
        <v>0</v>
      </c>
      <c r="F148" s="284">
        <f t="shared" si="7"/>
        <v>0</v>
      </c>
      <c r="G148" s="285" t="str">
        <f t="shared" si="8"/>
        <v>0.0%</v>
      </c>
    </row>
    <row r="149" spans="2:7" x14ac:dyDescent="0.25">
      <c r="B149" s="283" t="s">
        <v>794</v>
      </c>
      <c r="C149" s="284">
        <v>17280099</v>
      </c>
      <c r="D149" s="284">
        <v>0</v>
      </c>
      <c r="E149" s="284">
        <v>7861786.6399999997</v>
      </c>
      <c r="F149" s="284">
        <f t="shared" si="7"/>
        <v>7861786.6399999997</v>
      </c>
      <c r="G149" s="285" t="str">
        <f t="shared" si="8"/>
        <v>0.0%</v>
      </c>
    </row>
    <row r="150" spans="2:7" x14ac:dyDescent="0.25">
      <c r="B150" s="277" t="s">
        <v>828</v>
      </c>
      <c r="C150" s="278">
        <f>+C151+C158+C169+C176</f>
        <v>2398450496</v>
      </c>
      <c r="D150" s="278">
        <f>+D151+D158+D169+D176</f>
        <v>155107336.65000001</v>
      </c>
      <c r="E150" s="278">
        <f>+E151+E158+E169+E176</f>
        <v>148050830</v>
      </c>
      <c r="F150" s="278">
        <f t="shared" si="7"/>
        <v>-7056506.650000006</v>
      </c>
      <c r="G150" s="279">
        <f t="shared" si="8"/>
        <v>-4.5494344770570246E-2</v>
      </c>
    </row>
    <row r="151" spans="2:7" x14ac:dyDescent="0.25">
      <c r="B151" s="280" t="s">
        <v>829</v>
      </c>
      <c r="C151" s="281">
        <f>SUM(C152:C157)</f>
        <v>512665249</v>
      </c>
      <c r="D151" s="281">
        <f>SUM(D152:D157)</f>
        <v>89105923.74000001</v>
      </c>
      <c r="E151" s="281">
        <f>SUM(E152:E157)</f>
        <v>113725487.91</v>
      </c>
      <c r="F151" s="281">
        <f t="shared" si="7"/>
        <v>24619564.169999987</v>
      </c>
      <c r="G151" s="282">
        <f t="shared" si="8"/>
        <v>0.27629548223793526</v>
      </c>
    </row>
    <row r="152" spans="2:7" x14ac:dyDescent="0.25">
      <c r="B152" s="283" t="s">
        <v>790</v>
      </c>
      <c r="C152" s="284">
        <v>1057624</v>
      </c>
      <c r="D152" s="284">
        <v>54653170.630000003</v>
      </c>
      <c r="E152" s="284">
        <v>0</v>
      </c>
      <c r="F152" s="284">
        <f t="shared" si="7"/>
        <v>-54653170.630000003</v>
      </c>
      <c r="G152" s="285">
        <f t="shared" si="8"/>
        <v>-1</v>
      </c>
    </row>
    <row r="153" spans="2:7" x14ac:dyDescent="0.25">
      <c r="B153" s="283" t="s">
        <v>791</v>
      </c>
      <c r="C153" s="284">
        <v>257142849</v>
      </c>
      <c r="D153" s="284">
        <v>31782516.23</v>
      </c>
      <c r="E153" s="284">
        <v>13900290.91</v>
      </c>
      <c r="F153" s="284">
        <f t="shared" si="7"/>
        <v>-17882225.32</v>
      </c>
      <c r="G153" s="285">
        <f t="shared" si="8"/>
        <v>-0.56264347324145136</v>
      </c>
    </row>
    <row r="154" spans="2:7" x14ac:dyDescent="0.25">
      <c r="B154" s="283" t="s">
        <v>792</v>
      </c>
      <c r="C154" s="284">
        <v>16001865</v>
      </c>
      <c r="D154" s="284">
        <v>0</v>
      </c>
      <c r="E154" s="284">
        <v>0</v>
      </c>
      <c r="F154" s="284">
        <f t="shared" si="7"/>
        <v>0</v>
      </c>
      <c r="G154" s="285" t="str">
        <f t="shared" si="8"/>
        <v>0.0%</v>
      </c>
    </row>
    <row r="155" spans="2:7" x14ac:dyDescent="0.25">
      <c r="B155" s="283" t="s">
        <v>793</v>
      </c>
      <c r="C155" s="284">
        <v>3778824</v>
      </c>
      <c r="D155" s="284">
        <v>1577067.65</v>
      </c>
      <c r="E155" s="284">
        <v>0</v>
      </c>
      <c r="F155" s="284">
        <f t="shared" si="7"/>
        <v>-1577067.65</v>
      </c>
      <c r="G155" s="285">
        <f t="shared" si="8"/>
        <v>-1</v>
      </c>
    </row>
    <row r="156" spans="2:7" x14ac:dyDescent="0.25">
      <c r="B156" s="283" t="s">
        <v>794</v>
      </c>
      <c r="C156" s="284">
        <v>234684087</v>
      </c>
      <c r="D156" s="284">
        <v>0</v>
      </c>
      <c r="E156" s="284">
        <v>99825197</v>
      </c>
      <c r="F156" s="284">
        <f t="shared" si="7"/>
        <v>99825197</v>
      </c>
      <c r="G156" s="285" t="str">
        <f t="shared" si="8"/>
        <v>0.0%</v>
      </c>
    </row>
    <row r="157" spans="2:7" x14ac:dyDescent="0.25">
      <c r="B157" s="283" t="s">
        <v>801</v>
      </c>
      <c r="C157" s="284">
        <v>0</v>
      </c>
      <c r="D157" s="284">
        <v>1093169.23</v>
      </c>
      <c r="E157" s="284">
        <v>0</v>
      </c>
      <c r="F157" s="284">
        <f t="shared" si="7"/>
        <v>-1093169.23</v>
      </c>
      <c r="G157" s="285">
        <f t="shared" si="8"/>
        <v>-1</v>
      </c>
    </row>
    <row r="158" spans="2:7" x14ac:dyDescent="0.25">
      <c r="B158" s="280" t="s">
        <v>830</v>
      </c>
      <c r="C158" s="281">
        <f>SUM(C159:C168)</f>
        <v>1208114791</v>
      </c>
      <c r="D158" s="281">
        <f>SUM(D159:D168)</f>
        <v>33204211.409999996</v>
      </c>
      <c r="E158" s="281">
        <f>SUM(E159:E168)</f>
        <v>23157502.390000001</v>
      </c>
      <c r="F158" s="281">
        <f t="shared" si="7"/>
        <v>-10046709.019999996</v>
      </c>
      <c r="G158" s="282">
        <f t="shared" si="8"/>
        <v>-0.30257333613332749</v>
      </c>
    </row>
    <row r="159" spans="2:7" x14ac:dyDescent="0.25">
      <c r="B159" s="283" t="s">
        <v>796</v>
      </c>
      <c r="C159" s="284">
        <v>0</v>
      </c>
      <c r="D159" s="284">
        <v>0</v>
      </c>
      <c r="E159" s="284">
        <v>0</v>
      </c>
      <c r="F159" s="284">
        <f t="shared" si="7"/>
        <v>0</v>
      </c>
      <c r="G159" s="285" t="str">
        <f t="shared" si="8"/>
        <v>0.0%</v>
      </c>
    </row>
    <row r="160" spans="2:7" x14ac:dyDescent="0.25">
      <c r="B160" s="283" t="s">
        <v>797</v>
      </c>
      <c r="C160" s="284">
        <v>27498768</v>
      </c>
      <c r="D160" s="284">
        <v>5257817.4000000004</v>
      </c>
      <c r="E160" s="284">
        <v>0</v>
      </c>
      <c r="F160" s="284">
        <f t="shared" si="7"/>
        <v>-5257817.4000000004</v>
      </c>
      <c r="G160" s="285">
        <f t="shared" si="8"/>
        <v>-1</v>
      </c>
    </row>
    <row r="161" spans="2:7" x14ac:dyDescent="0.25">
      <c r="B161" s="283" t="s">
        <v>789</v>
      </c>
      <c r="C161" s="284">
        <v>0</v>
      </c>
      <c r="D161" s="284">
        <v>0</v>
      </c>
      <c r="E161" s="284">
        <v>0</v>
      </c>
      <c r="F161" s="284">
        <f t="shared" si="7"/>
        <v>0</v>
      </c>
      <c r="G161" s="285" t="str">
        <f t="shared" si="8"/>
        <v>0.0%</v>
      </c>
    </row>
    <row r="162" spans="2:7" x14ac:dyDescent="0.25">
      <c r="B162" s="283" t="s">
        <v>790</v>
      </c>
      <c r="C162" s="284">
        <v>821731351</v>
      </c>
      <c r="D162" s="284">
        <v>12300000</v>
      </c>
      <c r="E162" s="284">
        <v>6809505.4900000002</v>
      </c>
      <c r="F162" s="284">
        <f t="shared" si="7"/>
        <v>-5490494.5099999998</v>
      </c>
      <c r="G162" s="285">
        <f t="shared" si="8"/>
        <v>-0.44638166747967478</v>
      </c>
    </row>
    <row r="163" spans="2:7" x14ac:dyDescent="0.25">
      <c r="B163" s="283" t="s">
        <v>812</v>
      </c>
      <c r="C163" s="284">
        <v>0</v>
      </c>
      <c r="D163" s="284">
        <v>0</v>
      </c>
      <c r="E163" s="284">
        <v>0</v>
      </c>
      <c r="F163" s="284">
        <f t="shared" si="7"/>
        <v>0</v>
      </c>
      <c r="G163" s="285" t="str">
        <f t="shared" si="8"/>
        <v>0.0%</v>
      </c>
    </row>
    <row r="164" spans="2:7" x14ac:dyDescent="0.25">
      <c r="B164" s="283" t="s">
        <v>791</v>
      </c>
      <c r="C164" s="284">
        <v>286453636</v>
      </c>
      <c r="D164" s="284">
        <v>15646394.01</v>
      </c>
      <c r="E164" s="284">
        <v>10560472.310000001</v>
      </c>
      <c r="F164" s="284">
        <f t="shared" si="7"/>
        <v>-5085921.6999999993</v>
      </c>
      <c r="G164" s="285">
        <f t="shared" si="8"/>
        <v>-0.32505391956443513</v>
      </c>
    </row>
    <row r="165" spans="2:7" x14ac:dyDescent="0.25">
      <c r="B165" s="283" t="s">
        <v>792</v>
      </c>
      <c r="C165" s="284">
        <v>15371827</v>
      </c>
      <c r="D165" s="284">
        <v>0</v>
      </c>
      <c r="E165" s="284">
        <v>2298044.2200000002</v>
      </c>
      <c r="F165" s="284">
        <f t="shared" si="7"/>
        <v>2298044.2200000002</v>
      </c>
      <c r="G165" s="285" t="str">
        <f t="shared" si="8"/>
        <v>0.0%</v>
      </c>
    </row>
    <row r="166" spans="2:7" x14ac:dyDescent="0.25">
      <c r="B166" s="283" t="s">
        <v>793</v>
      </c>
      <c r="C166" s="284">
        <v>0</v>
      </c>
      <c r="D166" s="284">
        <v>0</v>
      </c>
      <c r="E166" s="284">
        <v>0</v>
      </c>
      <c r="F166" s="284">
        <f t="shared" si="7"/>
        <v>0</v>
      </c>
      <c r="G166" s="285" t="str">
        <f t="shared" si="8"/>
        <v>0.0%</v>
      </c>
    </row>
    <row r="167" spans="2:7" x14ac:dyDescent="0.25">
      <c r="B167" s="283" t="s">
        <v>794</v>
      </c>
      <c r="C167" s="284">
        <v>32259209</v>
      </c>
      <c r="D167" s="284">
        <v>0</v>
      </c>
      <c r="E167" s="284">
        <v>3489480.37</v>
      </c>
      <c r="F167" s="284">
        <f t="shared" si="7"/>
        <v>3489480.37</v>
      </c>
      <c r="G167" s="285" t="str">
        <f t="shared" si="8"/>
        <v>0.0%</v>
      </c>
    </row>
    <row r="168" spans="2:7" x14ac:dyDescent="0.25">
      <c r="B168" s="283" t="s">
        <v>801</v>
      </c>
      <c r="C168" s="284">
        <v>24800000</v>
      </c>
      <c r="D168" s="284">
        <v>0</v>
      </c>
      <c r="E168" s="284"/>
      <c r="F168" s="284">
        <f t="shared" si="7"/>
        <v>0</v>
      </c>
      <c r="G168" s="285" t="str">
        <f t="shared" si="8"/>
        <v>0.0%</v>
      </c>
    </row>
    <row r="169" spans="2:7" x14ac:dyDescent="0.25">
      <c r="B169" s="280" t="s">
        <v>831</v>
      </c>
      <c r="C169" s="281">
        <f>SUM(C170:C175)</f>
        <v>294404374</v>
      </c>
      <c r="D169" s="281">
        <f>SUM(D170:D175)</f>
        <v>11929364.5</v>
      </c>
      <c r="E169" s="281">
        <f>SUM(E170:E175)</f>
        <v>11167839.699999999</v>
      </c>
      <c r="F169" s="281">
        <f t="shared" si="7"/>
        <v>-761524.80000000075</v>
      </c>
      <c r="G169" s="282">
        <f t="shared" si="8"/>
        <v>-6.3836158246317373E-2</v>
      </c>
    </row>
    <row r="170" spans="2:7" x14ac:dyDescent="0.25">
      <c r="B170" s="283" t="s">
        <v>797</v>
      </c>
      <c r="C170" s="284">
        <v>4915999</v>
      </c>
      <c r="D170" s="284">
        <v>0</v>
      </c>
      <c r="E170" s="284">
        <v>0</v>
      </c>
      <c r="F170" s="284">
        <f t="shared" si="7"/>
        <v>0</v>
      </c>
      <c r="G170" s="285" t="str">
        <f t="shared" si="8"/>
        <v>0.0%</v>
      </c>
    </row>
    <row r="171" spans="2:7" x14ac:dyDescent="0.25">
      <c r="B171" s="283" t="s">
        <v>810</v>
      </c>
      <c r="C171" s="284">
        <v>0</v>
      </c>
      <c r="D171" s="284">
        <v>0</v>
      </c>
      <c r="E171" s="284"/>
      <c r="F171" s="284">
        <f t="shared" si="7"/>
        <v>0</v>
      </c>
      <c r="G171" s="285" t="str">
        <f t="shared" si="8"/>
        <v>0.0%</v>
      </c>
    </row>
    <row r="172" spans="2:7" x14ac:dyDescent="0.25">
      <c r="B172" s="283" t="s">
        <v>790</v>
      </c>
      <c r="C172" s="284">
        <v>86973174</v>
      </c>
      <c r="D172" s="284">
        <v>0</v>
      </c>
      <c r="E172" s="284">
        <v>0</v>
      </c>
      <c r="F172" s="284">
        <f t="shared" si="7"/>
        <v>0</v>
      </c>
      <c r="G172" s="285" t="str">
        <f t="shared" si="8"/>
        <v>0.0%</v>
      </c>
    </row>
    <row r="173" spans="2:7" x14ac:dyDescent="0.25">
      <c r="B173" s="283" t="s">
        <v>791</v>
      </c>
      <c r="C173" s="284">
        <v>192699295</v>
      </c>
      <c r="D173" s="284">
        <v>11929364.5</v>
      </c>
      <c r="E173" s="284">
        <v>11167839.699999999</v>
      </c>
      <c r="F173" s="284">
        <f t="shared" si="7"/>
        <v>-761524.80000000075</v>
      </c>
      <c r="G173" s="285">
        <f t="shared" si="8"/>
        <v>-6.3836158246317373E-2</v>
      </c>
    </row>
    <row r="174" spans="2:7" x14ac:dyDescent="0.25">
      <c r="B174" s="283" t="s">
        <v>794</v>
      </c>
      <c r="C174" s="284">
        <v>9815906</v>
      </c>
      <c r="D174" s="284">
        <v>0</v>
      </c>
      <c r="E174" s="284">
        <v>0</v>
      </c>
      <c r="F174" s="284">
        <f t="shared" si="7"/>
        <v>0</v>
      </c>
      <c r="G174" s="285" t="str">
        <f t="shared" si="8"/>
        <v>0.0%</v>
      </c>
    </row>
    <row r="175" spans="2:7" x14ac:dyDescent="0.25">
      <c r="B175" s="283" t="s">
        <v>801</v>
      </c>
      <c r="C175" s="284">
        <v>0</v>
      </c>
      <c r="D175" s="284">
        <v>0</v>
      </c>
      <c r="E175" s="284">
        <v>0</v>
      </c>
      <c r="F175" s="284">
        <f t="shared" si="7"/>
        <v>0</v>
      </c>
      <c r="G175" s="285" t="str">
        <f t="shared" si="8"/>
        <v>0.0%</v>
      </c>
    </row>
    <row r="176" spans="2:7" x14ac:dyDescent="0.25">
      <c r="B176" s="280" t="s">
        <v>832</v>
      </c>
      <c r="C176" s="281">
        <f>SUM(C177:C185)</f>
        <v>383266082</v>
      </c>
      <c r="D176" s="281">
        <f>SUM(D177:D185)</f>
        <v>20867837</v>
      </c>
      <c r="E176" s="281">
        <f>SUM(E177:E185)</f>
        <v>0</v>
      </c>
      <c r="F176" s="281">
        <f t="shared" si="7"/>
        <v>-20867837</v>
      </c>
      <c r="G176" s="282">
        <f t="shared" si="8"/>
        <v>-1</v>
      </c>
    </row>
    <row r="177" spans="2:7" x14ac:dyDescent="0.25">
      <c r="B177" s="283" t="s">
        <v>796</v>
      </c>
      <c r="C177" s="284">
        <v>11521940</v>
      </c>
      <c r="D177" s="284">
        <v>0</v>
      </c>
      <c r="E177" s="284">
        <v>0</v>
      </c>
      <c r="F177" s="284">
        <f t="shared" si="7"/>
        <v>0</v>
      </c>
      <c r="G177" s="285" t="str">
        <f t="shared" si="8"/>
        <v>0.0%</v>
      </c>
    </row>
    <row r="178" spans="2:7" x14ac:dyDescent="0.25">
      <c r="B178" s="283" t="s">
        <v>818</v>
      </c>
      <c r="C178" s="284">
        <v>3625496</v>
      </c>
      <c r="D178" s="284">
        <v>0</v>
      </c>
      <c r="E178" s="284">
        <v>0</v>
      </c>
      <c r="F178" s="284">
        <f t="shared" si="7"/>
        <v>0</v>
      </c>
      <c r="G178" s="285" t="str">
        <f t="shared" si="8"/>
        <v>0.0%</v>
      </c>
    </row>
    <row r="179" spans="2:7" x14ac:dyDescent="0.25">
      <c r="B179" s="283" t="s">
        <v>797</v>
      </c>
      <c r="C179" s="284">
        <v>2489528</v>
      </c>
      <c r="D179" s="284">
        <v>0</v>
      </c>
      <c r="E179" s="284">
        <v>0</v>
      </c>
      <c r="F179" s="284">
        <f t="shared" si="7"/>
        <v>0</v>
      </c>
      <c r="G179" s="285" t="str">
        <f t="shared" si="8"/>
        <v>0.0%</v>
      </c>
    </row>
    <row r="180" spans="2:7" x14ac:dyDescent="0.25">
      <c r="B180" s="283" t="s">
        <v>789</v>
      </c>
      <c r="C180" s="284">
        <v>2855017</v>
      </c>
      <c r="D180" s="284">
        <v>0</v>
      </c>
      <c r="E180" s="284">
        <v>0</v>
      </c>
      <c r="F180" s="284">
        <f t="shared" si="7"/>
        <v>0</v>
      </c>
      <c r="G180" s="285" t="str">
        <f t="shared" si="8"/>
        <v>0.0%</v>
      </c>
    </row>
    <row r="181" spans="2:7" x14ac:dyDescent="0.25">
      <c r="B181" s="283" t="s">
        <v>810</v>
      </c>
      <c r="C181" s="284">
        <v>0</v>
      </c>
      <c r="D181" s="284">
        <v>0</v>
      </c>
      <c r="E181" s="284">
        <v>0</v>
      </c>
      <c r="F181" s="284">
        <f t="shared" si="7"/>
        <v>0</v>
      </c>
      <c r="G181" s="285" t="str">
        <f t="shared" si="8"/>
        <v>0.0%</v>
      </c>
    </row>
    <row r="182" spans="2:7" x14ac:dyDescent="0.25">
      <c r="B182" s="283" t="s">
        <v>790</v>
      </c>
      <c r="C182" s="284">
        <v>353931943</v>
      </c>
      <c r="D182" s="284">
        <v>20867837</v>
      </c>
      <c r="E182" s="284">
        <v>0</v>
      </c>
      <c r="F182" s="284">
        <f t="shared" si="7"/>
        <v>-20867837</v>
      </c>
      <c r="G182" s="285">
        <f t="shared" si="8"/>
        <v>-1</v>
      </c>
    </row>
    <row r="183" spans="2:7" x14ac:dyDescent="0.25">
      <c r="B183" s="283" t="s">
        <v>812</v>
      </c>
      <c r="C183" s="284">
        <v>234000</v>
      </c>
      <c r="D183" s="284">
        <v>0</v>
      </c>
      <c r="E183" s="284">
        <v>0</v>
      </c>
      <c r="F183" s="284">
        <f t="shared" si="7"/>
        <v>0</v>
      </c>
      <c r="G183" s="285" t="str">
        <f t="shared" si="8"/>
        <v>0.0%</v>
      </c>
    </row>
    <row r="184" spans="2:7" x14ac:dyDescent="0.25">
      <c r="B184" s="283" t="s">
        <v>793</v>
      </c>
      <c r="C184" s="284">
        <v>4624657</v>
      </c>
      <c r="D184" s="284">
        <v>0</v>
      </c>
      <c r="E184" s="284">
        <v>0</v>
      </c>
      <c r="F184" s="284">
        <f t="shared" si="7"/>
        <v>0</v>
      </c>
      <c r="G184" s="285" t="str">
        <f t="shared" si="8"/>
        <v>0.0%</v>
      </c>
    </row>
    <row r="185" spans="2:7" x14ac:dyDescent="0.25">
      <c r="B185" s="283" t="s">
        <v>794</v>
      </c>
      <c r="C185" s="284">
        <v>3983501</v>
      </c>
      <c r="D185" s="284">
        <v>0</v>
      </c>
      <c r="E185" s="284">
        <v>0</v>
      </c>
      <c r="F185" s="284">
        <f t="shared" si="7"/>
        <v>0</v>
      </c>
      <c r="G185" s="285" t="str">
        <f t="shared" si="8"/>
        <v>0.0%</v>
      </c>
    </row>
    <row r="186" spans="2:7" x14ac:dyDescent="0.25">
      <c r="B186" s="277" t="s">
        <v>833</v>
      </c>
      <c r="C186" s="278">
        <f>+C187+C192+C202</f>
        <v>1514042192</v>
      </c>
      <c r="D186" s="278">
        <f>+D187+D192+D202</f>
        <v>45365394.120000005</v>
      </c>
      <c r="E186" s="278">
        <f>+E187+E192+E202</f>
        <v>56205869.299999997</v>
      </c>
      <c r="F186" s="278">
        <f t="shared" si="7"/>
        <v>10840475.179999992</v>
      </c>
      <c r="G186" s="279">
        <f t="shared" si="8"/>
        <v>0.23895913152049106</v>
      </c>
    </row>
    <row r="187" spans="2:7" x14ac:dyDescent="0.25">
      <c r="B187" s="280" t="s">
        <v>834</v>
      </c>
      <c r="C187" s="281">
        <f>+C188+C189+C191+C190</f>
        <v>894463111</v>
      </c>
      <c r="D187" s="281">
        <f>+D188+D189+D191+D190</f>
        <v>29465459.060000002</v>
      </c>
      <c r="E187" s="281">
        <f>+E188+E189+E191+E190</f>
        <v>18611786.489999998</v>
      </c>
      <c r="F187" s="281">
        <f t="shared" si="7"/>
        <v>-10853672.570000004</v>
      </c>
      <c r="G187" s="282">
        <f t="shared" si="8"/>
        <v>-0.36835240027650201</v>
      </c>
    </row>
    <row r="188" spans="2:7" x14ac:dyDescent="0.25">
      <c r="B188" s="283" t="s">
        <v>790</v>
      </c>
      <c r="C188" s="284">
        <v>648719046</v>
      </c>
      <c r="D188" s="284">
        <v>0</v>
      </c>
      <c r="E188" s="284">
        <v>0</v>
      </c>
      <c r="F188" s="284">
        <f t="shared" si="7"/>
        <v>0</v>
      </c>
      <c r="G188" s="285" t="str">
        <f t="shared" si="8"/>
        <v>0.0%</v>
      </c>
    </row>
    <row r="189" spans="2:7" x14ac:dyDescent="0.25">
      <c r="B189" s="283" t="s">
        <v>791</v>
      </c>
      <c r="C189" s="284">
        <v>211039083</v>
      </c>
      <c r="D189" s="284">
        <v>18931859.670000002</v>
      </c>
      <c r="E189" s="284">
        <v>14495468.449999999</v>
      </c>
      <c r="F189" s="284">
        <f t="shared" si="7"/>
        <v>-4436391.2200000025</v>
      </c>
      <c r="G189" s="285">
        <f t="shared" si="8"/>
        <v>-0.23433467695886434</v>
      </c>
    </row>
    <row r="190" spans="2:7" x14ac:dyDescent="0.25">
      <c r="B190" s="283" t="s">
        <v>793</v>
      </c>
      <c r="C190" s="284">
        <v>0</v>
      </c>
      <c r="D190" s="284">
        <v>0</v>
      </c>
      <c r="E190" s="284">
        <v>0</v>
      </c>
      <c r="F190" s="284">
        <f t="shared" si="7"/>
        <v>0</v>
      </c>
      <c r="G190" s="285" t="str">
        <f t="shared" si="8"/>
        <v>0.0%</v>
      </c>
    </row>
    <row r="191" spans="2:7" x14ac:dyDescent="0.25">
      <c r="B191" s="283" t="s">
        <v>794</v>
      </c>
      <c r="C191" s="284">
        <v>34704982</v>
      </c>
      <c r="D191" s="284">
        <v>10533599.390000001</v>
      </c>
      <c r="E191" s="284">
        <v>4116318.04</v>
      </c>
      <c r="F191" s="284">
        <f t="shared" si="7"/>
        <v>-6417281.3500000006</v>
      </c>
      <c r="G191" s="285">
        <f t="shared" si="8"/>
        <v>-0.6092201831875439</v>
      </c>
    </row>
    <row r="192" spans="2:7" x14ac:dyDescent="0.25">
      <c r="B192" s="280" t="s">
        <v>835</v>
      </c>
      <c r="C192" s="281">
        <f>+C194+C196+C197+C199+C198+C200+C201+C193+C195</f>
        <v>527597081</v>
      </c>
      <c r="D192" s="281">
        <f>+D194+D196+D197+D199+D198+D200+D201+D195</f>
        <v>15899935.059999999</v>
      </c>
      <c r="E192" s="281">
        <f>+E194+E196+E197+E199+E198+E200+E201</f>
        <v>37594082.810000002</v>
      </c>
      <c r="F192" s="281">
        <f t="shared" si="7"/>
        <v>21694147.750000004</v>
      </c>
      <c r="G192" s="282">
        <f t="shared" si="8"/>
        <v>1.364417380834259</v>
      </c>
    </row>
    <row r="193" spans="2:7" x14ac:dyDescent="0.25">
      <c r="B193" s="283" t="s">
        <v>796</v>
      </c>
      <c r="C193" s="284">
        <v>0</v>
      </c>
      <c r="D193" s="284"/>
      <c r="E193" s="284"/>
      <c r="F193" s="284">
        <f>E195-D193</f>
        <v>0</v>
      </c>
      <c r="G193" s="285" t="str">
        <f t="shared" si="8"/>
        <v>0.0%</v>
      </c>
    </row>
    <row r="194" spans="2:7" x14ac:dyDescent="0.25">
      <c r="B194" s="283" t="s">
        <v>797</v>
      </c>
      <c r="C194" s="284">
        <v>3859232</v>
      </c>
      <c r="D194" s="284">
        <v>0</v>
      </c>
      <c r="E194" s="284">
        <v>0</v>
      </c>
      <c r="F194" s="284">
        <f>E196-D194</f>
        <v>0</v>
      </c>
      <c r="G194" s="285" t="str">
        <f t="shared" si="8"/>
        <v>0.0%</v>
      </c>
    </row>
    <row r="195" spans="2:7" x14ac:dyDescent="0.25">
      <c r="B195" s="283" t="s">
        <v>810</v>
      </c>
      <c r="C195" s="284">
        <v>0</v>
      </c>
      <c r="D195" s="284">
        <v>0</v>
      </c>
      <c r="E195" s="284"/>
      <c r="F195" s="284">
        <f>E197-D195</f>
        <v>16184033.720000001</v>
      </c>
      <c r="G195" s="285" t="str">
        <f t="shared" si="8"/>
        <v>0.0%</v>
      </c>
    </row>
    <row r="196" spans="2:7" x14ac:dyDescent="0.25">
      <c r="B196" s="283" t="s">
        <v>790</v>
      </c>
      <c r="C196" s="284">
        <v>184055072</v>
      </c>
      <c r="D196" s="284">
        <v>3361178.38</v>
      </c>
      <c r="E196" s="284">
        <v>0</v>
      </c>
      <c r="F196" s="284">
        <f t="shared" ref="F196:F201" si="9">E197-D196</f>
        <v>12822855.34</v>
      </c>
      <c r="G196" s="285">
        <f t="shared" si="8"/>
        <v>3.8149880459483381</v>
      </c>
    </row>
    <row r="197" spans="2:7" x14ac:dyDescent="0.25">
      <c r="B197" s="283" t="s">
        <v>791</v>
      </c>
      <c r="C197" s="284">
        <v>176196599</v>
      </c>
      <c r="D197" s="284">
        <v>12538756.68</v>
      </c>
      <c r="E197" s="284">
        <v>16184033.720000001</v>
      </c>
      <c r="F197" s="284">
        <f t="shared" si="9"/>
        <v>-2239278.129999999</v>
      </c>
      <c r="G197" s="285">
        <f t="shared" si="8"/>
        <v>-0.17858853051768439</v>
      </c>
    </row>
    <row r="198" spans="2:7" x14ac:dyDescent="0.25">
      <c r="B198" s="283" t="s">
        <v>792</v>
      </c>
      <c r="C198" s="284">
        <v>82525284</v>
      </c>
      <c r="D198" s="284">
        <v>0</v>
      </c>
      <c r="E198" s="284">
        <v>10299478.550000001</v>
      </c>
      <c r="F198" s="284">
        <f t="shared" si="9"/>
        <v>0</v>
      </c>
      <c r="G198" s="285" t="str">
        <f t="shared" si="8"/>
        <v>0.0%</v>
      </c>
    </row>
    <row r="199" spans="2:7" x14ac:dyDescent="0.25">
      <c r="B199" s="283" t="s">
        <v>793</v>
      </c>
      <c r="C199" s="284">
        <v>34641821</v>
      </c>
      <c r="D199" s="284">
        <v>0</v>
      </c>
      <c r="E199" s="284">
        <v>0</v>
      </c>
      <c r="F199" s="284">
        <f t="shared" si="9"/>
        <v>11110570.539999999</v>
      </c>
      <c r="G199" s="285" t="str">
        <f t="shared" si="8"/>
        <v>0.0%</v>
      </c>
    </row>
    <row r="200" spans="2:7" x14ac:dyDescent="0.25">
      <c r="B200" s="283" t="s">
        <v>794</v>
      </c>
      <c r="C200" s="284">
        <v>46319073</v>
      </c>
      <c r="D200" s="284">
        <v>0</v>
      </c>
      <c r="E200" s="284">
        <v>11110570.539999999</v>
      </c>
      <c r="F200" s="284">
        <f t="shared" si="9"/>
        <v>0</v>
      </c>
      <c r="G200" s="285" t="str">
        <f t="shared" si="8"/>
        <v>0.0%</v>
      </c>
    </row>
    <row r="201" spans="2:7" x14ac:dyDescent="0.25">
      <c r="B201" s="283" t="s">
        <v>801</v>
      </c>
      <c r="C201" s="284">
        <v>0</v>
      </c>
      <c r="D201" s="284">
        <v>0</v>
      </c>
      <c r="E201" s="284">
        <v>0</v>
      </c>
      <c r="F201" s="284">
        <f t="shared" si="9"/>
        <v>0</v>
      </c>
      <c r="G201" s="285" t="str">
        <f t="shared" si="8"/>
        <v>0.0%</v>
      </c>
    </row>
    <row r="202" spans="2:7" x14ac:dyDescent="0.25">
      <c r="B202" s="280" t="s">
        <v>802</v>
      </c>
      <c r="C202" s="281">
        <f>+C203</f>
        <v>91982000</v>
      </c>
      <c r="D202" s="281">
        <f>+D203</f>
        <v>0</v>
      </c>
      <c r="E202" s="281">
        <f>+E203</f>
        <v>0</v>
      </c>
      <c r="F202" s="281">
        <f t="shared" ref="F202:F236" si="10">E202-D202</f>
        <v>0</v>
      </c>
      <c r="G202" s="282" t="str">
        <f t="shared" si="8"/>
        <v>0.0%</v>
      </c>
    </row>
    <row r="203" spans="2:7" x14ac:dyDescent="0.25">
      <c r="B203" s="283" t="s">
        <v>798</v>
      </c>
      <c r="C203" s="284">
        <v>91982000</v>
      </c>
      <c r="D203" s="284">
        <v>0</v>
      </c>
      <c r="E203" s="284">
        <v>0</v>
      </c>
      <c r="F203" s="284">
        <f t="shared" si="10"/>
        <v>0</v>
      </c>
      <c r="G203" s="285" t="str">
        <f t="shared" si="8"/>
        <v>0.0%</v>
      </c>
    </row>
    <row r="204" spans="2:7" x14ac:dyDescent="0.25">
      <c r="B204" s="277" t="s">
        <v>836</v>
      </c>
      <c r="C204" s="278">
        <f>+C205+C212+C219+C226</f>
        <v>1200755089</v>
      </c>
      <c r="D204" s="278">
        <f>+D205+D212+D219+D226</f>
        <v>71244885.729999989</v>
      </c>
      <c r="E204" s="278">
        <f>+E205+E212+E219+E226</f>
        <v>164264329.54999998</v>
      </c>
      <c r="F204" s="278">
        <f t="shared" si="10"/>
        <v>93019443.819999993</v>
      </c>
      <c r="G204" s="279">
        <f t="shared" si="8"/>
        <v>1.3056297707111222</v>
      </c>
    </row>
    <row r="205" spans="2:7" x14ac:dyDescent="0.25">
      <c r="B205" s="280" t="s">
        <v>837</v>
      </c>
      <c r="C205" s="281">
        <f>+C209+C211+C208+C206+C207</f>
        <v>81734530</v>
      </c>
      <c r="D205" s="281">
        <f>+D209+D211+D208+D206+D207+D210</f>
        <v>2263923.42</v>
      </c>
      <c r="E205" s="281">
        <f>+E209+E211+E208+E206+E207</f>
        <v>16095824.039999999</v>
      </c>
      <c r="F205" s="281">
        <f t="shared" si="10"/>
        <v>13831900.619999999</v>
      </c>
      <c r="G205" s="282">
        <f t="shared" si="8"/>
        <v>6.1097034015399689</v>
      </c>
    </row>
    <row r="206" spans="2:7" x14ac:dyDescent="0.25">
      <c r="B206" s="283" t="s">
        <v>796</v>
      </c>
      <c r="C206" s="284">
        <v>0</v>
      </c>
      <c r="D206" s="284">
        <v>0</v>
      </c>
      <c r="E206" s="284">
        <v>0</v>
      </c>
      <c r="F206" s="284">
        <f t="shared" si="10"/>
        <v>0</v>
      </c>
      <c r="G206" s="285" t="str">
        <f t="shared" ref="G206:G270" si="11">IFERROR(F206/D206,"0.0%")</f>
        <v>0.0%</v>
      </c>
    </row>
    <row r="207" spans="2:7" x14ac:dyDescent="0.25">
      <c r="B207" s="283" t="s">
        <v>790</v>
      </c>
      <c r="C207" s="284">
        <v>0</v>
      </c>
      <c r="D207" s="284">
        <v>0</v>
      </c>
      <c r="E207" s="284">
        <v>0</v>
      </c>
      <c r="F207" s="284">
        <f t="shared" si="10"/>
        <v>0</v>
      </c>
      <c r="G207" s="285" t="str">
        <f t="shared" si="11"/>
        <v>0.0%</v>
      </c>
    </row>
    <row r="208" spans="2:7" x14ac:dyDescent="0.25">
      <c r="B208" s="283" t="s">
        <v>792</v>
      </c>
      <c r="C208" s="284">
        <v>0</v>
      </c>
      <c r="D208" s="284">
        <v>0</v>
      </c>
      <c r="E208" s="284">
        <v>0</v>
      </c>
      <c r="F208" s="284">
        <f t="shared" si="10"/>
        <v>0</v>
      </c>
      <c r="G208" s="285" t="str">
        <f t="shared" si="11"/>
        <v>0.0%</v>
      </c>
    </row>
    <row r="209" spans="2:7" x14ac:dyDescent="0.25">
      <c r="B209" s="283" t="s">
        <v>798</v>
      </c>
      <c r="C209" s="284">
        <v>55478614</v>
      </c>
      <c r="D209" s="284">
        <v>0</v>
      </c>
      <c r="E209" s="284">
        <v>5121949.0599999996</v>
      </c>
      <c r="F209" s="284">
        <f t="shared" si="10"/>
        <v>5121949.0599999996</v>
      </c>
      <c r="G209" s="285" t="str">
        <f t="shared" si="11"/>
        <v>0.0%</v>
      </c>
    </row>
    <row r="210" spans="2:7" x14ac:dyDescent="0.25">
      <c r="B210" s="283" t="s">
        <v>793</v>
      </c>
      <c r="C210" s="284">
        <v>0</v>
      </c>
      <c r="D210" s="284">
        <v>2263923.42</v>
      </c>
      <c r="E210" s="284">
        <v>0</v>
      </c>
      <c r="F210" s="284">
        <f t="shared" si="10"/>
        <v>-2263923.42</v>
      </c>
      <c r="G210" s="285">
        <f t="shared" si="11"/>
        <v>-1</v>
      </c>
    </row>
    <row r="211" spans="2:7" x14ac:dyDescent="0.25">
      <c r="B211" s="283" t="s">
        <v>794</v>
      </c>
      <c r="C211" s="284">
        <v>26255916</v>
      </c>
      <c r="D211" s="284">
        <v>0</v>
      </c>
      <c r="E211" s="284">
        <v>10973874.98</v>
      </c>
      <c r="F211" s="284">
        <f t="shared" si="10"/>
        <v>10973874.98</v>
      </c>
      <c r="G211" s="285" t="str">
        <f t="shared" si="11"/>
        <v>0.0%</v>
      </c>
    </row>
    <row r="212" spans="2:7" x14ac:dyDescent="0.25">
      <c r="B212" s="280" t="s">
        <v>838</v>
      </c>
      <c r="C212" s="281">
        <f>+C213+C214+C215+C216+C217++C218</f>
        <v>770279969</v>
      </c>
      <c r="D212" s="281">
        <f>+D213+D214+D215+D216+D217++D218</f>
        <v>43137398.529999994</v>
      </c>
      <c r="E212" s="281">
        <f>+E213+E214+E215+E216+E217++E218</f>
        <v>133166648.41</v>
      </c>
      <c r="F212" s="281">
        <f t="shared" si="10"/>
        <v>90029249.879999995</v>
      </c>
      <c r="G212" s="282">
        <f t="shared" si="11"/>
        <v>2.0870347528581021</v>
      </c>
    </row>
    <row r="213" spans="2:7" x14ac:dyDescent="0.25">
      <c r="B213" s="283" t="s">
        <v>790</v>
      </c>
      <c r="C213" s="284">
        <v>207478011</v>
      </c>
      <c r="D213" s="284">
        <v>10000000</v>
      </c>
      <c r="E213" s="284">
        <v>21208746.32</v>
      </c>
      <c r="F213" s="284">
        <f t="shared" si="10"/>
        <v>11208746.32</v>
      </c>
      <c r="G213" s="285">
        <f t="shared" si="11"/>
        <v>1.120874632</v>
      </c>
    </row>
    <row r="214" spans="2:7" x14ac:dyDescent="0.25">
      <c r="B214" s="283" t="s">
        <v>791</v>
      </c>
      <c r="C214" s="284">
        <v>277418552</v>
      </c>
      <c r="D214" s="284">
        <v>10600947.280000001</v>
      </c>
      <c r="E214" s="284">
        <v>0</v>
      </c>
      <c r="F214" s="284">
        <f t="shared" si="10"/>
        <v>-10600947.280000001</v>
      </c>
      <c r="G214" s="285">
        <f t="shared" si="11"/>
        <v>-1</v>
      </c>
    </row>
    <row r="215" spans="2:7" x14ac:dyDescent="0.25">
      <c r="B215" s="283" t="s">
        <v>798</v>
      </c>
      <c r="C215" s="284">
        <v>198574134</v>
      </c>
      <c r="D215" s="284">
        <v>20427121.77</v>
      </c>
      <c r="E215" s="284">
        <v>79424229.860000014</v>
      </c>
      <c r="F215" s="284">
        <f t="shared" si="10"/>
        <v>58997108.090000018</v>
      </c>
      <c r="G215" s="285">
        <f t="shared" si="11"/>
        <v>2.8881752776666403</v>
      </c>
    </row>
    <row r="216" spans="2:7" x14ac:dyDescent="0.25">
      <c r="B216" s="283" t="s">
        <v>793</v>
      </c>
      <c r="C216" s="284">
        <v>12813281</v>
      </c>
      <c r="D216" s="284">
        <v>0</v>
      </c>
      <c r="E216" s="284">
        <v>0</v>
      </c>
      <c r="F216" s="284">
        <f t="shared" si="10"/>
        <v>0</v>
      </c>
      <c r="G216" s="285" t="str">
        <f t="shared" si="11"/>
        <v>0.0%</v>
      </c>
    </row>
    <row r="217" spans="2:7" x14ac:dyDescent="0.25">
      <c r="B217" s="283" t="s">
        <v>794</v>
      </c>
      <c r="C217" s="284">
        <v>73995991</v>
      </c>
      <c r="D217" s="284">
        <v>2109329.48</v>
      </c>
      <c r="E217" s="284">
        <v>32533672.229999997</v>
      </c>
      <c r="F217" s="284">
        <f t="shared" si="10"/>
        <v>30424342.749999996</v>
      </c>
      <c r="G217" s="285">
        <f t="shared" si="11"/>
        <v>14.42370337990061</v>
      </c>
    </row>
    <row r="218" spans="2:7" x14ac:dyDescent="0.25">
      <c r="B218" s="283" t="s">
        <v>801</v>
      </c>
      <c r="C218" s="284">
        <v>0</v>
      </c>
      <c r="D218" s="284">
        <v>0</v>
      </c>
      <c r="E218" s="284">
        <v>0</v>
      </c>
      <c r="F218" s="284">
        <f t="shared" si="10"/>
        <v>0</v>
      </c>
      <c r="G218" s="285" t="str">
        <f t="shared" si="11"/>
        <v>0.0%</v>
      </c>
    </row>
    <row r="219" spans="2:7" x14ac:dyDescent="0.25">
      <c r="B219" s="280" t="s">
        <v>839</v>
      </c>
      <c r="C219" s="281">
        <f>SUM(C220:C225)</f>
        <v>337350589</v>
      </c>
      <c r="D219" s="281">
        <f>SUM(D220:D225)</f>
        <v>25843563.779999997</v>
      </c>
      <c r="E219" s="281">
        <f>SUM(E220:E225)</f>
        <v>15001857.100000001</v>
      </c>
      <c r="F219" s="281">
        <f t="shared" si="10"/>
        <v>-10841706.679999996</v>
      </c>
      <c r="G219" s="282">
        <f t="shared" si="11"/>
        <v>-0.41951283392231892</v>
      </c>
    </row>
    <row r="220" spans="2:7" x14ac:dyDescent="0.25">
      <c r="B220" s="283" t="s">
        <v>797</v>
      </c>
      <c r="C220" s="284">
        <v>0</v>
      </c>
      <c r="D220" s="284">
        <v>0</v>
      </c>
      <c r="E220" s="284">
        <v>0</v>
      </c>
      <c r="F220" s="284">
        <f t="shared" si="10"/>
        <v>0</v>
      </c>
      <c r="G220" s="285" t="str">
        <f t="shared" si="11"/>
        <v>0.0%</v>
      </c>
    </row>
    <row r="221" spans="2:7" x14ac:dyDescent="0.25">
      <c r="B221" s="283" t="s">
        <v>790</v>
      </c>
      <c r="C221" s="284">
        <v>15000000</v>
      </c>
      <c r="D221" s="284">
        <v>18135669.649999999</v>
      </c>
      <c r="E221" s="284">
        <v>547060</v>
      </c>
      <c r="F221" s="284">
        <f t="shared" si="10"/>
        <v>-17588609.649999999</v>
      </c>
      <c r="G221" s="285">
        <f t="shared" si="11"/>
        <v>-0.96983513647096009</v>
      </c>
    </row>
    <row r="222" spans="2:7" x14ac:dyDescent="0.25">
      <c r="B222" s="283" t="s">
        <v>792</v>
      </c>
      <c r="C222" s="284">
        <v>3843340</v>
      </c>
      <c r="D222" s="284">
        <v>0</v>
      </c>
      <c r="E222" s="284">
        <v>0</v>
      </c>
      <c r="F222" s="284">
        <f t="shared" si="10"/>
        <v>0</v>
      </c>
      <c r="G222" s="285" t="str">
        <f t="shared" si="11"/>
        <v>0.0%</v>
      </c>
    </row>
    <row r="223" spans="2:7" x14ac:dyDescent="0.25">
      <c r="B223" s="283" t="s">
        <v>798</v>
      </c>
      <c r="C223" s="284">
        <v>264468046</v>
      </c>
      <c r="D223" s="284">
        <v>0</v>
      </c>
      <c r="E223" s="284">
        <v>3425999.05</v>
      </c>
      <c r="F223" s="284">
        <f t="shared" si="10"/>
        <v>3425999.05</v>
      </c>
      <c r="G223" s="285" t="str">
        <f t="shared" si="11"/>
        <v>0.0%</v>
      </c>
    </row>
    <row r="224" spans="2:7" x14ac:dyDescent="0.25">
      <c r="B224" s="283" t="s">
        <v>793</v>
      </c>
      <c r="C224" s="284">
        <v>0</v>
      </c>
      <c r="D224" s="284">
        <v>0</v>
      </c>
      <c r="E224" s="284">
        <v>0</v>
      </c>
      <c r="F224" s="284">
        <f t="shared" si="10"/>
        <v>0</v>
      </c>
      <c r="G224" s="285" t="str">
        <f t="shared" si="11"/>
        <v>0.0%</v>
      </c>
    </row>
    <row r="225" spans="2:7" x14ac:dyDescent="0.25">
      <c r="B225" s="283" t="s">
        <v>794</v>
      </c>
      <c r="C225" s="284">
        <v>54039203</v>
      </c>
      <c r="D225" s="284">
        <v>7707894.1299999999</v>
      </c>
      <c r="E225" s="284">
        <v>11028798.050000001</v>
      </c>
      <c r="F225" s="284">
        <f t="shared" si="10"/>
        <v>3320903.9200000009</v>
      </c>
      <c r="G225" s="285">
        <f t="shared" si="11"/>
        <v>0.43084451654241923</v>
      </c>
    </row>
    <row r="226" spans="2:7" x14ac:dyDescent="0.25">
      <c r="B226" s="280" t="s">
        <v>802</v>
      </c>
      <c r="C226" s="281">
        <f>+C227</f>
        <v>11390001</v>
      </c>
      <c r="D226" s="281">
        <f>+D227</f>
        <v>0</v>
      </c>
      <c r="E226" s="281">
        <f>+E227</f>
        <v>0</v>
      </c>
      <c r="F226" s="281">
        <f t="shared" si="10"/>
        <v>0</v>
      </c>
      <c r="G226" s="282" t="str">
        <f t="shared" si="11"/>
        <v>0.0%</v>
      </c>
    </row>
    <row r="227" spans="2:7" x14ac:dyDescent="0.25">
      <c r="B227" s="283" t="s">
        <v>792</v>
      </c>
      <c r="C227" s="284">
        <v>11390001</v>
      </c>
      <c r="D227" s="284">
        <v>0</v>
      </c>
      <c r="E227" s="284">
        <v>0</v>
      </c>
      <c r="F227" s="284">
        <f t="shared" si="10"/>
        <v>0</v>
      </c>
      <c r="G227" s="285" t="str">
        <f t="shared" si="11"/>
        <v>0.0%</v>
      </c>
    </row>
    <row r="228" spans="2:7" x14ac:dyDescent="0.25">
      <c r="B228" s="277" t="s">
        <v>840</v>
      </c>
      <c r="C228" s="278">
        <f>+C229+C237+C241</f>
        <v>1697415147</v>
      </c>
      <c r="D228" s="278">
        <f>+D229+D237+D241</f>
        <v>213742108.81</v>
      </c>
      <c r="E228" s="278">
        <f>+E229+E237+E241</f>
        <v>94720603.980000004</v>
      </c>
      <c r="F228" s="278">
        <f t="shared" si="10"/>
        <v>-119021504.83</v>
      </c>
      <c r="G228" s="279">
        <f t="shared" si="11"/>
        <v>-0.55684631115809191</v>
      </c>
    </row>
    <row r="229" spans="2:7" x14ac:dyDescent="0.25">
      <c r="B229" s="280" t="s">
        <v>841</v>
      </c>
      <c r="C229" s="281">
        <f>+C230+C233+C234+C235+C236</f>
        <v>729280965</v>
      </c>
      <c r="D229" s="281">
        <f>+D230+D233+D234+D235+D236</f>
        <v>88732288.480000004</v>
      </c>
      <c r="E229" s="281">
        <f>+E230+E233+E234+E235+E236+E231+E232</f>
        <v>44939001.990000002</v>
      </c>
      <c r="F229" s="281">
        <f t="shared" si="10"/>
        <v>-43793286.490000002</v>
      </c>
      <c r="G229" s="282">
        <f t="shared" si="11"/>
        <v>-0.49354397638319536</v>
      </c>
    </row>
    <row r="230" spans="2:7" x14ac:dyDescent="0.25">
      <c r="B230" s="283" t="s">
        <v>790</v>
      </c>
      <c r="C230" s="284">
        <v>413870103</v>
      </c>
      <c r="D230" s="284">
        <v>80789146.510000005</v>
      </c>
      <c r="E230" s="284">
        <v>12700435.27</v>
      </c>
      <c r="F230" s="284">
        <f t="shared" si="10"/>
        <v>-68088711.24000001</v>
      </c>
      <c r="G230" s="285">
        <f t="shared" si="11"/>
        <v>-0.84279527859069603</v>
      </c>
    </row>
    <row r="231" spans="2:7" x14ac:dyDescent="0.25">
      <c r="B231" s="283" t="s">
        <v>812</v>
      </c>
      <c r="C231" s="284">
        <v>0</v>
      </c>
      <c r="D231" s="284">
        <v>0</v>
      </c>
      <c r="E231" s="284">
        <v>6529378.0800000001</v>
      </c>
      <c r="F231" s="284">
        <f t="shared" si="10"/>
        <v>6529378.0800000001</v>
      </c>
      <c r="G231" s="285" t="str">
        <f t="shared" si="11"/>
        <v>0.0%</v>
      </c>
    </row>
    <row r="232" spans="2:7" x14ac:dyDescent="0.25">
      <c r="B232" s="283" t="s">
        <v>800</v>
      </c>
      <c r="C232" s="284">
        <v>0</v>
      </c>
      <c r="D232" s="284">
        <v>0</v>
      </c>
      <c r="E232" s="284">
        <v>5529110.4199999999</v>
      </c>
      <c r="F232" s="284">
        <f t="shared" si="10"/>
        <v>5529110.4199999999</v>
      </c>
      <c r="G232" s="285" t="str">
        <f t="shared" si="11"/>
        <v>0.0%</v>
      </c>
    </row>
    <row r="233" spans="2:7" x14ac:dyDescent="0.25">
      <c r="B233" s="283" t="s">
        <v>792</v>
      </c>
      <c r="C233" s="284">
        <v>16532462</v>
      </c>
      <c r="D233" s="284">
        <v>0</v>
      </c>
      <c r="E233" s="284">
        <v>0</v>
      </c>
      <c r="F233" s="284">
        <f t="shared" si="10"/>
        <v>0</v>
      </c>
      <c r="G233" s="285" t="str">
        <f t="shared" si="11"/>
        <v>0.0%</v>
      </c>
    </row>
    <row r="234" spans="2:7" x14ac:dyDescent="0.25">
      <c r="B234" s="283" t="s">
        <v>798</v>
      </c>
      <c r="C234" s="284">
        <v>218461490</v>
      </c>
      <c r="D234" s="284">
        <v>0</v>
      </c>
      <c r="E234" s="284">
        <v>0</v>
      </c>
      <c r="F234" s="284">
        <f t="shared" si="10"/>
        <v>0</v>
      </c>
      <c r="G234" s="285" t="str">
        <f t="shared" si="11"/>
        <v>0.0%</v>
      </c>
    </row>
    <row r="235" spans="2:7" x14ac:dyDescent="0.25">
      <c r="B235" s="283" t="s">
        <v>793</v>
      </c>
      <c r="C235" s="284">
        <v>2609354</v>
      </c>
      <c r="D235" s="284">
        <v>4884673.09</v>
      </c>
      <c r="E235" s="284">
        <v>4846437.51</v>
      </c>
      <c r="F235" s="284">
        <f t="shared" si="10"/>
        <v>-38235.580000000075</v>
      </c>
      <c r="G235" s="285">
        <f t="shared" si="11"/>
        <v>-7.8276640617519957E-3</v>
      </c>
    </row>
    <row r="236" spans="2:7" x14ac:dyDescent="0.25">
      <c r="B236" s="283" t="s">
        <v>794</v>
      </c>
      <c r="C236" s="284">
        <v>77807556</v>
      </c>
      <c r="D236" s="284">
        <v>3058468.88</v>
      </c>
      <c r="E236" s="284">
        <v>15333640.710000001</v>
      </c>
      <c r="F236" s="284">
        <f t="shared" si="10"/>
        <v>12275171.830000002</v>
      </c>
      <c r="G236" s="285">
        <f t="shared" si="11"/>
        <v>4.0135022822269173</v>
      </c>
    </row>
    <row r="237" spans="2:7" x14ac:dyDescent="0.25">
      <c r="B237" s="280" t="s">
        <v>842</v>
      </c>
      <c r="C237" s="281">
        <f>+C238+C240+C239</f>
        <v>292349813</v>
      </c>
      <c r="D237" s="281">
        <f>+D238+D239+D240</f>
        <v>26949994.670000002</v>
      </c>
      <c r="E237" s="281">
        <f>+E238+E240+E239</f>
        <v>2670896.77</v>
      </c>
      <c r="F237" s="281">
        <f>+F238+F240+F239</f>
        <v>-24279097.900000002</v>
      </c>
      <c r="G237" s="282">
        <f t="shared" si="11"/>
        <v>-0.90089434885962449</v>
      </c>
    </row>
    <row r="238" spans="2:7" x14ac:dyDescent="0.25">
      <c r="B238" s="283" t="s">
        <v>790</v>
      </c>
      <c r="C238" s="284">
        <v>200844381</v>
      </c>
      <c r="D238" s="284">
        <v>26949994.670000002</v>
      </c>
      <c r="E238" s="284">
        <v>2670896.77</v>
      </c>
      <c r="F238" s="284">
        <f t="shared" ref="F238:F301" si="12">E238-D238</f>
        <v>-24279097.900000002</v>
      </c>
      <c r="G238" s="285">
        <f t="shared" si="11"/>
        <v>-0.90089434885962449</v>
      </c>
    </row>
    <row r="239" spans="2:7" x14ac:dyDescent="0.25">
      <c r="B239" s="283" t="s">
        <v>793</v>
      </c>
      <c r="C239" s="284">
        <v>3553096</v>
      </c>
      <c r="D239" s="284">
        <v>0</v>
      </c>
      <c r="E239" s="284"/>
      <c r="F239" s="284">
        <f t="shared" si="12"/>
        <v>0</v>
      </c>
      <c r="G239" s="285" t="str">
        <f t="shared" si="11"/>
        <v>0.0%</v>
      </c>
    </row>
    <row r="240" spans="2:7" x14ac:dyDescent="0.25">
      <c r="B240" s="283" t="s">
        <v>794</v>
      </c>
      <c r="C240" s="284">
        <v>87952336</v>
      </c>
      <c r="D240" s="284">
        <v>0</v>
      </c>
      <c r="E240" s="284">
        <v>0</v>
      </c>
      <c r="F240" s="284">
        <f t="shared" si="12"/>
        <v>0</v>
      </c>
      <c r="G240" s="285" t="str">
        <f t="shared" si="11"/>
        <v>0.0%</v>
      </c>
    </row>
    <row r="241" spans="2:7" x14ac:dyDescent="0.25">
      <c r="B241" s="280" t="s">
        <v>843</v>
      </c>
      <c r="C241" s="281">
        <f>+C242+C243+C244+C245</f>
        <v>675784369</v>
      </c>
      <c r="D241" s="281">
        <f>+D242+D243+D244+D245</f>
        <v>98059825.659999996</v>
      </c>
      <c r="E241" s="281">
        <f>+E242+E243+E244+E245</f>
        <v>47110705.219999999</v>
      </c>
      <c r="F241" s="281">
        <f t="shared" si="12"/>
        <v>-50949120.439999998</v>
      </c>
      <c r="G241" s="282">
        <f t="shared" si="11"/>
        <v>-0.51957180320363217</v>
      </c>
    </row>
    <row r="242" spans="2:7" x14ac:dyDescent="0.25">
      <c r="B242" s="283" t="s">
        <v>790</v>
      </c>
      <c r="C242" s="284">
        <v>457999999</v>
      </c>
      <c r="D242" s="284">
        <v>84288123.659999996</v>
      </c>
      <c r="E242" s="284">
        <v>10000000</v>
      </c>
      <c r="F242" s="284">
        <f t="shared" si="12"/>
        <v>-74288123.659999996</v>
      </c>
      <c r="G242" s="285">
        <f t="shared" si="11"/>
        <v>-0.88135932364163394</v>
      </c>
    </row>
    <row r="243" spans="2:7" x14ac:dyDescent="0.25">
      <c r="B243" s="283" t="s">
        <v>792</v>
      </c>
      <c r="C243" s="284">
        <v>8000000</v>
      </c>
      <c r="D243" s="284">
        <v>0</v>
      </c>
      <c r="E243" s="284">
        <v>0</v>
      </c>
      <c r="F243" s="284">
        <f t="shared" si="12"/>
        <v>0</v>
      </c>
      <c r="G243" s="285" t="str">
        <f t="shared" si="11"/>
        <v>0.0%</v>
      </c>
    </row>
    <row r="244" spans="2:7" x14ac:dyDescent="0.25">
      <c r="B244" s="283" t="s">
        <v>793</v>
      </c>
      <c r="C244" s="284">
        <v>8573218</v>
      </c>
      <c r="D244" s="284">
        <v>0</v>
      </c>
      <c r="E244" s="284">
        <v>28493619.66</v>
      </c>
      <c r="F244" s="284">
        <f t="shared" si="12"/>
        <v>28493619.66</v>
      </c>
      <c r="G244" s="285" t="str">
        <f t="shared" si="11"/>
        <v>0.0%</v>
      </c>
    </row>
    <row r="245" spans="2:7" x14ac:dyDescent="0.25">
      <c r="B245" s="283" t="s">
        <v>794</v>
      </c>
      <c r="C245" s="284">
        <v>201211152</v>
      </c>
      <c r="D245" s="284">
        <v>13771702</v>
      </c>
      <c r="E245" s="284">
        <v>8617085.5600000005</v>
      </c>
      <c r="F245" s="284">
        <f t="shared" si="12"/>
        <v>-5154616.4399999995</v>
      </c>
      <c r="G245" s="285">
        <f t="shared" si="11"/>
        <v>-0.3742904428225356</v>
      </c>
    </row>
    <row r="246" spans="2:7" x14ac:dyDescent="0.25">
      <c r="B246" s="277" t="s">
        <v>844</v>
      </c>
      <c r="C246" s="278">
        <f>+C247+C261+C272</f>
        <v>30160771103</v>
      </c>
      <c r="D246" s="278">
        <f>+D247+D261+D272</f>
        <v>1755489446.3399999</v>
      </c>
      <c r="E246" s="278">
        <f>+E247+E261+E272</f>
        <v>1838217762.1500003</v>
      </c>
      <c r="F246" s="278">
        <f t="shared" si="12"/>
        <v>82728315.81000042</v>
      </c>
      <c r="G246" s="279">
        <f t="shared" si="11"/>
        <v>4.7125498807457797E-2</v>
      </c>
    </row>
    <row r="247" spans="2:7" x14ac:dyDescent="0.25">
      <c r="B247" s="280" t="s">
        <v>845</v>
      </c>
      <c r="C247" s="281">
        <f>SUM(C248:C260)</f>
        <v>7268807952</v>
      </c>
      <c r="D247" s="281">
        <f>SUM(D248:D260)</f>
        <v>96249639.959999979</v>
      </c>
      <c r="E247" s="281">
        <f>SUM(E248:E260)</f>
        <v>288204103.92000002</v>
      </c>
      <c r="F247" s="281">
        <f t="shared" si="12"/>
        <v>191954463.96000004</v>
      </c>
      <c r="G247" s="282">
        <f t="shared" si="11"/>
        <v>1.9943395532676658</v>
      </c>
    </row>
    <row r="248" spans="2:7" x14ac:dyDescent="0.25">
      <c r="B248" s="283" t="s">
        <v>796</v>
      </c>
      <c r="C248" s="284">
        <v>427712796</v>
      </c>
      <c r="D248" s="284">
        <v>7440655.4400000004</v>
      </c>
      <c r="E248" s="284">
        <v>17398801.310000002</v>
      </c>
      <c r="F248" s="284">
        <f t="shared" si="12"/>
        <v>9958145.870000001</v>
      </c>
      <c r="G248" s="285">
        <f t="shared" si="11"/>
        <v>1.3383425627353067</v>
      </c>
    </row>
    <row r="249" spans="2:7" x14ac:dyDescent="0.25">
      <c r="B249" s="283" t="s">
        <v>846</v>
      </c>
      <c r="C249" s="284">
        <v>0</v>
      </c>
      <c r="D249" s="284">
        <v>0</v>
      </c>
      <c r="E249" s="284">
        <v>0</v>
      </c>
      <c r="F249" s="284">
        <f t="shared" si="12"/>
        <v>0</v>
      </c>
      <c r="G249" s="285" t="str">
        <f t="shared" si="11"/>
        <v>0.0%</v>
      </c>
    </row>
    <row r="250" spans="2:7" x14ac:dyDescent="0.25">
      <c r="B250" s="283" t="s">
        <v>803</v>
      </c>
      <c r="C250" s="284">
        <v>0</v>
      </c>
      <c r="D250" s="284">
        <v>0</v>
      </c>
      <c r="E250" s="284">
        <v>0</v>
      </c>
      <c r="F250" s="284">
        <f t="shared" si="12"/>
        <v>0</v>
      </c>
      <c r="G250" s="285" t="str">
        <f t="shared" si="11"/>
        <v>0.0%</v>
      </c>
    </row>
    <row r="251" spans="2:7" x14ac:dyDescent="0.25">
      <c r="B251" s="283" t="s">
        <v>797</v>
      </c>
      <c r="C251" s="284">
        <v>392968024</v>
      </c>
      <c r="D251" s="284">
        <v>0</v>
      </c>
      <c r="E251" s="284">
        <v>0</v>
      </c>
      <c r="F251" s="284">
        <f t="shared" si="12"/>
        <v>0</v>
      </c>
      <c r="G251" s="285" t="str">
        <f t="shared" si="11"/>
        <v>0.0%</v>
      </c>
    </row>
    <row r="252" spans="2:7" x14ac:dyDescent="0.25">
      <c r="B252" s="283" t="s">
        <v>847</v>
      </c>
      <c r="C252" s="284">
        <v>0</v>
      </c>
      <c r="D252" s="284">
        <v>0</v>
      </c>
      <c r="E252" s="284">
        <v>0</v>
      </c>
      <c r="F252" s="284">
        <f t="shared" si="12"/>
        <v>0</v>
      </c>
      <c r="G252" s="285" t="str">
        <f t="shared" si="11"/>
        <v>0.0%</v>
      </c>
    </row>
    <row r="253" spans="2:7" x14ac:dyDescent="0.25">
      <c r="B253" s="283" t="s">
        <v>848</v>
      </c>
      <c r="C253" s="284">
        <v>0</v>
      </c>
      <c r="D253" s="284">
        <v>0</v>
      </c>
      <c r="E253" s="284">
        <v>0</v>
      </c>
      <c r="F253" s="284">
        <f t="shared" si="12"/>
        <v>0</v>
      </c>
      <c r="G253" s="285" t="str">
        <f t="shared" si="11"/>
        <v>0.0%</v>
      </c>
    </row>
    <row r="254" spans="2:7" x14ac:dyDescent="0.25">
      <c r="B254" s="283" t="s">
        <v>790</v>
      </c>
      <c r="C254" s="284">
        <v>1875935273</v>
      </c>
      <c r="D254" s="284">
        <v>74878464.819999993</v>
      </c>
      <c r="E254" s="284">
        <v>6218554</v>
      </c>
      <c r="F254" s="284">
        <f t="shared" si="12"/>
        <v>-68659910.819999993</v>
      </c>
      <c r="G254" s="285">
        <f t="shared" si="11"/>
        <v>-0.9169513689289871</v>
      </c>
    </row>
    <row r="255" spans="2:7" x14ac:dyDescent="0.25">
      <c r="B255" s="283" t="s">
        <v>849</v>
      </c>
      <c r="C255" s="284">
        <v>0</v>
      </c>
      <c r="D255" s="284">
        <v>0</v>
      </c>
      <c r="E255" s="284">
        <v>0</v>
      </c>
      <c r="F255" s="284">
        <f t="shared" si="12"/>
        <v>0</v>
      </c>
      <c r="G255" s="285" t="str">
        <f t="shared" si="11"/>
        <v>0.0%</v>
      </c>
    </row>
    <row r="256" spans="2:7" x14ac:dyDescent="0.25">
      <c r="B256" s="283" t="s">
        <v>812</v>
      </c>
      <c r="C256" s="284">
        <v>2277271495</v>
      </c>
      <c r="D256" s="284">
        <v>133726.51999999999</v>
      </c>
      <c r="E256" s="284">
        <v>0</v>
      </c>
      <c r="F256" s="284">
        <f t="shared" si="12"/>
        <v>-133726.51999999999</v>
      </c>
      <c r="G256" s="285">
        <f t="shared" si="11"/>
        <v>-1</v>
      </c>
    </row>
    <row r="257" spans="2:7" x14ac:dyDescent="0.25">
      <c r="B257" s="283" t="s">
        <v>798</v>
      </c>
      <c r="C257" s="284">
        <v>581921207</v>
      </c>
      <c r="D257" s="284">
        <v>4377002.05</v>
      </c>
      <c r="E257" s="284">
        <v>155707029.47</v>
      </c>
      <c r="F257" s="284">
        <f t="shared" si="12"/>
        <v>151330027.41999999</v>
      </c>
      <c r="G257" s="285">
        <f t="shared" si="11"/>
        <v>34.57389914176531</v>
      </c>
    </row>
    <row r="258" spans="2:7" x14ac:dyDescent="0.25">
      <c r="B258" s="283" t="s">
        <v>793</v>
      </c>
      <c r="C258" s="284">
        <v>115563536</v>
      </c>
      <c r="D258" s="284">
        <v>1470116.77</v>
      </c>
      <c r="E258" s="284">
        <v>0</v>
      </c>
      <c r="F258" s="284">
        <f t="shared" si="12"/>
        <v>-1470116.77</v>
      </c>
      <c r="G258" s="285">
        <f t="shared" si="11"/>
        <v>-1</v>
      </c>
    </row>
    <row r="259" spans="2:7" x14ac:dyDescent="0.25">
      <c r="B259" s="283" t="s">
        <v>794</v>
      </c>
      <c r="C259" s="284">
        <v>142135621</v>
      </c>
      <c r="D259" s="284">
        <v>0</v>
      </c>
      <c r="E259" s="284">
        <v>34632705.490000002</v>
      </c>
      <c r="F259" s="284">
        <f t="shared" si="12"/>
        <v>34632705.490000002</v>
      </c>
      <c r="G259" s="285" t="str">
        <f t="shared" si="11"/>
        <v>0.0%</v>
      </c>
    </row>
    <row r="260" spans="2:7" x14ac:dyDescent="0.25">
      <c r="B260" s="283" t="s">
        <v>801</v>
      </c>
      <c r="C260" s="284">
        <v>1455300000</v>
      </c>
      <c r="D260" s="284">
        <v>7949674.3600000003</v>
      </c>
      <c r="E260" s="284">
        <v>74247013.650000006</v>
      </c>
      <c r="F260" s="284">
        <f t="shared" si="12"/>
        <v>66297339.290000007</v>
      </c>
      <c r="G260" s="285">
        <f t="shared" si="11"/>
        <v>8.3396295606251734</v>
      </c>
    </row>
    <row r="261" spans="2:7" x14ac:dyDescent="0.25">
      <c r="B261" s="280" t="s">
        <v>850</v>
      </c>
      <c r="C261" s="281">
        <f>SUM(C262:C271)</f>
        <v>22440889682</v>
      </c>
      <c r="D261" s="281">
        <f>SUM(D262:D271)</f>
        <v>1531020087.54</v>
      </c>
      <c r="E261" s="281">
        <f>SUM(E262:E271)</f>
        <v>1541207599.5700002</v>
      </c>
      <c r="F261" s="281">
        <f t="shared" si="12"/>
        <v>10187512.03000021</v>
      </c>
      <c r="G261" s="282">
        <f t="shared" si="11"/>
        <v>6.6540681686085637E-3</v>
      </c>
    </row>
    <row r="262" spans="2:7" x14ac:dyDescent="0.25">
      <c r="B262" s="283" t="s">
        <v>797</v>
      </c>
      <c r="C262" s="284">
        <v>544913538</v>
      </c>
      <c r="D262" s="284">
        <v>0</v>
      </c>
      <c r="E262" s="284">
        <v>5597412.0200000005</v>
      </c>
      <c r="F262" s="284">
        <f t="shared" si="12"/>
        <v>5597412.0200000005</v>
      </c>
      <c r="G262" s="285" t="str">
        <f t="shared" si="11"/>
        <v>0.0%</v>
      </c>
    </row>
    <row r="263" spans="2:7" x14ac:dyDescent="0.25">
      <c r="B263" s="283" t="s">
        <v>851</v>
      </c>
      <c r="C263" s="284">
        <v>0</v>
      </c>
      <c r="D263" s="284">
        <v>0</v>
      </c>
      <c r="E263" s="284">
        <v>0</v>
      </c>
      <c r="F263" s="284">
        <f t="shared" si="12"/>
        <v>0</v>
      </c>
      <c r="G263" s="285" t="str">
        <f t="shared" si="11"/>
        <v>0.0%</v>
      </c>
    </row>
    <row r="264" spans="2:7" x14ac:dyDescent="0.25">
      <c r="B264" s="283" t="s">
        <v>790</v>
      </c>
      <c r="C264" s="284">
        <v>15630783210</v>
      </c>
      <c r="D264" s="284">
        <v>1397589673.25</v>
      </c>
      <c r="E264" s="284">
        <v>1195847332.25</v>
      </c>
      <c r="F264" s="284">
        <f t="shared" si="12"/>
        <v>-201742341</v>
      </c>
      <c r="G264" s="285">
        <f t="shared" si="11"/>
        <v>-0.14435019438206198</v>
      </c>
    </row>
    <row r="265" spans="2:7" x14ac:dyDescent="0.25">
      <c r="B265" s="283" t="s">
        <v>852</v>
      </c>
      <c r="C265" s="284">
        <v>0</v>
      </c>
      <c r="D265" s="284">
        <v>0</v>
      </c>
      <c r="E265" s="284">
        <v>0</v>
      </c>
      <c r="F265" s="284">
        <f t="shared" si="12"/>
        <v>0</v>
      </c>
      <c r="G265" s="285" t="str">
        <f t="shared" si="11"/>
        <v>0.0%</v>
      </c>
    </row>
    <row r="266" spans="2:7" x14ac:dyDescent="0.25">
      <c r="B266" s="283" t="s">
        <v>791</v>
      </c>
      <c r="C266" s="284">
        <v>0</v>
      </c>
      <c r="D266" s="284">
        <v>110000</v>
      </c>
      <c r="E266" s="284">
        <v>0</v>
      </c>
      <c r="F266" s="284">
        <f t="shared" si="12"/>
        <v>-110000</v>
      </c>
      <c r="G266" s="285">
        <f t="shared" si="11"/>
        <v>-1</v>
      </c>
    </row>
    <row r="267" spans="2:7" x14ac:dyDescent="0.25">
      <c r="B267" s="283" t="s">
        <v>792</v>
      </c>
      <c r="C267" s="284">
        <v>4536107242</v>
      </c>
      <c r="D267" s="284">
        <v>99585617.900000006</v>
      </c>
      <c r="E267" s="284">
        <v>122497821.63</v>
      </c>
      <c r="F267" s="284">
        <f t="shared" si="12"/>
        <v>22912203.729999989</v>
      </c>
      <c r="G267" s="285">
        <f t="shared" si="11"/>
        <v>0.23007542869300193</v>
      </c>
    </row>
    <row r="268" spans="2:7" x14ac:dyDescent="0.25">
      <c r="B268" s="283" t="s">
        <v>798</v>
      </c>
      <c r="C268" s="284">
        <v>103900990</v>
      </c>
      <c r="D268" s="284">
        <v>0</v>
      </c>
      <c r="E268" s="284">
        <v>9381934.4399999995</v>
      </c>
      <c r="F268" s="284">
        <f t="shared" si="12"/>
        <v>9381934.4399999995</v>
      </c>
      <c r="G268" s="285" t="str">
        <f t="shared" si="11"/>
        <v>0.0%</v>
      </c>
    </row>
    <row r="269" spans="2:7" x14ac:dyDescent="0.25">
      <c r="B269" s="283" t="s">
        <v>793</v>
      </c>
      <c r="C269" s="284">
        <v>68903551</v>
      </c>
      <c r="D269" s="284">
        <v>1904034.61</v>
      </c>
      <c r="E269" s="284">
        <v>36577014</v>
      </c>
      <c r="F269" s="284">
        <f t="shared" si="12"/>
        <v>34672979.390000001</v>
      </c>
      <c r="G269" s="285">
        <f t="shared" si="11"/>
        <v>18.210267401599385</v>
      </c>
    </row>
    <row r="270" spans="2:7" x14ac:dyDescent="0.25">
      <c r="B270" s="283" t="s">
        <v>794</v>
      </c>
      <c r="C270" s="284">
        <v>552249254</v>
      </c>
      <c r="D270" s="284">
        <v>28037083.009999998</v>
      </c>
      <c r="E270" s="284">
        <v>165569978.44000003</v>
      </c>
      <c r="F270" s="284">
        <f t="shared" si="12"/>
        <v>137532895.43000004</v>
      </c>
      <c r="G270" s="285">
        <f t="shared" si="11"/>
        <v>4.9053924540204887</v>
      </c>
    </row>
    <row r="271" spans="2:7" x14ac:dyDescent="0.25">
      <c r="B271" s="283" t="s">
        <v>801</v>
      </c>
      <c r="C271" s="284">
        <v>1004031897</v>
      </c>
      <c r="D271" s="284">
        <v>3793678.77</v>
      </c>
      <c r="E271" s="284">
        <v>5736106.79</v>
      </c>
      <c r="F271" s="284">
        <f t="shared" si="12"/>
        <v>1942428.02</v>
      </c>
      <c r="G271" s="285">
        <f t="shared" ref="G271:G307" si="13">IFERROR(F271/D271,"0.0%")</f>
        <v>0.51201699926744193</v>
      </c>
    </row>
    <row r="272" spans="2:7" x14ac:dyDescent="0.25">
      <c r="B272" s="280" t="s">
        <v>802</v>
      </c>
      <c r="C272" s="281">
        <f>+C273+C274</f>
        <v>451073469</v>
      </c>
      <c r="D272" s="281">
        <f>+D273+D274+D275</f>
        <v>128219718.83999999</v>
      </c>
      <c r="E272" s="281">
        <f>+E273+E274</f>
        <v>8806058.6600000001</v>
      </c>
      <c r="F272" s="281">
        <f t="shared" si="12"/>
        <v>-119413660.17999999</v>
      </c>
      <c r="G272" s="282">
        <f t="shared" si="13"/>
        <v>-0.93132055864988517</v>
      </c>
    </row>
    <row r="273" spans="2:7" x14ac:dyDescent="0.25">
      <c r="B273" s="283" t="s">
        <v>797</v>
      </c>
      <c r="C273" s="284">
        <v>141073469</v>
      </c>
      <c r="D273" s="284">
        <v>14074086.73</v>
      </c>
      <c r="E273" s="284">
        <v>4006058.66</v>
      </c>
      <c r="F273" s="284">
        <f t="shared" si="12"/>
        <v>-10068028.07</v>
      </c>
      <c r="G273" s="285">
        <f t="shared" si="13"/>
        <v>-0.71535924590682132</v>
      </c>
    </row>
    <row r="274" spans="2:7" x14ac:dyDescent="0.25">
      <c r="B274" s="283" t="s">
        <v>790</v>
      </c>
      <c r="C274" s="284">
        <v>310000000</v>
      </c>
      <c r="D274" s="284">
        <v>114145632.10999998</v>
      </c>
      <c r="E274" s="284">
        <v>4800000</v>
      </c>
      <c r="F274" s="284">
        <f t="shared" si="12"/>
        <v>-109345632.10999998</v>
      </c>
      <c r="G274" s="285">
        <f t="shared" si="13"/>
        <v>-0.95794845662272621</v>
      </c>
    </row>
    <row r="275" spans="2:7" x14ac:dyDescent="0.25">
      <c r="B275" s="283" t="s">
        <v>793</v>
      </c>
      <c r="C275" s="284">
        <v>0</v>
      </c>
      <c r="D275" s="284">
        <v>0</v>
      </c>
      <c r="E275" s="284">
        <v>0</v>
      </c>
      <c r="F275" s="284">
        <f t="shared" si="12"/>
        <v>0</v>
      </c>
      <c r="G275" s="285" t="str">
        <f t="shared" si="13"/>
        <v>0.0%</v>
      </c>
    </row>
    <row r="276" spans="2:7" x14ac:dyDescent="0.25">
      <c r="B276" s="277" t="s">
        <v>853</v>
      </c>
      <c r="C276" s="278">
        <f>+C277</f>
        <v>3366195</v>
      </c>
      <c r="D276" s="278">
        <f>+D277</f>
        <v>0</v>
      </c>
      <c r="E276" s="278">
        <f>+E277</f>
        <v>0</v>
      </c>
      <c r="F276" s="278">
        <f t="shared" si="12"/>
        <v>0</v>
      </c>
      <c r="G276" s="279" t="str">
        <f t="shared" si="13"/>
        <v>0.0%</v>
      </c>
    </row>
    <row r="277" spans="2:7" x14ac:dyDescent="0.25">
      <c r="B277" s="280" t="s">
        <v>802</v>
      </c>
      <c r="C277" s="281">
        <f>+C278+C281+C282</f>
        <v>3366195</v>
      </c>
      <c r="D277" s="281">
        <f>+D278+D281+D282</f>
        <v>0</v>
      </c>
      <c r="E277" s="281">
        <f>+E278+E281+E282</f>
        <v>0</v>
      </c>
      <c r="F277" s="281">
        <f t="shared" si="12"/>
        <v>0</v>
      </c>
      <c r="G277" s="282" t="str">
        <f t="shared" si="13"/>
        <v>0.0%</v>
      </c>
    </row>
    <row r="278" spans="2:7" x14ac:dyDescent="0.25">
      <c r="B278" s="283" t="s">
        <v>854</v>
      </c>
      <c r="C278" s="284">
        <v>3366195</v>
      </c>
      <c r="D278" s="284">
        <v>0</v>
      </c>
      <c r="E278" s="284">
        <v>0</v>
      </c>
      <c r="F278" s="284">
        <f t="shared" si="12"/>
        <v>0</v>
      </c>
      <c r="G278" s="285" t="str">
        <f t="shared" si="13"/>
        <v>0.0%</v>
      </c>
    </row>
    <row r="279" spans="2:7" x14ac:dyDescent="0.25">
      <c r="B279" s="283" t="s">
        <v>797</v>
      </c>
      <c r="C279" s="284">
        <v>0</v>
      </c>
      <c r="D279" s="284">
        <v>0</v>
      </c>
      <c r="E279" s="284">
        <v>0</v>
      </c>
      <c r="F279" s="284">
        <f t="shared" si="12"/>
        <v>0</v>
      </c>
      <c r="G279" s="285" t="str">
        <f t="shared" si="13"/>
        <v>0.0%</v>
      </c>
    </row>
    <row r="280" spans="2:7" x14ac:dyDescent="0.25">
      <c r="B280" s="283" t="s">
        <v>789</v>
      </c>
      <c r="C280" s="284">
        <v>0</v>
      </c>
      <c r="D280" s="284">
        <v>0</v>
      </c>
      <c r="E280" s="284">
        <v>0</v>
      </c>
      <c r="F280" s="284">
        <f t="shared" si="12"/>
        <v>0</v>
      </c>
      <c r="G280" s="285" t="str">
        <f t="shared" si="13"/>
        <v>0.0%</v>
      </c>
    </row>
    <row r="281" spans="2:7" x14ac:dyDescent="0.25">
      <c r="B281" s="283" t="s">
        <v>855</v>
      </c>
      <c r="C281" s="284">
        <v>0</v>
      </c>
      <c r="D281" s="284">
        <v>0</v>
      </c>
      <c r="E281" s="284">
        <v>0</v>
      </c>
      <c r="F281" s="284">
        <f t="shared" si="12"/>
        <v>0</v>
      </c>
      <c r="G281" s="285" t="str">
        <f t="shared" si="13"/>
        <v>0.0%</v>
      </c>
    </row>
    <row r="282" spans="2:7" x14ac:dyDescent="0.25">
      <c r="B282" s="283" t="s">
        <v>856</v>
      </c>
      <c r="C282" s="284">
        <v>0</v>
      </c>
      <c r="D282" s="284">
        <v>0</v>
      </c>
      <c r="E282" s="284">
        <v>0</v>
      </c>
      <c r="F282" s="284">
        <f t="shared" si="12"/>
        <v>0</v>
      </c>
      <c r="G282" s="285" t="str">
        <f t="shared" si="13"/>
        <v>0.0%</v>
      </c>
    </row>
    <row r="283" spans="2:7" x14ac:dyDescent="0.25">
      <c r="B283" s="277" t="s">
        <v>857</v>
      </c>
      <c r="C283" s="278">
        <f>+C284</f>
        <v>3705141247</v>
      </c>
      <c r="D283" s="278">
        <f>+D284</f>
        <v>239902430.25999996</v>
      </c>
      <c r="E283" s="278">
        <f>+E284</f>
        <v>69824777.340000004</v>
      </c>
      <c r="F283" s="278">
        <f t="shared" si="12"/>
        <v>-170077652.91999996</v>
      </c>
      <c r="G283" s="279">
        <f t="shared" si="13"/>
        <v>-0.70894510212203465</v>
      </c>
    </row>
    <row r="284" spans="2:7" x14ac:dyDescent="0.25">
      <c r="B284" s="280" t="s">
        <v>802</v>
      </c>
      <c r="C284" s="281">
        <f>SUM(C285:C306)</f>
        <v>3705141247</v>
      </c>
      <c r="D284" s="281">
        <f>SUM(D285:D306)</f>
        <v>239902430.25999996</v>
      </c>
      <c r="E284" s="281">
        <f>SUM(E285:E306)</f>
        <v>69824777.340000004</v>
      </c>
      <c r="F284" s="281">
        <f t="shared" si="12"/>
        <v>-170077652.91999996</v>
      </c>
      <c r="G284" s="282">
        <f t="shared" si="13"/>
        <v>-0.70894510212203465</v>
      </c>
    </row>
    <row r="285" spans="2:7" x14ac:dyDescent="0.25">
      <c r="B285" s="283" t="s">
        <v>796</v>
      </c>
      <c r="C285" s="284">
        <v>769138355</v>
      </c>
      <c r="D285" s="284">
        <v>32416798.239999998</v>
      </c>
      <c r="E285" s="284">
        <v>12668668.970000001</v>
      </c>
      <c r="F285" s="284">
        <f t="shared" si="12"/>
        <v>-19748129.269999996</v>
      </c>
      <c r="G285" s="285">
        <f t="shared" si="13"/>
        <v>-0.60919431721150741</v>
      </c>
    </row>
    <row r="286" spans="2:7" x14ac:dyDescent="0.25">
      <c r="B286" s="283" t="s">
        <v>846</v>
      </c>
      <c r="C286" s="284">
        <v>0</v>
      </c>
      <c r="D286" s="284">
        <v>0</v>
      </c>
      <c r="E286" s="284"/>
      <c r="F286" s="284">
        <f t="shared" si="12"/>
        <v>0</v>
      </c>
      <c r="G286" s="285" t="str">
        <f t="shared" si="13"/>
        <v>0.0%</v>
      </c>
    </row>
    <row r="287" spans="2:7" x14ac:dyDescent="0.25">
      <c r="B287" s="283" t="s">
        <v>803</v>
      </c>
      <c r="C287" s="284">
        <v>0</v>
      </c>
      <c r="D287" s="284">
        <v>0</v>
      </c>
      <c r="E287" s="284"/>
      <c r="F287" s="284">
        <f t="shared" si="12"/>
        <v>0</v>
      </c>
      <c r="G287" s="285" t="str">
        <f t="shared" si="13"/>
        <v>0.0%</v>
      </c>
    </row>
    <row r="288" spans="2:7" x14ac:dyDescent="0.25">
      <c r="B288" s="283" t="s">
        <v>797</v>
      </c>
      <c r="C288" s="284">
        <v>0</v>
      </c>
      <c r="D288" s="284">
        <v>8788892.3699999992</v>
      </c>
      <c r="E288" s="284">
        <v>8426584.3800000008</v>
      </c>
      <c r="F288" s="284">
        <f t="shared" si="12"/>
        <v>-362307.98999999836</v>
      </c>
      <c r="G288" s="285">
        <f t="shared" si="13"/>
        <v>-4.1223395935157912E-2</v>
      </c>
    </row>
    <row r="289" spans="2:7" x14ac:dyDescent="0.25">
      <c r="B289" s="283" t="s">
        <v>847</v>
      </c>
      <c r="C289" s="284">
        <v>0</v>
      </c>
      <c r="D289" s="284">
        <v>0</v>
      </c>
      <c r="E289" s="284"/>
      <c r="F289" s="284">
        <f t="shared" si="12"/>
        <v>0</v>
      </c>
      <c r="G289" s="285" t="str">
        <f t="shared" si="13"/>
        <v>0.0%</v>
      </c>
    </row>
    <row r="290" spans="2:7" x14ac:dyDescent="0.25">
      <c r="B290" s="283" t="s">
        <v>789</v>
      </c>
      <c r="C290" s="284">
        <v>27000000</v>
      </c>
      <c r="D290" s="284">
        <v>3157186</v>
      </c>
      <c r="E290" s="284"/>
      <c r="F290" s="284">
        <f t="shared" si="12"/>
        <v>-3157186</v>
      </c>
      <c r="G290" s="285">
        <f t="shared" si="13"/>
        <v>-1</v>
      </c>
    </row>
    <row r="291" spans="2:7" x14ac:dyDescent="0.25">
      <c r="B291" s="283" t="s">
        <v>858</v>
      </c>
      <c r="C291" s="284">
        <v>0</v>
      </c>
      <c r="D291" s="284">
        <v>0</v>
      </c>
      <c r="E291" s="284"/>
      <c r="F291" s="284">
        <f t="shared" si="12"/>
        <v>0</v>
      </c>
      <c r="G291" s="285" t="str">
        <f t="shared" si="13"/>
        <v>0.0%</v>
      </c>
    </row>
    <row r="292" spans="2:7" x14ac:dyDescent="0.25">
      <c r="B292" s="283" t="s">
        <v>848</v>
      </c>
      <c r="C292" s="284">
        <v>0</v>
      </c>
      <c r="D292" s="284">
        <v>0</v>
      </c>
      <c r="E292" s="284"/>
      <c r="F292" s="284">
        <f t="shared" si="12"/>
        <v>0</v>
      </c>
      <c r="G292" s="285" t="str">
        <f t="shared" si="13"/>
        <v>0.0%</v>
      </c>
    </row>
    <row r="293" spans="2:7" x14ac:dyDescent="0.25">
      <c r="B293" s="283" t="s">
        <v>859</v>
      </c>
      <c r="C293" s="284">
        <v>0</v>
      </c>
      <c r="D293" s="284">
        <v>0</v>
      </c>
      <c r="E293" s="284"/>
      <c r="F293" s="284">
        <f t="shared" si="12"/>
        <v>0</v>
      </c>
      <c r="G293" s="285" t="str">
        <f t="shared" si="13"/>
        <v>0.0%</v>
      </c>
    </row>
    <row r="294" spans="2:7" x14ac:dyDescent="0.25">
      <c r="B294" s="283" t="s">
        <v>860</v>
      </c>
      <c r="C294" s="284">
        <v>976574945</v>
      </c>
      <c r="D294" s="284">
        <v>0</v>
      </c>
      <c r="E294" s="284">
        <v>12097363.970000001</v>
      </c>
      <c r="F294" s="284">
        <f t="shared" si="12"/>
        <v>12097363.970000001</v>
      </c>
      <c r="G294" s="285" t="str">
        <f t="shared" si="13"/>
        <v>0.0%</v>
      </c>
    </row>
    <row r="295" spans="2:7" x14ac:dyDescent="0.25">
      <c r="B295" s="283" t="s">
        <v>849</v>
      </c>
      <c r="C295" s="284">
        <v>0</v>
      </c>
      <c r="D295" s="284">
        <v>0</v>
      </c>
      <c r="E295" s="284"/>
      <c r="F295" s="284">
        <f t="shared" si="12"/>
        <v>0</v>
      </c>
      <c r="G295" s="285" t="str">
        <f t="shared" si="13"/>
        <v>0.0%</v>
      </c>
    </row>
    <row r="296" spans="2:7" x14ac:dyDescent="0.25">
      <c r="B296" s="283" t="s">
        <v>861</v>
      </c>
      <c r="C296" s="284">
        <v>0</v>
      </c>
      <c r="D296" s="284">
        <v>0</v>
      </c>
      <c r="E296" s="284"/>
      <c r="F296" s="284">
        <f t="shared" si="12"/>
        <v>0</v>
      </c>
      <c r="G296" s="285" t="str">
        <f t="shared" si="13"/>
        <v>0.0%</v>
      </c>
    </row>
    <row r="297" spans="2:7" x14ac:dyDescent="0.25">
      <c r="B297" s="283" t="s">
        <v>862</v>
      </c>
      <c r="C297" s="284">
        <v>0</v>
      </c>
      <c r="D297" s="284">
        <v>0</v>
      </c>
      <c r="E297" s="284"/>
      <c r="F297" s="284">
        <f t="shared" si="12"/>
        <v>0</v>
      </c>
      <c r="G297" s="285" t="str">
        <f t="shared" si="13"/>
        <v>0.0%</v>
      </c>
    </row>
    <row r="298" spans="2:7" x14ac:dyDescent="0.25">
      <c r="B298" s="283" t="s">
        <v>863</v>
      </c>
      <c r="C298" s="284">
        <v>0</v>
      </c>
      <c r="D298" s="284">
        <v>0</v>
      </c>
      <c r="E298" s="284"/>
      <c r="F298" s="284">
        <f t="shared" si="12"/>
        <v>0</v>
      </c>
      <c r="G298" s="285" t="str">
        <f t="shared" si="13"/>
        <v>0.0%</v>
      </c>
    </row>
    <row r="299" spans="2:7" x14ac:dyDescent="0.25">
      <c r="B299" s="283" t="s">
        <v>864</v>
      </c>
      <c r="C299" s="284">
        <v>0</v>
      </c>
      <c r="D299" s="284">
        <v>0</v>
      </c>
      <c r="E299" s="284"/>
      <c r="F299" s="284">
        <f t="shared" si="12"/>
        <v>0</v>
      </c>
      <c r="G299" s="285" t="str">
        <f t="shared" si="13"/>
        <v>0.0%</v>
      </c>
    </row>
    <row r="300" spans="2:7" x14ac:dyDescent="0.25">
      <c r="B300" s="283" t="s">
        <v>792</v>
      </c>
      <c r="C300" s="284">
        <v>386213210</v>
      </c>
      <c r="D300" s="284">
        <v>192503530.36999997</v>
      </c>
      <c r="E300" s="284">
        <v>3546156.8</v>
      </c>
      <c r="F300" s="284">
        <f t="shared" si="12"/>
        <v>-188957373.56999996</v>
      </c>
      <c r="G300" s="285">
        <f t="shared" si="13"/>
        <v>-0.98157874407194434</v>
      </c>
    </row>
    <row r="301" spans="2:7" x14ac:dyDescent="0.25">
      <c r="B301" s="283" t="s">
        <v>798</v>
      </c>
      <c r="C301" s="284">
        <v>893079168</v>
      </c>
      <c r="D301" s="284">
        <v>0</v>
      </c>
      <c r="E301" s="284">
        <v>33086003.219999999</v>
      </c>
      <c r="F301" s="284">
        <f t="shared" si="12"/>
        <v>33086003.219999999</v>
      </c>
      <c r="G301" s="285" t="str">
        <f t="shared" si="13"/>
        <v>0.0%</v>
      </c>
    </row>
    <row r="302" spans="2:7" x14ac:dyDescent="0.25">
      <c r="B302" s="283" t="s">
        <v>793</v>
      </c>
      <c r="C302" s="284">
        <v>3061608</v>
      </c>
      <c r="D302" s="284">
        <v>0</v>
      </c>
      <c r="E302" s="284"/>
      <c r="F302" s="284">
        <f t="shared" ref="F302:F333" si="14">E302-D302</f>
        <v>0</v>
      </c>
      <c r="G302" s="285" t="str">
        <f t="shared" si="13"/>
        <v>0.0%</v>
      </c>
    </row>
    <row r="303" spans="2:7" x14ac:dyDescent="0.25">
      <c r="B303" s="283" t="s">
        <v>794</v>
      </c>
      <c r="C303" s="284">
        <v>613099584</v>
      </c>
      <c r="D303" s="284">
        <v>3036023.28</v>
      </c>
      <c r="E303" s="284"/>
      <c r="F303" s="284">
        <f t="shared" si="14"/>
        <v>-3036023.28</v>
      </c>
      <c r="G303" s="285">
        <f t="shared" si="13"/>
        <v>-1</v>
      </c>
    </row>
    <row r="304" spans="2:7" x14ac:dyDescent="0.25">
      <c r="B304" s="283" t="s">
        <v>801</v>
      </c>
      <c r="C304" s="284">
        <v>32794419</v>
      </c>
      <c r="D304" s="284">
        <v>0</v>
      </c>
      <c r="E304" s="284"/>
      <c r="F304" s="284">
        <f t="shared" si="14"/>
        <v>0</v>
      </c>
      <c r="G304" s="285" t="str">
        <f t="shared" si="13"/>
        <v>0.0%</v>
      </c>
    </row>
    <row r="305" spans="2:7" x14ac:dyDescent="0.25">
      <c r="B305" s="283" t="s">
        <v>865</v>
      </c>
      <c r="C305" s="284">
        <v>4179958</v>
      </c>
      <c r="D305" s="284">
        <v>0</v>
      </c>
      <c r="E305" s="284"/>
      <c r="F305" s="284">
        <f t="shared" si="14"/>
        <v>0</v>
      </c>
      <c r="G305" s="285" t="str">
        <f t="shared" si="13"/>
        <v>0.0%</v>
      </c>
    </row>
    <row r="306" spans="2:7" x14ac:dyDescent="0.25">
      <c r="B306" s="283" t="s">
        <v>866</v>
      </c>
      <c r="C306" s="284">
        <v>0</v>
      </c>
      <c r="D306" s="284">
        <v>0</v>
      </c>
      <c r="E306" s="284">
        <v>0</v>
      </c>
      <c r="F306" s="284">
        <f t="shared" si="14"/>
        <v>0</v>
      </c>
      <c r="G306" s="285" t="str">
        <f t="shared" si="13"/>
        <v>0.0%</v>
      </c>
    </row>
    <row r="307" spans="2:7" ht="15.75" thickBot="1" x14ac:dyDescent="0.3">
      <c r="B307" s="286" t="s">
        <v>533</v>
      </c>
      <c r="C307" s="287">
        <f>+C11+C42+C59+C90+C119+C150+C186+C204+C228+C246+C283+C276</f>
        <v>63260601275</v>
      </c>
      <c r="D307" s="287">
        <f>+D11+D42+D59+D90+D119+D150+D186+D204+D228+D246+D283+D276</f>
        <v>4085013540.1699996</v>
      </c>
      <c r="E307" s="287">
        <f>+E11+E42+E59+E90+E119+E150+E186+E204+E228+E246+E283+E276</f>
        <v>3579322350.5100002</v>
      </c>
      <c r="F307" s="287">
        <f t="shared" si="14"/>
        <v>-505691189.65999937</v>
      </c>
      <c r="G307" s="288">
        <f t="shared" si="13"/>
        <v>-0.12379180256987711</v>
      </c>
    </row>
    <row r="310" spans="2:7" x14ac:dyDescent="0.25">
      <c r="B310" s="108" t="s">
        <v>81</v>
      </c>
    </row>
    <row r="311" spans="2:7" x14ac:dyDescent="0.25">
      <c r="B311" s="186" t="s">
        <v>83</v>
      </c>
    </row>
  </sheetData>
  <mergeCells count="9">
    <mergeCell ref="B2:G2"/>
    <mergeCell ref="B3:G3"/>
    <mergeCell ref="B4:G4"/>
    <mergeCell ref="B6:G6"/>
    <mergeCell ref="B7:G7"/>
    <mergeCell ref="B8:B9"/>
    <mergeCell ref="C8:C10"/>
    <mergeCell ref="D8:E9"/>
    <mergeCell ref="F8:G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F7CA-C3A8-4F6D-81E6-26C320A8864C}">
  <dimension ref="B2:J566"/>
  <sheetViews>
    <sheetView showGridLines="0" zoomScale="80" zoomScaleNormal="80" workbookViewId="0">
      <selection activeCell="I12" sqref="I12:I13"/>
    </sheetView>
  </sheetViews>
  <sheetFormatPr baseColWidth="10" defaultColWidth="9.140625" defaultRowHeight="15" x14ac:dyDescent="0.25"/>
  <cols>
    <col min="1" max="1" width="9.140625" style="189"/>
    <col min="2" max="2" width="137.28515625" style="189" bestFit="1" customWidth="1"/>
    <col min="3" max="3" width="20" style="189" customWidth="1"/>
    <col min="4" max="4" width="17.28515625" style="189" bestFit="1" customWidth="1"/>
    <col min="5" max="5" width="17.28515625" style="189" customWidth="1"/>
    <col min="6" max="6" width="15.5703125" style="189" bestFit="1" customWidth="1"/>
    <col min="7" max="7" width="13.140625" style="189" bestFit="1" customWidth="1"/>
    <col min="8" max="8" width="9.140625" style="189"/>
    <col min="9" max="9" width="18" style="189" bestFit="1" customWidth="1"/>
    <col min="10" max="10" width="17.140625" style="189" bestFit="1" customWidth="1"/>
    <col min="11" max="11" width="17.7109375" style="189" bestFit="1" customWidth="1"/>
    <col min="12" max="16384" width="9.140625" style="189"/>
  </cols>
  <sheetData>
    <row r="2" spans="2:8" ht="13.15" customHeight="1" x14ac:dyDescent="0.25">
      <c r="B2" s="107" t="s">
        <v>0</v>
      </c>
      <c r="C2" s="107"/>
      <c r="D2" s="107"/>
      <c r="E2" s="107"/>
      <c r="F2" s="107"/>
      <c r="G2" s="107"/>
      <c r="H2" s="110"/>
    </row>
    <row r="3" spans="2:8" x14ac:dyDescent="0.25">
      <c r="B3" s="107" t="s">
        <v>8</v>
      </c>
      <c r="C3" s="107"/>
      <c r="D3" s="107"/>
      <c r="E3" s="107"/>
      <c r="F3" s="107"/>
      <c r="G3" s="107"/>
      <c r="H3" s="110"/>
    </row>
    <row r="4" spans="2:8" x14ac:dyDescent="0.25">
      <c r="B4" s="109" t="s">
        <v>9</v>
      </c>
      <c r="C4" s="109"/>
      <c r="D4" s="109"/>
      <c r="E4" s="109"/>
      <c r="F4" s="109"/>
      <c r="G4" s="109"/>
      <c r="H4" s="113"/>
    </row>
    <row r="6" spans="2:8" ht="15.75" x14ac:dyDescent="0.25">
      <c r="B6" s="190" t="s">
        <v>123</v>
      </c>
      <c r="C6" s="190"/>
      <c r="D6" s="190"/>
      <c r="E6" s="190"/>
      <c r="F6" s="190"/>
      <c r="G6" s="191"/>
    </row>
    <row r="7" spans="2:8" ht="16.5" thickBot="1" x14ac:dyDescent="0.3">
      <c r="B7" s="192" t="s">
        <v>124</v>
      </c>
      <c r="C7" s="192"/>
      <c r="D7" s="192"/>
      <c r="E7" s="192"/>
      <c r="F7" s="192"/>
      <c r="G7" s="193"/>
    </row>
    <row r="8" spans="2:8" ht="15" customHeight="1" x14ac:dyDescent="0.25">
      <c r="B8" s="194" t="s">
        <v>25</v>
      </c>
      <c r="C8" s="195" t="s">
        <v>29</v>
      </c>
      <c r="D8" s="195" t="s">
        <v>125</v>
      </c>
      <c r="E8" s="195" t="s">
        <v>126</v>
      </c>
      <c r="F8" s="195" t="s">
        <v>127</v>
      </c>
      <c r="G8" s="196" t="s">
        <v>128</v>
      </c>
    </row>
    <row r="9" spans="2:8" ht="15" customHeight="1" x14ac:dyDescent="0.25">
      <c r="B9" s="197"/>
      <c r="C9" s="198"/>
      <c r="D9" s="199"/>
      <c r="E9" s="199"/>
      <c r="F9" s="200"/>
      <c r="G9" s="196"/>
    </row>
    <row r="10" spans="2:8" ht="15.75" thickBot="1" x14ac:dyDescent="0.3">
      <c r="B10" s="201" t="s">
        <v>129</v>
      </c>
      <c r="C10" s="202" t="s">
        <v>130</v>
      </c>
      <c r="D10" s="203"/>
      <c r="E10" s="203"/>
      <c r="F10" s="204"/>
      <c r="G10" s="196"/>
    </row>
    <row r="11" spans="2:8" x14ac:dyDescent="0.25">
      <c r="B11" s="205" t="s">
        <v>131</v>
      </c>
      <c r="C11" s="206">
        <v>2635779124</v>
      </c>
      <c r="D11" s="206">
        <v>219648248.01000005</v>
      </c>
      <c r="E11" s="206">
        <v>2635779124</v>
      </c>
      <c r="F11" s="206">
        <v>219648248.01000005</v>
      </c>
      <c r="G11" s="206">
        <v>219662136.89000005</v>
      </c>
    </row>
    <row r="12" spans="2:8" x14ac:dyDescent="0.25">
      <c r="B12" s="207" t="s">
        <v>132</v>
      </c>
      <c r="C12" s="208">
        <v>2635779124</v>
      </c>
      <c r="D12" s="208">
        <v>219648248.01000002</v>
      </c>
      <c r="E12" s="208">
        <v>2635779124</v>
      </c>
      <c r="F12" s="208">
        <v>219648248.01000002</v>
      </c>
      <c r="G12" s="208">
        <v>219662136.88999999</v>
      </c>
    </row>
    <row r="13" spans="2:8" x14ac:dyDescent="0.25">
      <c r="B13" s="209" t="s">
        <v>133</v>
      </c>
      <c r="C13" s="210">
        <v>2635779124</v>
      </c>
      <c r="D13" s="210">
        <v>219648248.01000002</v>
      </c>
      <c r="E13" s="210">
        <v>2635779124</v>
      </c>
      <c r="F13" s="210">
        <v>219648248.01000002</v>
      </c>
      <c r="G13" s="210">
        <v>219662136.88999999</v>
      </c>
    </row>
    <row r="14" spans="2:8" x14ac:dyDescent="0.25">
      <c r="B14" s="211" t="s">
        <v>134</v>
      </c>
      <c r="C14" s="210">
        <v>2287579124</v>
      </c>
      <c r="D14" s="210">
        <v>191464914.67000005</v>
      </c>
      <c r="E14" s="210">
        <v>2292579124</v>
      </c>
      <c r="F14" s="210">
        <v>191464914.67000005</v>
      </c>
      <c r="G14" s="210">
        <v>191478803.55000004</v>
      </c>
    </row>
    <row r="15" spans="2:8" x14ac:dyDescent="0.25">
      <c r="B15" s="211" t="s">
        <v>135</v>
      </c>
      <c r="C15" s="210">
        <v>348200000</v>
      </c>
      <c r="D15" s="210">
        <v>28183333.34</v>
      </c>
      <c r="E15" s="210">
        <v>343200000</v>
      </c>
      <c r="F15" s="210">
        <v>28183333.34</v>
      </c>
      <c r="G15" s="210">
        <v>28183333.34</v>
      </c>
    </row>
    <row r="16" spans="2:8" x14ac:dyDescent="0.25">
      <c r="B16" s="205" t="s">
        <v>136</v>
      </c>
      <c r="C16" s="206">
        <v>5182940712</v>
      </c>
      <c r="D16" s="206">
        <v>431911713.99000001</v>
      </c>
      <c r="E16" s="206">
        <v>5682940712</v>
      </c>
      <c r="F16" s="206">
        <v>431911713.99000001</v>
      </c>
      <c r="G16" s="206">
        <v>431911713.99000001</v>
      </c>
    </row>
    <row r="17" spans="2:10" x14ac:dyDescent="0.25">
      <c r="B17" s="207" t="s">
        <v>137</v>
      </c>
      <c r="C17" s="208">
        <v>5182940712</v>
      </c>
      <c r="D17" s="208">
        <v>431911713.99000001</v>
      </c>
      <c r="E17" s="208">
        <v>5682940712</v>
      </c>
      <c r="F17" s="208">
        <v>431911713.99000001</v>
      </c>
      <c r="G17" s="208">
        <v>431911713.99000001</v>
      </c>
    </row>
    <row r="18" spans="2:10" ht="16.149999999999999" customHeight="1" x14ac:dyDescent="0.25">
      <c r="B18" s="209" t="s">
        <v>138</v>
      </c>
      <c r="C18" s="210">
        <v>5182940712</v>
      </c>
      <c r="D18" s="210">
        <v>431911713.99000001</v>
      </c>
      <c r="E18" s="210">
        <v>5682940712</v>
      </c>
      <c r="F18" s="210">
        <v>431911713.99000001</v>
      </c>
      <c r="G18" s="210">
        <v>431911713.99000001</v>
      </c>
    </row>
    <row r="19" spans="2:10" x14ac:dyDescent="0.25">
      <c r="B19" s="211" t="s">
        <v>134</v>
      </c>
      <c r="C19" s="210">
        <v>4519426898</v>
      </c>
      <c r="D19" s="210">
        <v>375292170.99000001</v>
      </c>
      <c r="E19" s="210">
        <v>5019426898</v>
      </c>
      <c r="F19" s="210">
        <v>375292170.99000001</v>
      </c>
      <c r="G19" s="210">
        <v>375292170.99000007</v>
      </c>
    </row>
    <row r="20" spans="2:10" x14ac:dyDescent="0.25">
      <c r="B20" s="211" t="s">
        <v>135</v>
      </c>
      <c r="C20" s="210">
        <v>663513814</v>
      </c>
      <c r="D20" s="210">
        <v>56619543</v>
      </c>
      <c r="E20" s="210">
        <v>663513814</v>
      </c>
      <c r="F20" s="210">
        <v>56619543</v>
      </c>
      <c r="G20" s="210">
        <v>56619543</v>
      </c>
    </row>
    <row r="21" spans="2:10" x14ac:dyDescent="0.25">
      <c r="B21" s="205" t="s">
        <v>139</v>
      </c>
      <c r="C21" s="206">
        <v>119333454295</v>
      </c>
      <c r="D21" s="206">
        <v>6735536368.1999989</v>
      </c>
      <c r="E21" s="206">
        <v>131246096727.59001</v>
      </c>
      <c r="F21" s="206">
        <v>7122037427.9099989</v>
      </c>
      <c r="G21" s="206">
        <v>7564836242.96</v>
      </c>
    </row>
    <row r="22" spans="2:10" x14ac:dyDescent="0.25">
      <c r="B22" s="207" t="s">
        <v>140</v>
      </c>
      <c r="C22" s="208">
        <v>17407080325</v>
      </c>
      <c r="D22" s="208">
        <v>998059304.80000019</v>
      </c>
      <c r="E22" s="208">
        <v>23374405130.490002</v>
      </c>
      <c r="F22" s="208">
        <v>1355580761.27</v>
      </c>
      <c r="G22" s="208">
        <v>1817922722.0799999</v>
      </c>
      <c r="I22" s="189" t="s">
        <v>52</v>
      </c>
    </row>
    <row r="23" spans="2:10" x14ac:dyDescent="0.25">
      <c r="B23" s="209" t="s">
        <v>141</v>
      </c>
      <c r="C23" s="210">
        <v>12340256298</v>
      </c>
      <c r="D23" s="210">
        <v>659457131.20000005</v>
      </c>
      <c r="E23" s="210">
        <v>12527797021.830002</v>
      </c>
      <c r="F23" s="210">
        <v>735277132.61000001</v>
      </c>
      <c r="G23" s="210">
        <v>998131442.44999993</v>
      </c>
    </row>
    <row r="24" spans="2:10" x14ac:dyDescent="0.25">
      <c r="B24" s="211" t="s">
        <v>142</v>
      </c>
      <c r="C24" s="210">
        <v>2314997830</v>
      </c>
      <c r="D24" s="210">
        <v>119089173.13000001</v>
      </c>
      <c r="E24" s="210">
        <v>3086220371.77</v>
      </c>
      <c r="F24" s="210">
        <v>194909174.54000002</v>
      </c>
      <c r="G24" s="210">
        <v>214722478.55000004</v>
      </c>
    </row>
    <row r="25" spans="2:10" x14ac:dyDescent="0.25">
      <c r="B25" s="211" t="s">
        <v>143</v>
      </c>
      <c r="C25" s="210">
        <v>5242781293</v>
      </c>
      <c r="D25" s="210">
        <v>154478064.06999999</v>
      </c>
      <c r="E25" s="210">
        <v>4399695676.0600014</v>
      </c>
      <c r="F25" s="210">
        <v>154478064.06999999</v>
      </c>
      <c r="G25" s="210">
        <v>397942158.05999994</v>
      </c>
    </row>
    <row r="26" spans="2:10" x14ac:dyDescent="0.25">
      <c r="B26" s="211" t="s">
        <v>135</v>
      </c>
      <c r="C26" s="210">
        <v>4592310064</v>
      </c>
      <c r="D26" s="210">
        <v>371647843.78999996</v>
      </c>
      <c r="E26" s="210">
        <v>4849382863</v>
      </c>
      <c r="F26" s="210">
        <v>371647843.78999996</v>
      </c>
      <c r="G26" s="210">
        <v>371224755.63</v>
      </c>
    </row>
    <row r="27" spans="2:10" x14ac:dyDescent="0.25">
      <c r="B27" s="211" t="s">
        <v>144</v>
      </c>
      <c r="C27" s="210">
        <v>190167111</v>
      </c>
      <c r="D27" s="210">
        <v>14242050.209999999</v>
      </c>
      <c r="E27" s="210">
        <v>192498111</v>
      </c>
      <c r="F27" s="210">
        <v>14242050.209999999</v>
      </c>
      <c r="G27" s="210">
        <v>14242050.210000001</v>
      </c>
      <c r="I27" s="212"/>
      <c r="J27" s="212"/>
    </row>
    <row r="28" spans="2:10" x14ac:dyDescent="0.25">
      <c r="B28" s="209" t="s">
        <v>145</v>
      </c>
      <c r="C28" s="210">
        <v>75282896</v>
      </c>
      <c r="D28" s="210">
        <v>1924175.0899999999</v>
      </c>
      <c r="E28" s="210">
        <v>75282896</v>
      </c>
      <c r="F28" s="210">
        <v>5743446.0600000005</v>
      </c>
      <c r="G28" s="210">
        <v>4877676.92</v>
      </c>
      <c r="I28" s="213"/>
      <c r="J28" s="213"/>
    </row>
    <row r="29" spans="2:10" x14ac:dyDescent="0.25">
      <c r="B29" s="211" t="s">
        <v>142</v>
      </c>
      <c r="C29" s="210">
        <v>75282896</v>
      </c>
      <c r="D29" s="210">
        <v>1924175.09</v>
      </c>
      <c r="E29" s="210">
        <v>75282896</v>
      </c>
      <c r="F29" s="210">
        <v>5743446.0600000005</v>
      </c>
      <c r="G29" s="210">
        <v>4877676.92</v>
      </c>
      <c r="I29" s="213"/>
      <c r="J29" s="213"/>
    </row>
    <row r="30" spans="2:10" x14ac:dyDescent="0.25">
      <c r="B30" s="209" t="s">
        <v>146</v>
      </c>
      <c r="C30" s="210">
        <v>2082114319</v>
      </c>
      <c r="D30" s="210">
        <v>217697004.32000002</v>
      </c>
      <c r="E30" s="210">
        <v>3264864319</v>
      </c>
      <c r="F30" s="210">
        <v>150393499.28999999</v>
      </c>
      <c r="G30" s="210">
        <v>164637246.46000001</v>
      </c>
      <c r="I30" s="213"/>
      <c r="J30" s="213"/>
    </row>
    <row r="31" spans="2:10" x14ac:dyDescent="0.25">
      <c r="B31" s="211" t="s">
        <v>147</v>
      </c>
      <c r="C31" s="210">
        <v>2082114319</v>
      </c>
      <c r="D31" s="210">
        <v>217697004.31999999</v>
      </c>
      <c r="E31" s="210">
        <v>3264864319</v>
      </c>
      <c r="F31" s="210">
        <v>150393499.28999999</v>
      </c>
      <c r="G31" s="210">
        <v>164637246.46000001</v>
      </c>
    </row>
    <row r="32" spans="2:10" x14ac:dyDescent="0.25">
      <c r="B32" s="209" t="s">
        <v>148</v>
      </c>
      <c r="C32" s="210">
        <v>118280481</v>
      </c>
      <c r="D32" s="210">
        <v>79172.5</v>
      </c>
      <c r="E32" s="210">
        <v>118280481</v>
      </c>
      <c r="F32" s="210">
        <v>8821974</v>
      </c>
      <c r="G32" s="210">
        <v>8813463.379999999</v>
      </c>
    </row>
    <row r="33" spans="2:8" x14ac:dyDescent="0.25">
      <c r="B33" s="211" t="s">
        <v>149</v>
      </c>
      <c r="C33" s="210">
        <v>118280481</v>
      </c>
      <c r="D33" s="210">
        <v>79172.5</v>
      </c>
      <c r="E33" s="210">
        <v>118280481</v>
      </c>
      <c r="F33" s="210">
        <v>8821974</v>
      </c>
      <c r="G33" s="210">
        <v>8813463.3799999971</v>
      </c>
      <c r="H33" s="210"/>
    </row>
    <row r="34" spans="2:8" x14ac:dyDescent="0.25">
      <c r="B34" s="209" t="s">
        <v>150</v>
      </c>
      <c r="C34" s="210">
        <v>191644532</v>
      </c>
      <c r="D34" s="210">
        <v>14583759.220000001</v>
      </c>
      <c r="E34" s="210">
        <v>201927032</v>
      </c>
      <c r="F34" s="210">
        <v>15667591.579999998</v>
      </c>
      <c r="G34" s="210">
        <v>13628543.08</v>
      </c>
      <c r="H34" s="210"/>
    </row>
    <row r="35" spans="2:8" x14ac:dyDescent="0.25">
      <c r="B35" s="211" t="s">
        <v>151</v>
      </c>
      <c r="C35" s="210">
        <v>191644532</v>
      </c>
      <c r="D35" s="210">
        <v>14583759.219999999</v>
      </c>
      <c r="E35" s="210">
        <v>201927032</v>
      </c>
      <c r="F35" s="210">
        <v>15667591.58</v>
      </c>
      <c r="G35" s="210">
        <v>13628543.08</v>
      </c>
      <c r="H35" s="210"/>
    </row>
    <row r="36" spans="2:8" x14ac:dyDescent="0.25">
      <c r="B36" s="209" t="s">
        <v>152</v>
      </c>
      <c r="C36" s="210">
        <v>94739958</v>
      </c>
      <c r="D36" s="210">
        <v>171025.61</v>
      </c>
      <c r="E36" s="210">
        <v>94739958</v>
      </c>
      <c r="F36" s="210">
        <v>6201782.0499999998</v>
      </c>
      <c r="G36" s="210">
        <v>6212704.6900000004</v>
      </c>
      <c r="H36" s="210"/>
    </row>
    <row r="37" spans="2:8" x14ac:dyDescent="0.25">
      <c r="B37" s="211" t="s">
        <v>151</v>
      </c>
      <c r="C37" s="210">
        <v>94739958</v>
      </c>
      <c r="D37" s="210">
        <v>171025.61000000002</v>
      </c>
      <c r="E37" s="210">
        <v>94739958</v>
      </c>
      <c r="F37" s="210">
        <v>6201782.0499999998</v>
      </c>
      <c r="G37" s="210">
        <v>6212704.6900000004</v>
      </c>
      <c r="H37" s="210"/>
    </row>
    <row r="38" spans="2:8" x14ac:dyDescent="0.25">
      <c r="B38" s="209" t="s">
        <v>153</v>
      </c>
      <c r="C38" s="210">
        <v>74106748</v>
      </c>
      <c r="D38" s="210">
        <v>4118665.1900000004</v>
      </c>
      <c r="E38" s="210">
        <v>74106748</v>
      </c>
      <c r="F38" s="210">
        <v>5348237.5</v>
      </c>
      <c r="G38" s="210">
        <v>4521314.84</v>
      </c>
      <c r="H38" s="210"/>
    </row>
    <row r="39" spans="2:8" x14ac:dyDescent="0.25">
      <c r="B39" s="211" t="s">
        <v>154</v>
      </c>
      <c r="C39" s="210">
        <v>74106748</v>
      </c>
      <c r="D39" s="210">
        <v>4118665.1900000004</v>
      </c>
      <c r="E39" s="210">
        <v>74106748</v>
      </c>
      <c r="F39" s="210">
        <v>5348237.4999999991</v>
      </c>
      <c r="G39" s="210">
        <v>4521314.8399999989</v>
      </c>
      <c r="H39" s="210"/>
    </row>
    <row r="40" spans="2:8" x14ac:dyDescent="0.25">
      <c r="B40" s="209" t="s">
        <v>155</v>
      </c>
      <c r="C40" s="210">
        <v>91677073</v>
      </c>
      <c r="D40" s="210">
        <v>3370069.8699999996</v>
      </c>
      <c r="E40" s="210">
        <v>91677073</v>
      </c>
      <c r="F40" s="210">
        <v>6153422.0099999988</v>
      </c>
      <c r="G40" s="210">
        <v>4495787.0599999996</v>
      </c>
      <c r="H40" s="210"/>
    </row>
    <row r="41" spans="2:8" x14ac:dyDescent="0.25">
      <c r="B41" s="211" t="s">
        <v>156</v>
      </c>
      <c r="C41" s="210">
        <v>91677073</v>
      </c>
      <c r="D41" s="210">
        <v>3370069.87</v>
      </c>
      <c r="E41" s="210">
        <v>91677073</v>
      </c>
      <c r="F41" s="210">
        <v>6153422.0099999998</v>
      </c>
      <c r="G41" s="210">
        <v>4495787.0600000005</v>
      </c>
      <c r="H41" s="210"/>
    </row>
    <row r="42" spans="2:8" x14ac:dyDescent="0.25">
      <c r="B42" s="209" t="s">
        <v>157</v>
      </c>
      <c r="C42" s="210">
        <v>279967895</v>
      </c>
      <c r="D42" s="210">
        <v>-26922912.880000003</v>
      </c>
      <c r="E42" s="210">
        <v>363967895</v>
      </c>
      <c r="F42" s="210">
        <v>13413025.159999998</v>
      </c>
      <c r="G42" s="210">
        <v>13674761.27</v>
      </c>
      <c r="H42" s="210"/>
    </row>
    <row r="43" spans="2:8" x14ac:dyDescent="0.25">
      <c r="B43" s="211" t="s">
        <v>142</v>
      </c>
      <c r="C43" s="210">
        <v>279967895</v>
      </c>
      <c r="D43" s="210">
        <v>-26922912.880000003</v>
      </c>
      <c r="E43" s="210">
        <v>363967895</v>
      </c>
      <c r="F43" s="210">
        <v>13413025.159999998</v>
      </c>
      <c r="G43" s="210">
        <v>13674761.270000001</v>
      </c>
    </row>
    <row r="44" spans="2:8" x14ac:dyDescent="0.25">
      <c r="B44" s="209" t="s">
        <v>158</v>
      </c>
      <c r="C44" s="210">
        <v>347321281</v>
      </c>
      <c r="D44" s="210">
        <v>61807573.340000004</v>
      </c>
      <c r="E44" s="210">
        <v>352321281</v>
      </c>
      <c r="F44" s="210">
        <v>35864704.619999997</v>
      </c>
      <c r="G44" s="210">
        <v>28449459.399999999</v>
      </c>
    </row>
    <row r="45" spans="2:8" x14ac:dyDescent="0.25">
      <c r="B45" s="211" t="s">
        <v>159</v>
      </c>
      <c r="C45" s="210">
        <v>347321281</v>
      </c>
      <c r="D45" s="210">
        <v>61807573.340000004</v>
      </c>
      <c r="E45" s="210">
        <v>352321281</v>
      </c>
      <c r="F45" s="210">
        <v>35864704.619999997</v>
      </c>
      <c r="G45" s="210">
        <v>28449459.400000002</v>
      </c>
    </row>
    <row r="46" spans="2:8" x14ac:dyDescent="0.25">
      <c r="B46" s="209" t="s">
        <v>160</v>
      </c>
      <c r="C46" s="210">
        <v>1711688844</v>
      </c>
      <c r="D46" s="210">
        <v>38497220.519999996</v>
      </c>
      <c r="E46" s="210">
        <v>4262605510</v>
      </c>
      <c r="F46" s="210">
        <v>369912594.88999987</v>
      </c>
      <c r="G46" s="210">
        <v>567976971.02999985</v>
      </c>
    </row>
    <row r="47" spans="2:8" x14ac:dyDescent="0.25">
      <c r="B47" s="211" t="s">
        <v>159</v>
      </c>
      <c r="C47" s="210">
        <v>1711688844</v>
      </c>
      <c r="D47" s="210">
        <v>38497220.519999996</v>
      </c>
      <c r="E47" s="210">
        <v>4262605510</v>
      </c>
      <c r="F47" s="210">
        <v>369912594.88999999</v>
      </c>
      <c r="G47" s="210">
        <v>567976971.02999997</v>
      </c>
    </row>
    <row r="48" spans="2:8" x14ac:dyDescent="0.25">
      <c r="B48" s="209" t="s">
        <v>161</v>
      </c>
      <c r="C48" s="210"/>
      <c r="D48" s="210">
        <v>23276420.820000004</v>
      </c>
      <c r="E48" s="210">
        <v>1946834915.6599998</v>
      </c>
      <c r="F48" s="210">
        <v>2783351.5</v>
      </c>
      <c r="G48" s="210">
        <v>2503351.5</v>
      </c>
    </row>
    <row r="49" spans="2:7" x14ac:dyDescent="0.25">
      <c r="B49" s="211" t="s">
        <v>162</v>
      </c>
      <c r="C49" s="210"/>
      <c r="D49" s="210">
        <v>23276420.820000004</v>
      </c>
      <c r="E49" s="210">
        <v>1946834915.6599998</v>
      </c>
      <c r="F49" s="210">
        <v>2783351.5</v>
      </c>
      <c r="G49" s="210">
        <v>2503351.5</v>
      </c>
    </row>
    <row r="50" spans="2:7" x14ac:dyDescent="0.25">
      <c r="B50" s="207" t="s">
        <v>163</v>
      </c>
      <c r="C50" s="208">
        <v>65239862481</v>
      </c>
      <c r="D50" s="208">
        <v>4841346432.4799995</v>
      </c>
      <c r="E50" s="208">
        <v>74008460605.080002</v>
      </c>
      <c r="F50" s="208">
        <v>4973586660.1200008</v>
      </c>
      <c r="G50" s="208">
        <v>4837529377.8300009</v>
      </c>
    </row>
    <row r="51" spans="2:7" x14ac:dyDescent="0.25">
      <c r="B51" s="209" t="s">
        <v>164</v>
      </c>
      <c r="C51" s="210">
        <v>7654706591</v>
      </c>
      <c r="D51" s="210">
        <v>314220612.41999996</v>
      </c>
      <c r="E51" s="210">
        <v>7666850939.1900005</v>
      </c>
      <c r="F51" s="210">
        <v>378111329.97000003</v>
      </c>
      <c r="G51" s="210">
        <v>232173448.96999997</v>
      </c>
    </row>
    <row r="52" spans="2:7" x14ac:dyDescent="0.25">
      <c r="B52" s="211" t="s">
        <v>142</v>
      </c>
      <c r="C52" s="210">
        <v>2197450917</v>
      </c>
      <c r="D52" s="210">
        <v>14098512.08</v>
      </c>
      <c r="E52" s="210">
        <v>2058535644.7</v>
      </c>
      <c r="F52" s="210">
        <v>35479035.299999997</v>
      </c>
      <c r="G52" s="210">
        <v>34396546.359999999</v>
      </c>
    </row>
    <row r="53" spans="2:7" x14ac:dyDescent="0.25">
      <c r="B53" s="211" t="s">
        <v>165</v>
      </c>
      <c r="C53" s="210">
        <v>3581537963</v>
      </c>
      <c r="D53" s="210">
        <v>155237427.53000003</v>
      </c>
      <c r="E53" s="210">
        <v>3732597583.4900002</v>
      </c>
      <c r="F53" s="210">
        <v>197747621.85999998</v>
      </c>
      <c r="G53" s="210">
        <v>180321057.53</v>
      </c>
    </row>
    <row r="54" spans="2:7" x14ac:dyDescent="0.25">
      <c r="B54" s="211" t="s">
        <v>144</v>
      </c>
      <c r="C54" s="210">
        <v>1875717711</v>
      </c>
      <c r="D54" s="210">
        <v>144884672.81</v>
      </c>
      <c r="E54" s="210">
        <v>1875717711</v>
      </c>
      <c r="F54" s="210">
        <v>144884672.81</v>
      </c>
      <c r="G54" s="210">
        <v>17455845.079999998</v>
      </c>
    </row>
    <row r="55" spans="2:7" x14ac:dyDescent="0.25">
      <c r="B55" s="209" t="s">
        <v>166</v>
      </c>
      <c r="C55" s="210">
        <v>3275584509</v>
      </c>
      <c r="D55" s="210">
        <v>440937132.14000005</v>
      </c>
      <c r="E55" s="210">
        <v>7705133112</v>
      </c>
      <c r="F55" s="210">
        <v>361777610.12</v>
      </c>
      <c r="G55" s="210">
        <v>372683045.47000003</v>
      </c>
    </row>
    <row r="56" spans="2:7" x14ac:dyDescent="0.25">
      <c r="B56" s="211" t="s">
        <v>167</v>
      </c>
      <c r="C56" s="210">
        <v>3275584509</v>
      </c>
      <c r="D56" s="210">
        <v>440937132.14000005</v>
      </c>
      <c r="E56" s="210">
        <v>7705133112</v>
      </c>
      <c r="F56" s="210">
        <v>361777610.12000006</v>
      </c>
      <c r="G56" s="210">
        <v>372683045.47000003</v>
      </c>
    </row>
    <row r="57" spans="2:7" x14ac:dyDescent="0.25">
      <c r="B57" s="209" t="s">
        <v>168</v>
      </c>
      <c r="C57" s="210">
        <v>753935254</v>
      </c>
      <c r="D57" s="210">
        <v>57184818.300000012</v>
      </c>
      <c r="E57" s="210">
        <v>1345840466</v>
      </c>
      <c r="F57" s="210">
        <v>89337608.939999998</v>
      </c>
      <c r="G57" s="210">
        <v>52734392.639999993</v>
      </c>
    </row>
    <row r="58" spans="2:7" x14ac:dyDescent="0.25">
      <c r="B58" s="211" t="s">
        <v>169</v>
      </c>
      <c r="C58" s="210">
        <v>753935254</v>
      </c>
      <c r="D58" s="210">
        <v>57184818.299999997</v>
      </c>
      <c r="E58" s="210">
        <v>1345840466</v>
      </c>
      <c r="F58" s="210">
        <v>89337608.939999998</v>
      </c>
      <c r="G58" s="210">
        <v>52734392.640000001</v>
      </c>
    </row>
    <row r="59" spans="2:7" x14ac:dyDescent="0.25">
      <c r="B59" s="209" t="s">
        <v>170</v>
      </c>
      <c r="C59" s="210">
        <v>46970767771</v>
      </c>
      <c r="D59" s="210">
        <v>3706759968.3699999</v>
      </c>
      <c r="E59" s="210">
        <v>50033337312.199997</v>
      </c>
      <c r="F59" s="210">
        <v>3713914283.2499995</v>
      </c>
      <c r="G59" s="210">
        <v>3779450288.5099998</v>
      </c>
    </row>
    <row r="60" spans="2:7" x14ac:dyDescent="0.25">
      <c r="B60" s="211" t="s">
        <v>165</v>
      </c>
      <c r="C60" s="210">
        <v>46911567771</v>
      </c>
      <c r="D60" s="210">
        <v>3702604328.3699999</v>
      </c>
      <c r="E60" s="210">
        <v>49974137312.199997</v>
      </c>
      <c r="F60" s="210">
        <v>3702201491.1500001</v>
      </c>
      <c r="G60" s="210">
        <v>3776535487.9099998</v>
      </c>
    </row>
    <row r="61" spans="2:7" x14ac:dyDescent="0.25">
      <c r="B61" s="211" t="s">
        <v>171</v>
      </c>
      <c r="C61" s="210">
        <v>31800000</v>
      </c>
      <c r="D61" s="210">
        <v>0</v>
      </c>
      <c r="E61" s="210">
        <v>31800000</v>
      </c>
      <c r="F61" s="210">
        <v>5092099</v>
      </c>
      <c r="G61" s="210">
        <v>1183687.5</v>
      </c>
    </row>
    <row r="62" spans="2:7" x14ac:dyDescent="0.25">
      <c r="B62" s="211" t="s">
        <v>172</v>
      </c>
      <c r="C62" s="210">
        <v>27400000</v>
      </c>
      <c r="D62" s="210">
        <v>4155640</v>
      </c>
      <c r="E62" s="210">
        <v>27400000</v>
      </c>
      <c r="F62" s="210">
        <v>6620693.0999999996</v>
      </c>
      <c r="G62" s="210">
        <v>1731113.1</v>
      </c>
    </row>
    <row r="63" spans="2:7" x14ac:dyDescent="0.25">
      <c r="B63" s="209" t="s">
        <v>173</v>
      </c>
      <c r="C63" s="210">
        <v>451028260</v>
      </c>
      <c r="D63" s="210">
        <v>9724136.6099999994</v>
      </c>
      <c r="E63" s="210">
        <v>701028260</v>
      </c>
      <c r="F63" s="210">
        <v>31211433.489999998</v>
      </c>
      <c r="G63" s="210">
        <v>33071357.010000002</v>
      </c>
    </row>
    <row r="64" spans="2:7" x14ac:dyDescent="0.25">
      <c r="B64" s="211" t="s">
        <v>165</v>
      </c>
      <c r="C64" s="210">
        <v>451028260</v>
      </c>
      <c r="D64" s="210">
        <v>9724136.6099999994</v>
      </c>
      <c r="E64" s="210">
        <v>701028260</v>
      </c>
      <c r="F64" s="210">
        <v>31211433.489999995</v>
      </c>
      <c r="G64" s="210">
        <v>33071357.009999998</v>
      </c>
    </row>
    <row r="65" spans="2:8" x14ac:dyDescent="0.25">
      <c r="B65" s="209" t="s">
        <v>174</v>
      </c>
      <c r="C65" s="210">
        <v>1167387478</v>
      </c>
      <c r="D65" s="210">
        <v>122281684.32000001</v>
      </c>
      <c r="E65" s="210">
        <v>1236388365</v>
      </c>
      <c r="F65" s="210">
        <v>106850324.94999999</v>
      </c>
      <c r="G65" s="210">
        <v>77202225.120000005</v>
      </c>
    </row>
    <row r="66" spans="2:8" x14ac:dyDescent="0.25">
      <c r="B66" s="211" t="s">
        <v>175</v>
      </c>
      <c r="C66" s="210">
        <v>1167387478</v>
      </c>
      <c r="D66" s="210">
        <v>122281684.31999999</v>
      </c>
      <c r="E66" s="210">
        <v>1236388365</v>
      </c>
      <c r="F66" s="210">
        <v>106850324.95000002</v>
      </c>
      <c r="G66" s="210">
        <v>77202225.120000005</v>
      </c>
    </row>
    <row r="67" spans="2:8" x14ac:dyDescent="0.25">
      <c r="B67" s="209" t="s">
        <v>176</v>
      </c>
      <c r="C67" s="210">
        <v>4518983011</v>
      </c>
      <c r="D67" s="210">
        <v>164073698.39000002</v>
      </c>
      <c r="E67" s="210">
        <v>4838533011</v>
      </c>
      <c r="F67" s="210">
        <v>259173678.13000003</v>
      </c>
      <c r="G67" s="210">
        <v>259398009.41999996</v>
      </c>
      <c r="H67" s="213"/>
    </row>
    <row r="68" spans="2:8" x14ac:dyDescent="0.25">
      <c r="B68" s="211" t="s">
        <v>167</v>
      </c>
      <c r="C68" s="210">
        <v>4518983011</v>
      </c>
      <c r="D68" s="210">
        <v>164073698.39000002</v>
      </c>
      <c r="E68" s="210">
        <v>4838533011</v>
      </c>
      <c r="F68" s="210">
        <v>259173678.13</v>
      </c>
      <c r="G68" s="210">
        <v>259398009.41999999</v>
      </c>
    </row>
    <row r="69" spans="2:8" x14ac:dyDescent="0.25">
      <c r="B69" s="209" t="s">
        <v>177</v>
      </c>
      <c r="C69" s="210">
        <v>230938588</v>
      </c>
      <c r="D69" s="210">
        <v>4603734.13</v>
      </c>
      <c r="E69" s="210">
        <v>230938588</v>
      </c>
      <c r="F69" s="210">
        <v>17347649.679999996</v>
      </c>
      <c r="G69" s="210">
        <v>16457819.610000001</v>
      </c>
    </row>
    <row r="70" spans="2:8" x14ac:dyDescent="0.25">
      <c r="B70" s="211" t="s">
        <v>169</v>
      </c>
      <c r="C70" s="210">
        <v>230938588</v>
      </c>
      <c r="D70" s="210">
        <v>4603734.13</v>
      </c>
      <c r="E70" s="210">
        <v>230938588</v>
      </c>
      <c r="F70" s="210">
        <v>17347649.68</v>
      </c>
      <c r="G70" s="210">
        <v>16457819.609999999</v>
      </c>
    </row>
    <row r="71" spans="2:8" x14ac:dyDescent="0.25">
      <c r="B71" s="209" t="s">
        <v>178</v>
      </c>
      <c r="C71" s="210">
        <v>216531019</v>
      </c>
      <c r="D71" s="210">
        <v>21560647.800000001</v>
      </c>
      <c r="E71" s="210">
        <v>250410551.69</v>
      </c>
      <c r="F71" s="210">
        <v>15862741.59</v>
      </c>
      <c r="G71" s="210">
        <v>14358791.080000002</v>
      </c>
    </row>
    <row r="72" spans="2:8" x14ac:dyDescent="0.25">
      <c r="B72" s="211" t="s">
        <v>169</v>
      </c>
      <c r="C72" s="210">
        <v>216531019</v>
      </c>
      <c r="D72" s="210">
        <v>21560647.800000001</v>
      </c>
      <c r="E72" s="210">
        <v>250410551.69</v>
      </c>
      <c r="F72" s="210">
        <v>15862741.59</v>
      </c>
      <c r="G72" s="210">
        <v>14358791.08</v>
      </c>
    </row>
    <row r="73" spans="2:8" x14ac:dyDescent="0.25">
      <c r="B73" s="207" t="s">
        <v>179</v>
      </c>
      <c r="C73" s="208">
        <v>2685288023</v>
      </c>
      <c r="D73" s="208">
        <v>185678873.49000001</v>
      </c>
      <c r="E73" s="208">
        <v>2695486929.0999999</v>
      </c>
      <c r="F73" s="208">
        <v>177043463.20000002</v>
      </c>
      <c r="G73" s="208">
        <v>178059581.34999999</v>
      </c>
    </row>
    <row r="74" spans="2:8" x14ac:dyDescent="0.25">
      <c r="B74" s="209" t="s">
        <v>180</v>
      </c>
      <c r="C74" s="210">
        <v>2685288023</v>
      </c>
      <c r="D74" s="210">
        <v>185678873.48999998</v>
      </c>
      <c r="E74" s="210">
        <v>2695486929.0999999</v>
      </c>
      <c r="F74" s="210">
        <v>177043463.20000002</v>
      </c>
      <c r="G74" s="210">
        <v>178059581.34999999</v>
      </c>
    </row>
    <row r="75" spans="2:8" x14ac:dyDescent="0.25">
      <c r="B75" s="211" t="s">
        <v>181</v>
      </c>
      <c r="C75" s="210">
        <v>2669588023</v>
      </c>
      <c r="D75" s="210">
        <v>185678873.49000001</v>
      </c>
      <c r="E75" s="210">
        <v>2689786929.0999999</v>
      </c>
      <c r="F75" s="210">
        <v>177043463.20000002</v>
      </c>
      <c r="G75" s="210">
        <v>178059581.35000002</v>
      </c>
      <c r="H75" s="214"/>
    </row>
    <row r="76" spans="2:8" x14ac:dyDescent="0.25">
      <c r="B76" s="211" t="s">
        <v>135</v>
      </c>
      <c r="C76" s="210">
        <v>15700000</v>
      </c>
      <c r="D76" s="210">
        <v>33467.760000000002</v>
      </c>
      <c r="E76" s="210">
        <v>5700000</v>
      </c>
      <c r="F76" s="210">
        <v>33467.760000000002</v>
      </c>
      <c r="G76" s="210">
        <v>33467.760000000002</v>
      </c>
    </row>
    <row r="77" spans="2:8" x14ac:dyDescent="0.25">
      <c r="B77" s="207" t="s">
        <v>182</v>
      </c>
      <c r="C77" s="208">
        <v>34001223466</v>
      </c>
      <c r="D77" s="208">
        <v>710451757.43000007</v>
      </c>
      <c r="E77" s="208">
        <v>31167744062.919998</v>
      </c>
      <c r="F77" s="208">
        <v>615826543.32000005</v>
      </c>
      <c r="G77" s="208">
        <v>731324561.70000005</v>
      </c>
    </row>
    <row r="78" spans="2:8" x14ac:dyDescent="0.25">
      <c r="B78" s="209" t="s">
        <v>183</v>
      </c>
      <c r="C78" s="210">
        <v>20420832495</v>
      </c>
      <c r="D78" s="210">
        <v>57365124.310000002</v>
      </c>
      <c r="E78" s="210">
        <v>18557282495</v>
      </c>
      <c r="F78" s="210">
        <v>76081931.820000008</v>
      </c>
      <c r="G78" s="210">
        <v>56196489.520000011</v>
      </c>
    </row>
    <row r="79" spans="2:8" x14ac:dyDescent="0.25">
      <c r="B79" s="211" t="s">
        <v>142</v>
      </c>
      <c r="C79" s="210">
        <v>925479256</v>
      </c>
      <c r="D79" s="210">
        <v>19180958.450000003</v>
      </c>
      <c r="E79" s="210">
        <v>1001629256</v>
      </c>
      <c r="F79" s="210">
        <v>37722820.07</v>
      </c>
      <c r="G79" s="210">
        <v>40225385.44000002</v>
      </c>
    </row>
    <row r="80" spans="2:8" x14ac:dyDescent="0.25">
      <c r="B80" s="211" t="s">
        <v>184</v>
      </c>
      <c r="C80" s="210">
        <v>16000000</v>
      </c>
      <c r="D80" s="210">
        <v>354327.06</v>
      </c>
      <c r="E80" s="210">
        <v>16000000</v>
      </c>
      <c r="F80" s="210">
        <v>529272.94999999995</v>
      </c>
      <c r="G80" s="210">
        <v>1859214</v>
      </c>
    </row>
    <row r="81" spans="2:8" x14ac:dyDescent="0.25">
      <c r="B81" s="211" t="s">
        <v>144</v>
      </c>
      <c r="C81" s="210">
        <v>19479353239</v>
      </c>
      <c r="D81" s="210">
        <v>37829838.799999997</v>
      </c>
      <c r="E81" s="210">
        <v>17539653239</v>
      </c>
      <c r="F81" s="210">
        <v>37829838.799999997</v>
      </c>
      <c r="G81" s="210">
        <v>14111890.08</v>
      </c>
    </row>
    <row r="82" spans="2:8" x14ac:dyDescent="0.25">
      <c r="B82" s="209" t="s">
        <v>185</v>
      </c>
      <c r="C82" s="210">
        <v>3641214862</v>
      </c>
      <c r="D82" s="210">
        <v>399364265.25999999</v>
      </c>
      <c r="E82" s="210">
        <v>3641214862</v>
      </c>
      <c r="F82" s="210">
        <v>263279122.29999998</v>
      </c>
      <c r="G82" s="210">
        <v>403516667.45000005</v>
      </c>
    </row>
    <row r="83" spans="2:8" x14ac:dyDescent="0.25">
      <c r="B83" s="211" t="s">
        <v>186</v>
      </c>
      <c r="C83" s="210">
        <v>3641214862</v>
      </c>
      <c r="D83" s="210">
        <v>399364265.26000005</v>
      </c>
      <c r="E83" s="210">
        <v>3641214862</v>
      </c>
      <c r="F83" s="210">
        <v>263279122.29999998</v>
      </c>
      <c r="G83" s="210">
        <v>403516667.44999999</v>
      </c>
    </row>
    <row r="84" spans="2:8" x14ac:dyDescent="0.25">
      <c r="B84" s="209" t="s">
        <v>187</v>
      </c>
      <c r="C84" s="210">
        <v>5008002151</v>
      </c>
      <c r="D84" s="210">
        <v>83426802.359999999</v>
      </c>
      <c r="E84" s="210">
        <v>5008002151</v>
      </c>
      <c r="F84" s="210">
        <v>82502900.099999994</v>
      </c>
      <c r="G84" s="210">
        <v>56833973.879999995</v>
      </c>
      <c r="H84" s="209"/>
    </row>
    <row r="85" spans="2:8" x14ac:dyDescent="0.25">
      <c r="B85" s="211" t="s">
        <v>188</v>
      </c>
      <c r="C85" s="210">
        <v>5008002151</v>
      </c>
      <c r="D85" s="210">
        <v>83426802.360000014</v>
      </c>
      <c r="E85" s="210">
        <v>5008002151</v>
      </c>
      <c r="F85" s="210">
        <v>82502900.100000009</v>
      </c>
      <c r="G85" s="210">
        <v>56833973.879999995</v>
      </c>
      <c r="H85" s="211"/>
    </row>
    <row r="86" spans="2:8" x14ac:dyDescent="0.25">
      <c r="B86" s="209" t="s">
        <v>189</v>
      </c>
      <c r="C86" s="210">
        <v>97364686</v>
      </c>
      <c r="D86" s="210">
        <v>15720306.819999998</v>
      </c>
      <c r="E86" s="210">
        <v>128969237.12</v>
      </c>
      <c r="F86" s="210">
        <v>8718604.8599999994</v>
      </c>
      <c r="G86" s="210">
        <v>5746520.8399999989</v>
      </c>
      <c r="H86" s="209"/>
    </row>
    <row r="87" spans="2:8" x14ac:dyDescent="0.25">
      <c r="B87" s="211" t="s">
        <v>184</v>
      </c>
      <c r="C87" s="210">
        <v>97364686</v>
      </c>
      <c r="D87" s="210">
        <v>15720306.819999998</v>
      </c>
      <c r="E87" s="210">
        <v>128969237.12</v>
      </c>
      <c r="F87" s="210">
        <v>8718604.8599999994</v>
      </c>
      <c r="G87" s="210">
        <v>5746520.8399999989</v>
      </c>
      <c r="H87" s="211"/>
    </row>
    <row r="88" spans="2:8" x14ac:dyDescent="0.25">
      <c r="B88" s="209" t="s">
        <v>190</v>
      </c>
      <c r="C88" s="210">
        <v>253461144</v>
      </c>
      <c r="D88" s="210">
        <v>3704558.17</v>
      </c>
      <c r="E88" s="210">
        <v>276861144</v>
      </c>
      <c r="F88" s="210">
        <v>17690156.999999996</v>
      </c>
      <c r="G88" s="210">
        <v>23541348.68</v>
      </c>
      <c r="H88" s="209"/>
    </row>
    <row r="89" spans="2:8" x14ac:dyDescent="0.25">
      <c r="B89" s="211" t="s">
        <v>191</v>
      </c>
      <c r="C89" s="210">
        <v>253461144</v>
      </c>
      <c r="D89" s="210">
        <v>3704558.17</v>
      </c>
      <c r="E89" s="210">
        <v>276861144</v>
      </c>
      <c r="F89" s="210">
        <v>17690157</v>
      </c>
      <c r="G89" s="210">
        <v>23541348.680000003</v>
      </c>
      <c r="H89" s="211"/>
    </row>
    <row r="90" spans="2:8" x14ac:dyDescent="0.25">
      <c r="B90" s="209" t="s">
        <v>192</v>
      </c>
      <c r="C90" s="210">
        <v>3851246438</v>
      </c>
      <c r="D90" s="210">
        <v>107762336.06</v>
      </c>
      <c r="E90" s="210">
        <v>2826312483.8000002</v>
      </c>
      <c r="F90" s="210">
        <v>127816546.38</v>
      </c>
      <c r="G90" s="210">
        <v>144390015.34999999</v>
      </c>
      <c r="H90" s="209"/>
    </row>
    <row r="91" spans="2:8" x14ac:dyDescent="0.25">
      <c r="B91" s="211" t="s">
        <v>193</v>
      </c>
      <c r="C91" s="210">
        <v>3851246438</v>
      </c>
      <c r="D91" s="210">
        <v>107762336.06</v>
      </c>
      <c r="E91" s="210">
        <v>2826312483.8000002</v>
      </c>
      <c r="F91" s="210">
        <v>127816546.38</v>
      </c>
      <c r="G91" s="210">
        <v>144390015.34999999</v>
      </c>
      <c r="H91" s="211"/>
    </row>
    <row r="92" spans="2:8" x14ac:dyDescent="0.25">
      <c r="B92" s="209" t="s">
        <v>194</v>
      </c>
      <c r="C92" s="210">
        <v>729101690</v>
      </c>
      <c r="D92" s="210">
        <v>43108364.449999996</v>
      </c>
      <c r="E92" s="210">
        <v>729101690</v>
      </c>
      <c r="F92" s="210">
        <v>39737280.859999999</v>
      </c>
      <c r="G92" s="210">
        <v>41099545.980000004</v>
      </c>
      <c r="H92" s="209"/>
    </row>
    <row r="93" spans="2:8" x14ac:dyDescent="0.25">
      <c r="B93" s="211" t="s">
        <v>195</v>
      </c>
      <c r="C93" s="210">
        <v>729101690</v>
      </c>
      <c r="D93" s="210">
        <v>43108364.450000003</v>
      </c>
      <c r="E93" s="210">
        <v>729101690</v>
      </c>
      <c r="F93" s="210">
        <v>39737280.859999999</v>
      </c>
      <c r="G93" s="210">
        <v>41099545.979999997</v>
      </c>
      <c r="H93" s="211"/>
    </row>
    <row r="94" spans="2:8" x14ac:dyDescent="0.25">
      <c r="B94" s="205" t="s">
        <v>196</v>
      </c>
      <c r="C94" s="206">
        <v>59523635938</v>
      </c>
      <c r="D94" s="206">
        <v>4497316167.5299997</v>
      </c>
      <c r="E94" s="206">
        <v>63530971435.849998</v>
      </c>
      <c r="F94" s="206">
        <v>4401187655.4900007</v>
      </c>
      <c r="G94" s="206">
        <v>4534761705.4300003</v>
      </c>
      <c r="H94" s="209"/>
    </row>
    <row r="95" spans="2:8" x14ac:dyDescent="0.25">
      <c r="B95" s="207" t="s">
        <v>197</v>
      </c>
      <c r="C95" s="208">
        <v>30700921951</v>
      </c>
      <c r="D95" s="208">
        <v>2249689086.1800003</v>
      </c>
      <c r="E95" s="208">
        <v>33203314987.850002</v>
      </c>
      <c r="F95" s="208">
        <v>2339560960.1899996</v>
      </c>
      <c r="G95" s="208">
        <v>2390373769.6400003</v>
      </c>
      <c r="H95" s="211"/>
    </row>
    <row r="96" spans="2:8" x14ac:dyDescent="0.25">
      <c r="B96" s="209" t="s">
        <v>198</v>
      </c>
      <c r="C96" s="210">
        <v>27780615511</v>
      </c>
      <c r="D96" s="210">
        <v>2118541187.2</v>
      </c>
      <c r="E96" s="210">
        <v>29669135073.380001</v>
      </c>
      <c r="F96" s="210">
        <v>2140759763.9299998</v>
      </c>
      <c r="G96" s="210">
        <v>2210478754.8799996</v>
      </c>
      <c r="H96" s="209"/>
    </row>
    <row r="97" spans="2:7" x14ac:dyDescent="0.25">
      <c r="B97" s="211" t="s">
        <v>142</v>
      </c>
      <c r="C97" s="210">
        <v>2199928058</v>
      </c>
      <c r="D97" s="210">
        <v>105701327.95</v>
      </c>
      <c r="E97" s="210">
        <v>1830149055</v>
      </c>
      <c r="F97" s="210">
        <v>87945102.950000003</v>
      </c>
      <c r="G97" s="210">
        <v>148011579.47</v>
      </c>
    </row>
    <row r="98" spans="2:7" x14ac:dyDescent="0.25">
      <c r="B98" s="211" t="s">
        <v>199</v>
      </c>
      <c r="C98" s="210">
        <v>481941846</v>
      </c>
      <c r="D98" s="210">
        <v>31112117.890000004</v>
      </c>
      <c r="E98" s="210">
        <v>517557350</v>
      </c>
      <c r="F98" s="210">
        <v>49991576.800000004</v>
      </c>
      <c r="G98" s="210">
        <v>44286211.95000001</v>
      </c>
    </row>
    <row r="99" spans="2:7" x14ac:dyDescent="0.25">
      <c r="B99" s="211" t="s">
        <v>200</v>
      </c>
      <c r="C99" s="210">
        <v>98633000</v>
      </c>
      <c r="D99" s="210">
        <v>1392839.6</v>
      </c>
      <c r="E99" s="210">
        <v>99633000</v>
      </c>
      <c r="F99" s="210">
        <v>2674576.62</v>
      </c>
      <c r="G99" s="210">
        <v>2723249.14</v>
      </c>
    </row>
    <row r="100" spans="2:7" x14ac:dyDescent="0.25">
      <c r="B100" s="211" t="s">
        <v>201</v>
      </c>
      <c r="C100" s="210">
        <v>44136888</v>
      </c>
      <c r="D100" s="210">
        <v>23188.75</v>
      </c>
      <c r="E100" s="210">
        <v>44136888</v>
      </c>
      <c r="F100" s="210">
        <v>3210557.25</v>
      </c>
      <c r="G100" s="210">
        <v>3187368.5</v>
      </c>
    </row>
    <row r="101" spans="2:7" x14ac:dyDescent="0.25">
      <c r="B101" s="211" t="s">
        <v>202</v>
      </c>
      <c r="C101" s="210">
        <v>1298300000</v>
      </c>
      <c r="D101" s="210">
        <v>44421918.829999998</v>
      </c>
      <c r="E101" s="210">
        <v>1317300000</v>
      </c>
      <c r="F101" s="210">
        <v>33230501.410000004</v>
      </c>
      <c r="G101" s="210">
        <v>38982057.510000005</v>
      </c>
    </row>
    <row r="102" spans="2:7" x14ac:dyDescent="0.25">
      <c r="B102" s="211" t="s">
        <v>135</v>
      </c>
      <c r="C102" s="210">
        <v>578007460</v>
      </c>
      <c r="D102" s="210">
        <v>73017157.180000007</v>
      </c>
      <c r="E102" s="210">
        <v>952457757</v>
      </c>
      <c r="F102" s="210">
        <v>100834811.90000001</v>
      </c>
      <c r="G102" s="210">
        <v>113215651.30999999</v>
      </c>
    </row>
    <row r="103" spans="2:7" x14ac:dyDescent="0.25">
      <c r="B103" s="211" t="s">
        <v>144</v>
      </c>
      <c r="C103" s="210">
        <v>23079668259</v>
      </c>
      <c r="D103" s="210">
        <v>1862872637</v>
      </c>
      <c r="E103" s="210">
        <v>24907901023.380001</v>
      </c>
      <c r="F103" s="210">
        <v>1862872637</v>
      </c>
      <c r="G103" s="210">
        <v>1860072637</v>
      </c>
    </row>
    <row r="104" spans="2:7" x14ac:dyDescent="0.25">
      <c r="B104" s="209" t="s">
        <v>203</v>
      </c>
      <c r="C104" s="210">
        <v>2458469373</v>
      </c>
      <c r="D104" s="210">
        <v>123052777.97999999</v>
      </c>
      <c r="E104" s="210">
        <v>3075098547</v>
      </c>
      <c r="F104" s="210">
        <v>166239786.03999999</v>
      </c>
      <c r="G104" s="210">
        <v>149632500.07000002</v>
      </c>
    </row>
    <row r="105" spans="2:7" x14ac:dyDescent="0.25">
      <c r="B105" s="211" t="s">
        <v>200</v>
      </c>
      <c r="C105" s="210">
        <v>2458469373</v>
      </c>
      <c r="D105" s="210">
        <v>123052777.98</v>
      </c>
      <c r="E105" s="210">
        <v>3075098547</v>
      </c>
      <c r="F105" s="210">
        <v>166239786.03999999</v>
      </c>
      <c r="G105" s="210">
        <v>149632500.06999999</v>
      </c>
    </row>
    <row r="106" spans="2:7" x14ac:dyDescent="0.25">
      <c r="B106" s="209" t="s">
        <v>204</v>
      </c>
      <c r="C106" s="210">
        <v>135849518</v>
      </c>
      <c r="D106" s="210">
        <v>3190174.1599999997</v>
      </c>
      <c r="E106" s="210">
        <v>133093818.47</v>
      </c>
      <c r="F106" s="210">
        <v>7555481.9400000013</v>
      </c>
      <c r="G106" s="210">
        <v>7573068.0799999991</v>
      </c>
    </row>
    <row r="107" spans="2:7" x14ac:dyDescent="0.25">
      <c r="B107" s="211" t="s">
        <v>201</v>
      </c>
      <c r="C107" s="210">
        <v>135849518</v>
      </c>
      <c r="D107" s="210">
        <v>3190174.1599999997</v>
      </c>
      <c r="E107" s="210">
        <v>133093818.47</v>
      </c>
      <c r="F107" s="210">
        <v>7555481.9399999985</v>
      </c>
      <c r="G107" s="210">
        <v>7573068.0800000001</v>
      </c>
    </row>
    <row r="108" spans="2:7" x14ac:dyDescent="0.25">
      <c r="B108" s="209" t="s">
        <v>205</v>
      </c>
      <c r="C108" s="210">
        <v>154215423</v>
      </c>
      <c r="D108" s="210">
        <v>1267446.3799999999</v>
      </c>
      <c r="E108" s="210">
        <v>154215423</v>
      </c>
      <c r="F108" s="210">
        <v>12106643.020000001</v>
      </c>
      <c r="G108" s="210">
        <v>8360650.0199999996</v>
      </c>
    </row>
    <row r="109" spans="2:7" x14ac:dyDescent="0.25">
      <c r="B109" s="211" t="s">
        <v>206</v>
      </c>
      <c r="C109" s="210">
        <v>154215423</v>
      </c>
      <c r="D109" s="210">
        <v>1267446.3799999999</v>
      </c>
      <c r="E109" s="210">
        <v>154215423</v>
      </c>
      <c r="F109" s="210">
        <v>12106643.020000001</v>
      </c>
      <c r="G109" s="210">
        <v>8360650.0199999996</v>
      </c>
    </row>
    <row r="110" spans="2:7" x14ac:dyDescent="0.25">
      <c r="B110" s="209" t="s">
        <v>207</v>
      </c>
      <c r="C110" s="210">
        <v>28358299</v>
      </c>
      <c r="D110" s="210">
        <v>480254.80999999994</v>
      </c>
      <c r="E110" s="210">
        <v>28358299</v>
      </c>
      <c r="F110" s="210">
        <v>2506333.0999999996</v>
      </c>
      <c r="G110" s="210">
        <v>2009113.27</v>
      </c>
    </row>
    <row r="111" spans="2:7" x14ac:dyDescent="0.25">
      <c r="B111" s="211" t="s">
        <v>206</v>
      </c>
      <c r="C111" s="210">
        <v>28358299</v>
      </c>
      <c r="D111" s="210">
        <v>480254.80999999994</v>
      </c>
      <c r="E111" s="210">
        <v>28358299</v>
      </c>
      <c r="F111" s="210">
        <v>2506333.1</v>
      </c>
      <c r="G111" s="210">
        <v>2009113.2699999998</v>
      </c>
    </row>
    <row r="112" spans="2:7" x14ac:dyDescent="0.25">
      <c r="B112" s="209" t="s">
        <v>208</v>
      </c>
      <c r="C112" s="210">
        <v>55423915</v>
      </c>
      <c r="D112" s="210">
        <v>1863796.2699999998</v>
      </c>
      <c r="E112" s="210">
        <v>55423915</v>
      </c>
      <c r="F112" s="210">
        <v>4717106.1599999992</v>
      </c>
      <c r="G112" s="210">
        <v>5207629.6900000013</v>
      </c>
    </row>
    <row r="113" spans="2:7" x14ac:dyDescent="0.25">
      <c r="B113" s="211" t="s">
        <v>206</v>
      </c>
      <c r="C113" s="210">
        <v>55423915</v>
      </c>
      <c r="D113" s="210">
        <v>1863796.2700000003</v>
      </c>
      <c r="E113" s="210">
        <v>55423915</v>
      </c>
      <c r="F113" s="210">
        <v>4717106.160000002</v>
      </c>
      <c r="G113" s="210">
        <v>5207629.6899999995</v>
      </c>
    </row>
    <row r="114" spans="2:7" x14ac:dyDescent="0.25">
      <c r="B114" s="209" t="s">
        <v>209</v>
      </c>
      <c r="C114" s="210">
        <v>23016787</v>
      </c>
      <c r="D114" s="210">
        <v>300576.53000000003</v>
      </c>
      <c r="E114" s="210">
        <v>23016787</v>
      </c>
      <c r="F114" s="210">
        <v>1277425.1099999999</v>
      </c>
      <c r="G114" s="210">
        <v>1774193.75</v>
      </c>
    </row>
    <row r="115" spans="2:7" x14ac:dyDescent="0.25">
      <c r="B115" s="211" t="s">
        <v>206</v>
      </c>
      <c r="C115" s="210">
        <v>23016787</v>
      </c>
      <c r="D115" s="210">
        <v>300576.53000000003</v>
      </c>
      <c r="E115" s="210">
        <v>23016787</v>
      </c>
      <c r="F115" s="210">
        <v>1277425.1100000001</v>
      </c>
      <c r="G115" s="210">
        <v>1774193.7500000002</v>
      </c>
    </row>
    <row r="116" spans="2:7" x14ac:dyDescent="0.25">
      <c r="B116" s="209" t="s">
        <v>210</v>
      </c>
      <c r="C116" s="210">
        <v>19492190</v>
      </c>
      <c r="D116" s="210">
        <v>355748.26</v>
      </c>
      <c r="E116" s="210">
        <v>19492190</v>
      </c>
      <c r="F116" s="210">
        <v>1257097.55</v>
      </c>
      <c r="G116" s="210">
        <v>1730030.5399999998</v>
      </c>
    </row>
    <row r="117" spans="2:7" x14ac:dyDescent="0.25">
      <c r="B117" s="211" t="s">
        <v>206</v>
      </c>
      <c r="C117" s="210">
        <v>19492190</v>
      </c>
      <c r="D117" s="210">
        <v>355748.25999999995</v>
      </c>
      <c r="E117" s="210">
        <v>19492190</v>
      </c>
      <c r="F117" s="210">
        <v>1257097.55</v>
      </c>
      <c r="G117" s="210">
        <v>1730030.5399999998</v>
      </c>
    </row>
    <row r="118" spans="2:7" x14ac:dyDescent="0.25">
      <c r="B118" s="209" t="s">
        <v>211</v>
      </c>
      <c r="C118" s="210">
        <v>18318295</v>
      </c>
      <c r="D118" s="210">
        <v>145387.66</v>
      </c>
      <c r="E118" s="210">
        <v>18318295</v>
      </c>
      <c r="F118" s="210">
        <v>980466.99</v>
      </c>
      <c r="G118" s="210">
        <v>970272.12</v>
      </c>
    </row>
    <row r="119" spans="2:7" x14ac:dyDescent="0.25">
      <c r="B119" s="211" t="s">
        <v>206</v>
      </c>
      <c r="C119" s="210">
        <v>18318295</v>
      </c>
      <c r="D119" s="210">
        <v>145387.66</v>
      </c>
      <c r="E119" s="210">
        <v>18318295</v>
      </c>
      <c r="F119" s="210">
        <v>980466.99</v>
      </c>
      <c r="G119" s="210">
        <v>970272.12</v>
      </c>
    </row>
    <row r="120" spans="2:7" x14ac:dyDescent="0.25">
      <c r="B120" s="209" t="s">
        <v>212</v>
      </c>
      <c r="C120" s="210">
        <v>27162640</v>
      </c>
      <c r="D120" s="210">
        <v>491736.92999999993</v>
      </c>
      <c r="E120" s="210">
        <v>27162640</v>
      </c>
      <c r="F120" s="210">
        <v>2160856.35</v>
      </c>
      <c r="G120" s="210">
        <v>2637557.2199999997</v>
      </c>
    </row>
    <row r="121" spans="2:7" x14ac:dyDescent="0.25">
      <c r="B121" s="211" t="s">
        <v>206</v>
      </c>
      <c r="C121" s="210">
        <v>27162640</v>
      </c>
      <c r="D121" s="210">
        <v>491736.92999999993</v>
      </c>
      <c r="E121" s="210">
        <v>27162640</v>
      </c>
      <c r="F121" s="210">
        <v>2160856.3500000006</v>
      </c>
      <c r="G121" s="210">
        <v>2637557.2200000002</v>
      </c>
    </row>
    <row r="122" spans="2:7" x14ac:dyDescent="0.25">
      <c r="B122" s="207" t="s">
        <v>213</v>
      </c>
      <c r="C122" s="208">
        <v>28822713987</v>
      </c>
      <c r="D122" s="208">
        <v>2247627081.3499999</v>
      </c>
      <c r="E122" s="208">
        <v>30327656448</v>
      </c>
      <c r="F122" s="208">
        <v>2061626695.3000002</v>
      </c>
      <c r="G122" s="208">
        <v>2144387935.79</v>
      </c>
    </row>
    <row r="123" spans="2:7" x14ac:dyDescent="0.25">
      <c r="B123" s="209" t="s">
        <v>214</v>
      </c>
      <c r="C123" s="210">
        <v>26083509164</v>
      </c>
      <c r="D123" s="210">
        <v>2181498817.5899997</v>
      </c>
      <c r="E123" s="210">
        <v>26938827739.299999</v>
      </c>
      <c r="F123" s="210">
        <v>1832713334.3099999</v>
      </c>
      <c r="G123" s="210">
        <v>1917175417.25</v>
      </c>
    </row>
    <row r="124" spans="2:7" x14ac:dyDescent="0.25">
      <c r="B124" s="211" t="s">
        <v>215</v>
      </c>
      <c r="C124" s="210">
        <v>25602309164</v>
      </c>
      <c r="D124" s="210">
        <v>2138642670.8999999</v>
      </c>
      <c r="E124" s="210">
        <v>26308508349.299999</v>
      </c>
      <c r="F124" s="210">
        <v>1789857287.6199999</v>
      </c>
      <c r="G124" s="210">
        <v>1874319370.5600002</v>
      </c>
    </row>
    <row r="125" spans="2:7" x14ac:dyDescent="0.25">
      <c r="B125" s="211" t="s">
        <v>202</v>
      </c>
      <c r="C125" s="210">
        <v>481200000</v>
      </c>
      <c r="D125" s="210">
        <v>42856146.690000005</v>
      </c>
      <c r="E125" s="210">
        <v>630319390</v>
      </c>
      <c r="F125" s="210">
        <v>42856046.690000005</v>
      </c>
      <c r="G125" s="210">
        <v>42856046.690000005</v>
      </c>
    </row>
    <row r="126" spans="2:7" x14ac:dyDescent="0.25">
      <c r="B126" s="209" t="s">
        <v>216</v>
      </c>
      <c r="C126" s="210">
        <v>155897779</v>
      </c>
      <c r="D126" s="210">
        <v>11578865.790000001</v>
      </c>
      <c r="E126" s="210">
        <v>560897779</v>
      </c>
      <c r="F126" s="210">
        <v>12580827.550000001</v>
      </c>
      <c r="G126" s="210">
        <v>10650611.930000002</v>
      </c>
    </row>
    <row r="127" spans="2:7" x14ac:dyDescent="0.25">
      <c r="B127" s="211" t="s">
        <v>217</v>
      </c>
      <c r="C127" s="210">
        <v>155897779</v>
      </c>
      <c r="D127" s="210">
        <v>11578865.790000001</v>
      </c>
      <c r="E127" s="210">
        <v>560897779</v>
      </c>
      <c r="F127" s="210">
        <v>12580827.550000001</v>
      </c>
      <c r="G127" s="210">
        <v>10650611.93</v>
      </c>
    </row>
    <row r="128" spans="2:7" x14ac:dyDescent="0.25">
      <c r="B128" s="209" t="s">
        <v>218</v>
      </c>
      <c r="C128" s="210">
        <v>496944512</v>
      </c>
      <c r="D128" s="210">
        <v>13137215.620000001</v>
      </c>
      <c r="E128" s="210">
        <v>604444512</v>
      </c>
      <c r="F128" s="210">
        <v>38827299.799999997</v>
      </c>
      <c r="G128" s="210">
        <v>39447025.180000007</v>
      </c>
    </row>
    <row r="129" spans="2:8" x14ac:dyDescent="0.25">
      <c r="B129" s="211" t="s">
        <v>215</v>
      </c>
      <c r="C129" s="210">
        <v>496944512</v>
      </c>
      <c r="D129" s="210">
        <v>13137215.620000001</v>
      </c>
      <c r="E129" s="210">
        <v>604444512</v>
      </c>
      <c r="F129" s="210">
        <v>38827299.799999997</v>
      </c>
      <c r="G129" s="210">
        <v>39447025.179999992</v>
      </c>
    </row>
    <row r="130" spans="2:8" x14ac:dyDescent="0.25">
      <c r="B130" s="209" t="s">
        <v>219</v>
      </c>
      <c r="C130" s="210">
        <v>1190831530</v>
      </c>
      <c r="D130" s="210">
        <v>28168453.660000004</v>
      </c>
      <c r="E130" s="210">
        <v>1240880485</v>
      </c>
      <c r="F130" s="210">
        <v>91190585.949999988</v>
      </c>
      <c r="G130" s="210">
        <v>99930884.650000006</v>
      </c>
    </row>
    <row r="131" spans="2:8" x14ac:dyDescent="0.25">
      <c r="B131" s="211" t="s">
        <v>220</v>
      </c>
      <c r="C131" s="210">
        <v>1190831530</v>
      </c>
      <c r="D131" s="210">
        <v>28168453.660000004</v>
      </c>
      <c r="E131" s="210">
        <v>1240880485</v>
      </c>
      <c r="F131" s="210">
        <v>91190585.949999988</v>
      </c>
      <c r="G131" s="210">
        <v>99930884.649999991</v>
      </c>
    </row>
    <row r="132" spans="2:8" x14ac:dyDescent="0.25">
      <c r="B132" s="209" t="s">
        <v>221</v>
      </c>
      <c r="C132" s="210">
        <v>79243761</v>
      </c>
      <c r="D132" s="210">
        <v>174524.07</v>
      </c>
      <c r="E132" s="210">
        <v>79243761</v>
      </c>
      <c r="F132" s="210">
        <v>11695537.559999999</v>
      </c>
      <c r="G132" s="210">
        <v>4344458.1899999995</v>
      </c>
    </row>
    <row r="133" spans="2:8" x14ac:dyDescent="0.25">
      <c r="B133" s="211" t="s">
        <v>222</v>
      </c>
      <c r="C133" s="210">
        <v>79243761</v>
      </c>
      <c r="D133" s="210">
        <v>174524.07</v>
      </c>
      <c r="E133" s="210">
        <v>79243761</v>
      </c>
      <c r="F133" s="210">
        <v>11695537.559999999</v>
      </c>
      <c r="G133" s="210">
        <v>4344458.1899999995</v>
      </c>
    </row>
    <row r="134" spans="2:8" x14ac:dyDescent="0.25">
      <c r="B134" s="209" t="s">
        <v>223</v>
      </c>
      <c r="C134" s="210">
        <v>750202091</v>
      </c>
      <c r="D134" s="210">
        <v>11145592.320000002</v>
      </c>
      <c r="E134" s="210">
        <v>830282108</v>
      </c>
      <c r="F134" s="210">
        <v>70473411.479999989</v>
      </c>
      <c r="G134" s="210">
        <v>68915335.929999992</v>
      </c>
    </row>
    <row r="135" spans="2:8" x14ac:dyDescent="0.25">
      <c r="B135" s="211" t="s">
        <v>222</v>
      </c>
      <c r="C135" s="210">
        <v>750202091</v>
      </c>
      <c r="D135" s="210">
        <v>11145592.32</v>
      </c>
      <c r="E135" s="210">
        <v>830282108</v>
      </c>
      <c r="F135" s="210">
        <v>70473411.480000004</v>
      </c>
      <c r="G135" s="210">
        <v>68915335.929999992</v>
      </c>
    </row>
    <row r="136" spans="2:8" x14ac:dyDescent="0.25">
      <c r="B136" s="209" t="s">
        <v>224</v>
      </c>
      <c r="C136" s="210">
        <v>66085150</v>
      </c>
      <c r="D136" s="210">
        <v>1923612.3000000003</v>
      </c>
      <c r="E136" s="210">
        <v>73080063.700000003</v>
      </c>
      <c r="F136" s="210">
        <v>4145698.65</v>
      </c>
      <c r="G136" s="210">
        <v>3924202.6599999997</v>
      </c>
    </row>
    <row r="137" spans="2:8" x14ac:dyDescent="0.25">
      <c r="B137" s="211" t="s">
        <v>222</v>
      </c>
      <c r="C137" s="210">
        <v>66085150</v>
      </c>
      <c r="D137" s="210">
        <v>1923612.3000000003</v>
      </c>
      <c r="E137" s="210">
        <v>73080063.700000003</v>
      </c>
      <c r="F137" s="210">
        <v>4145698.65</v>
      </c>
      <c r="G137" s="210">
        <v>3924202.66</v>
      </c>
      <c r="H137" s="210"/>
    </row>
    <row r="138" spans="2:8" x14ac:dyDescent="0.25">
      <c r="B138" s="205" t="s">
        <v>225</v>
      </c>
      <c r="C138" s="206">
        <v>49910944090</v>
      </c>
      <c r="D138" s="206">
        <v>990437235.69000006</v>
      </c>
      <c r="E138" s="206">
        <v>53235253700</v>
      </c>
      <c r="F138" s="206">
        <v>4132840629.0800004</v>
      </c>
      <c r="G138" s="206">
        <v>3899968479.7999997</v>
      </c>
      <c r="H138" s="210"/>
    </row>
    <row r="139" spans="2:8" x14ac:dyDescent="0.25">
      <c r="B139" s="207" t="s">
        <v>226</v>
      </c>
      <c r="C139" s="208">
        <v>21765308321</v>
      </c>
      <c r="D139" s="208">
        <v>366292056.94999993</v>
      </c>
      <c r="E139" s="208">
        <v>18106547867</v>
      </c>
      <c r="F139" s="208">
        <v>1453859967.3</v>
      </c>
      <c r="G139" s="208">
        <v>1247796028.3099999</v>
      </c>
      <c r="H139" s="210"/>
    </row>
    <row r="140" spans="2:8" x14ac:dyDescent="0.25">
      <c r="B140" s="209" t="s">
        <v>227</v>
      </c>
      <c r="C140" s="210">
        <v>16806736455</v>
      </c>
      <c r="D140" s="210">
        <v>207997192.72000003</v>
      </c>
      <c r="E140" s="210">
        <v>12912673605</v>
      </c>
      <c r="F140" s="210">
        <v>1040429543.7900001</v>
      </c>
      <c r="G140" s="210">
        <v>883372308.49000001</v>
      </c>
      <c r="H140" s="210"/>
    </row>
    <row r="141" spans="2:8" x14ac:dyDescent="0.25">
      <c r="B141" s="211" t="s">
        <v>142</v>
      </c>
      <c r="C141" s="210">
        <v>8738449919</v>
      </c>
      <c r="D141" s="210">
        <v>203207471.92000005</v>
      </c>
      <c r="E141" s="210">
        <v>5027161131</v>
      </c>
      <c r="F141" s="210">
        <v>445501854.37000006</v>
      </c>
      <c r="G141" s="210">
        <v>286048323.06999999</v>
      </c>
      <c r="H141" s="210"/>
    </row>
    <row r="142" spans="2:8" x14ac:dyDescent="0.25">
      <c r="B142" s="211" t="s">
        <v>135</v>
      </c>
      <c r="C142" s="210">
        <v>8068286536</v>
      </c>
      <c r="D142" s="210">
        <v>4789720.8</v>
      </c>
      <c r="E142" s="210">
        <v>7885512474</v>
      </c>
      <c r="F142" s="210">
        <v>594927689.41999996</v>
      </c>
      <c r="G142" s="210">
        <v>597323985.41999996</v>
      </c>
      <c r="H142" s="210"/>
    </row>
    <row r="143" spans="2:8" x14ac:dyDescent="0.25">
      <c r="B143" s="209" t="s">
        <v>228</v>
      </c>
      <c r="C143" s="210">
        <v>745809270</v>
      </c>
      <c r="D143" s="210">
        <v>52328122.630000003</v>
      </c>
      <c r="E143" s="210">
        <v>745809270</v>
      </c>
      <c r="F143" s="210">
        <v>79558468.709999993</v>
      </c>
      <c r="G143" s="210">
        <v>53166382.040000007</v>
      </c>
      <c r="H143" s="210"/>
    </row>
    <row r="144" spans="2:8" x14ac:dyDescent="0.25">
      <c r="B144" s="211" t="s">
        <v>229</v>
      </c>
      <c r="C144" s="210">
        <v>745809270</v>
      </c>
      <c r="D144" s="210">
        <v>52328122.629999995</v>
      </c>
      <c r="E144" s="210">
        <v>745809270</v>
      </c>
      <c r="F144" s="210">
        <v>79558468.709999993</v>
      </c>
      <c r="G144" s="210">
        <v>53166382.039999999</v>
      </c>
      <c r="H144" s="210"/>
    </row>
    <row r="145" spans="2:8" x14ac:dyDescent="0.25">
      <c r="B145" s="209" t="s">
        <v>230</v>
      </c>
      <c r="C145" s="210">
        <v>33018941</v>
      </c>
      <c r="D145" s="210">
        <v>0</v>
      </c>
      <c r="E145" s="210">
        <v>33018941</v>
      </c>
      <c r="F145" s="210">
        <v>2322660.4499999997</v>
      </c>
      <c r="G145" s="210">
        <v>1338984.8600000001</v>
      </c>
      <c r="H145" s="210"/>
    </row>
    <row r="146" spans="2:8" x14ac:dyDescent="0.25">
      <c r="B146" s="211" t="s">
        <v>231</v>
      </c>
      <c r="C146" s="210">
        <v>33018941</v>
      </c>
      <c r="D146" s="210">
        <v>0</v>
      </c>
      <c r="E146" s="210">
        <v>33018941</v>
      </c>
      <c r="F146" s="210">
        <v>2322660.4500000002</v>
      </c>
      <c r="G146" s="210">
        <v>1338984.8599999999</v>
      </c>
      <c r="H146" s="210"/>
    </row>
    <row r="147" spans="2:8" x14ac:dyDescent="0.25">
      <c r="B147" s="209" t="s">
        <v>232</v>
      </c>
      <c r="C147" s="210">
        <v>99785801</v>
      </c>
      <c r="D147" s="210">
        <v>655409</v>
      </c>
      <c r="E147" s="210">
        <v>119090801</v>
      </c>
      <c r="F147" s="210">
        <v>7654390.2000000002</v>
      </c>
      <c r="G147" s="210">
        <v>6899560.4800000004</v>
      </c>
      <c r="H147" s="210"/>
    </row>
    <row r="148" spans="2:8" x14ac:dyDescent="0.25">
      <c r="B148" s="211" t="s">
        <v>231</v>
      </c>
      <c r="C148" s="210">
        <v>99785801</v>
      </c>
      <c r="D148" s="210">
        <v>655409</v>
      </c>
      <c r="E148" s="210">
        <v>119090801</v>
      </c>
      <c r="F148" s="210">
        <v>7654390.2000000002</v>
      </c>
      <c r="G148" s="210">
        <v>6899560.4799999995</v>
      </c>
      <c r="H148" s="210"/>
    </row>
    <row r="149" spans="2:8" x14ac:dyDescent="0.25">
      <c r="B149" s="209" t="s">
        <v>233</v>
      </c>
      <c r="C149" s="210">
        <v>929748668</v>
      </c>
      <c r="D149" s="210">
        <v>3646254.6</v>
      </c>
      <c r="E149" s="210">
        <v>1029746668</v>
      </c>
      <c r="F149" s="210">
        <v>69015691.960000023</v>
      </c>
      <c r="G149" s="210">
        <v>68551290.920000002</v>
      </c>
      <c r="H149" s="210"/>
    </row>
    <row r="150" spans="2:8" x14ac:dyDescent="0.25">
      <c r="B150" s="211" t="s">
        <v>231</v>
      </c>
      <c r="C150" s="210">
        <v>929748668</v>
      </c>
      <c r="D150" s="210">
        <v>3646254.5999999996</v>
      </c>
      <c r="E150" s="210">
        <v>1029746668</v>
      </c>
      <c r="F150" s="210">
        <v>69015691.960000008</v>
      </c>
      <c r="G150" s="210">
        <v>68551290.919999987</v>
      </c>
      <c r="H150" s="210"/>
    </row>
    <row r="151" spans="2:8" x14ac:dyDescent="0.25">
      <c r="B151" s="209" t="s">
        <v>234</v>
      </c>
      <c r="C151" s="210">
        <v>44703019</v>
      </c>
      <c r="D151" s="210">
        <v>748569.37999999989</v>
      </c>
      <c r="E151" s="210">
        <v>43273019</v>
      </c>
      <c r="F151" s="210">
        <v>3680848.84</v>
      </c>
      <c r="G151" s="210">
        <v>2642351.27</v>
      </c>
      <c r="H151" s="210"/>
    </row>
    <row r="152" spans="2:8" x14ac:dyDescent="0.25">
      <c r="B152" s="211" t="s">
        <v>235</v>
      </c>
      <c r="C152" s="210">
        <v>44703019</v>
      </c>
      <c r="D152" s="210">
        <v>748569.37999999989</v>
      </c>
      <c r="E152" s="210">
        <v>43273019</v>
      </c>
      <c r="F152" s="210">
        <v>3680848.84</v>
      </c>
      <c r="G152" s="210">
        <v>2642351.27</v>
      </c>
      <c r="H152" s="210"/>
    </row>
    <row r="153" spans="2:8" x14ac:dyDescent="0.25">
      <c r="B153" s="209" t="s">
        <v>236</v>
      </c>
      <c r="C153" s="210">
        <v>47931484</v>
      </c>
      <c r="D153" s="210">
        <v>1643604.4000000001</v>
      </c>
      <c r="E153" s="210">
        <v>47931484</v>
      </c>
      <c r="F153" s="210">
        <v>3979000.62</v>
      </c>
      <c r="G153" s="210">
        <v>2866190.51</v>
      </c>
      <c r="H153" s="210"/>
    </row>
    <row r="154" spans="2:8" x14ac:dyDescent="0.25">
      <c r="B154" s="211" t="s">
        <v>229</v>
      </c>
      <c r="C154" s="210">
        <v>47931484</v>
      </c>
      <c r="D154" s="210">
        <v>1643604.4000000001</v>
      </c>
      <c r="E154" s="210">
        <v>47931484</v>
      </c>
      <c r="F154" s="210">
        <v>3979000.6199999996</v>
      </c>
      <c r="G154" s="210">
        <v>2866190.51</v>
      </c>
      <c r="H154" s="210"/>
    </row>
    <row r="155" spans="2:8" x14ac:dyDescent="0.25">
      <c r="B155" s="209" t="s">
        <v>237</v>
      </c>
      <c r="C155" s="210">
        <v>22392179</v>
      </c>
      <c r="D155" s="210">
        <v>1755118.93</v>
      </c>
      <c r="E155" s="210">
        <v>22392179</v>
      </c>
      <c r="F155" s="210">
        <v>1937728.93</v>
      </c>
      <c r="G155" s="210">
        <v>1116442.3600000001</v>
      </c>
      <c r="H155" s="210"/>
    </row>
    <row r="156" spans="2:8" x14ac:dyDescent="0.25">
      <c r="B156" s="211" t="s">
        <v>229</v>
      </c>
      <c r="C156" s="210">
        <v>22392179</v>
      </c>
      <c r="D156" s="210">
        <v>1755118.93</v>
      </c>
      <c r="E156" s="210">
        <v>22392179</v>
      </c>
      <c r="F156" s="210">
        <v>1937728.9300000002</v>
      </c>
      <c r="G156" s="210">
        <v>1116442.3600000001</v>
      </c>
      <c r="H156" s="210"/>
    </row>
    <row r="157" spans="2:8" x14ac:dyDescent="0.25">
      <c r="B157" s="209" t="s">
        <v>238</v>
      </c>
      <c r="C157" s="210">
        <v>26207791</v>
      </c>
      <c r="D157" s="210">
        <v>5932536.2599999998</v>
      </c>
      <c r="E157" s="210">
        <v>48865353</v>
      </c>
      <c r="F157" s="210">
        <v>6308697.3399999999</v>
      </c>
      <c r="G157" s="210">
        <v>7017055.6299999999</v>
      </c>
      <c r="H157" s="210"/>
    </row>
    <row r="158" spans="2:8" x14ac:dyDescent="0.25">
      <c r="B158" s="211" t="s">
        <v>229</v>
      </c>
      <c r="C158" s="210">
        <v>26207791</v>
      </c>
      <c r="D158" s="210">
        <v>5932536.2599999998</v>
      </c>
      <c r="E158" s="210">
        <v>48865353</v>
      </c>
      <c r="F158" s="210">
        <v>6308697.3399999999</v>
      </c>
      <c r="G158" s="210">
        <v>7017055.6299999999</v>
      </c>
      <c r="H158" s="210"/>
    </row>
    <row r="159" spans="2:8" x14ac:dyDescent="0.25">
      <c r="B159" s="209" t="s">
        <v>239</v>
      </c>
      <c r="C159" s="210">
        <v>35548457</v>
      </c>
      <c r="D159" s="210">
        <v>1072010.99</v>
      </c>
      <c r="E159" s="210">
        <v>35548457</v>
      </c>
      <c r="F159" s="210">
        <v>2972497.86</v>
      </c>
      <c r="G159" s="210">
        <v>2291879.16</v>
      </c>
    </row>
    <row r="160" spans="2:8" x14ac:dyDescent="0.25">
      <c r="B160" s="211" t="s">
        <v>229</v>
      </c>
      <c r="C160" s="210">
        <v>35548457</v>
      </c>
      <c r="D160" s="210">
        <v>1072010.9900000002</v>
      </c>
      <c r="E160" s="210">
        <v>35548457</v>
      </c>
      <c r="F160" s="210">
        <v>2972497.86</v>
      </c>
      <c r="G160" s="210">
        <v>2291879.16</v>
      </c>
    </row>
    <row r="161" spans="2:7" x14ac:dyDescent="0.25">
      <c r="B161" s="209" t="s">
        <v>240</v>
      </c>
      <c r="C161" s="210">
        <v>25559290</v>
      </c>
      <c r="D161" s="210">
        <v>0</v>
      </c>
      <c r="E161" s="210">
        <v>25559290</v>
      </c>
      <c r="F161" s="210">
        <v>1620975.6400000001</v>
      </c>
      <c r="G161" s="210">
        <v>1222330.6400000001</v>
      </c>
    </row>
    <row r="162" spans="2:7" x14ac:dyDescent="0.25">
      <c r="B162" s="211" t="s">
        <v>142</v>
      </c>
      <c r="C162" s="210">
        <v>25559290</v>
      </c>
      <c r="D162" s="210">
        <v>0</v>
      </c>
      <c r="E162" s="210">
        <v>25559290</v>
      </c>
      <c r="F162" s="210">
        <v>1620975.64</v>
      </c>
      <c r="G162" s="210">
        <v>1222330.6400000001</v>
      </c>
    </row>
    <row r="163" spans="2:7" x14ac:dyDescent="0.25">
      <c r="B163" s="209" t="s">
        <v>241</v>
      </c>
      <c r="C163" s="210">
        <v>421474336</v>
      </c>
      <c r="D163" s="210">
        <v>19367698.400000002</v>
      </c>
      <c r="E163" s="210">
        <v>508424804</v>
      </c>
      <c r="F163" s="210">
        <v>51033250.729999997</v>
      </c>
      <c r="G163" s="210">
        <v>45090960.000000007</v>
      </c>
    </row>
    <row r="164" spans="2:7" x14ac:dyDescent="0.25">
      <c r="B164" s="211" t="s">
        <v>235</v>
      </c>
      <c r="C164" s="210">
        <v>421474336</v>
      </c>
      <c r="D164" s="210">
        <v>19367698.399999999</v>
      </c>
      <c r="E164" s="210">
        <v>508424804</v>
      </c>
      <c r="F164" s="210">
        <v>51033250.730000004</v>
      </c>
      <c r="G164" s="210">
        <v>45090960.000000007</v>
      </c>
    </row>
    <row r="165" spans="2:7" x14ac:dyDescent="0.25">
      <c r="B165" s="209" t="s">
        <v>242</v>
      </c>
      <c r="C165" s="210">
        <v>58866155</v>
      </c>
      <c r="D165" s="210">
        <v>4256323.0500000007</v>
      </c>
      <c r="E165" s="210">
        <v>57343444</v>
      </c>
      <c r="F165" s="210">
        <v>4624563.1400000006</v>
      </c>
      <c r="G165" s="210">
        <v>4672821.3900000006</v>
      </c>
    </row>
    <row r="166" spans="2:7" x14ac:dyDescent="0.25">
      <c r="B166" s="211" t="s">
        <v>235</v>
      </c>
      <c r="C166" s="210">
        <v>58866155</v>
      </c>
      <c r="D166" s="210">
        <v>4256323.05</v>
      </c>
      <c r="E166" s="210">
        <v>57343444</v>
      </c>
      <c r="F166" s="210">
        <v>4624563.1399999997</v>
      </c>
      <c r="G166" s="210">
        <v>4672821.3899999997</v>
      </c>
    </row>
    <row r="167" spans="2:7" x14ac:dyDescent="0.25">
      <c r="B167" s="209" t="s">
        <v>243</v>
      </c>
      <c r="C167" s="210">
        <v>108829498</v>
      </c>
      <c r="D167" s="210">
        <v>667408.96000000008</v>
      </c>
      <c r="E167" s="210">
        <v>109967168</v>
      </c>
      <c r="F167" s="210">
        <v>9395638.5600000005</v>
      </c>
      <c r="G167" s="210">
        <v>8002593.0300000003</v>
      </c>
    </row>
    <row r="168" spans="2:7" x14ac:dyDescent="0.25">
      <c r="B168" s="211" t="s">
        <v>235</v>
      </c>
      <c r="C168" s="210">
        <v>108829498</v>
      </c>
      <c r="D168" s="210">
        <v>667408.96</v>
      </c>
      <c r="E168" s="210">
        <v>109967168</v>
      </c>
      <c r="F168" s="210">
        <v>9395638.5599999987</v>
      </c>
      <c r="G168" s="210">
        <v>8002593.0300000003</v>
      </c>
    </row>
    <row r="169" spans="2:7" x14ac:dyDescent="0.25">
      <c r="B169" s="209" t="s">
        <v>244</v>
      </c>
      <c r="C169" s="210">
        <v>55389954</v>
      </c>
      <c r="D169" s="210">
        <v>2643428.5700000003</v>
      </c>
      <c r="E169" s="210">
        <v>55389954</v>
      </c>
      <c r="F169" s="210">
        <v>4945995.8499999996</v>
      </c>
      <c r="G169" s="210">
        <v>2162211.5499999998</v>
      </c>
    </row>
    <row r="170" spans="2:7" x14ac:dyDescent="0.25">
      <c r="B170" s="211" t="s">
        <v>229</v>
      </c>
      <c r="C170" s="210">
        <v>55389954</v>
      </c>
      <c r="D170" s="210">
        <v>2643428.5700000003</v>
      </c>
      <c r="E170" s="210">
        <v>55389954</v>
      </c>
      <c r="F170" s="210">
        <v>4945995.8499999996</v>
      </c>
      <c r="G170" s="210">
        <v>2162211.5499999998</v>
      </c>
    </row>
    <row r="171" spans="2:7" x14ac:dyDescent="0.25">
      <c r="B171" s="209" t="s">
        <v>245</v>
      </c>
      <c r="C171" s="210">
        <v>67114391</v>
      </c>
      <c r="D171" s="210">
        <v>2335852.8299999996</v>
      </c>
      <c r="E171" s="210">
        <v>65768449</v>
      </c>
      <c r="F171" s="210">
        <v>5748937.6200000001</v>
      </c>
      <c r="G171" s="210">
        <v>4842622.42</v>
      </c>
    </row>
    <row r="172" spans="2:7" x14ac:dyDescent="0.25">
      <c r="B172" s="211" t="s">
        <v>235</v>
      </c>
      <c r="C172" s="210">
        <v>67114391</v>
      </c>
      <c r="D172" s="210">
        <v>2335852.83</v>
      </c>
      <c r="E172" s="210">
        <v>65768449</v>
      </c>
      <c r="F172" s="210">
        <v>5748937.6200000001</v>
      </c>
      <c r="G172" s="210">
        <v>4842622.42</v>
      </c>
    </row>
    <row r="173" spans="2:7" x14ac:dyDescent="0.25">
      <c r="B173" s="209" t="s">
        <v>246</v>
      </c>
      <c r="C173" s="210">
        <v>331473275</v>
      </c>
      <c r="D173" s="210">
        <v>24056037.649999999</v>
      </c>
      <c r="E173" s="210">
        <v>338668744</v>
      </c>
      <c r="F173" s="210">
        <v>27840506.360000003</v>
      </c>
      <c r="G173" s="210">
        <v>26112701.189999994</v>
      </c>
    </row>
    <row r="174" spans="2:7" x14ac:dyDescent="0.25">
      <c r="B174" s="211" t="s">
        <v>235</v>
      </c>
      <c r="C174" s="210">
        <v>331473275</v>
      </c>
      <c r="D174" s="210">
        <v>24056037.649999999</v>
      </c>
      <c r="E174" s="210">
        <v>338668744</v>
      </c>
      <c r="F174" s="210">
        <v>27840506.360000003</v>
      </c>
      <c r="G174" s="210">
        <v>26112701.189999998</v>
      </c>
    </row>
    <row r="175" spans="2:7" x14ac:dyDescent="0.25">
      <c r="B175" s="209" t="s">
        <v>247</v>
      </c>
      <c r="C175" s="210">
        <v>1567765629</v>
      </c>
      <c r="D175" s="210">
        <v>33294578.239999995</v>
      </c>
      <c r="E175" s="210">
        <v>1567765629</v>
      </c>
      <c r="F175" s="210">
        <v>104090902.59</v>
      </c>
      <c r="G175" s="210">
        <v>98955873.070000008</v>
      </c>
    </row>
    <row r="176" spans="2:7" x14ac:dyDescent="0.25">
      <c r="B176" s="211" t="s">
        <v>235</v>
      </c>
      <c r="C176" s="210">
        <v>1567765629</v>
      </c>
      <c r="D176" s="210">
        <v>33294578.239999995</v>
      </c>
      <c r="E176" s="210">
        <v>1567765629</v>
      </c>
      <c r="F176" s="210">
        <v>104090902.59</v>
      </c>
      <c r="G176" s="210">
        <v>98955873.070000008</v>
      </c>
    </row>
    <row r="177" spans="2:7" x14ac:dyDescent="0.25">
      <c r="B177" s="209" t="s">
        <v>248</v>
      </c>
      <c r="C177" s="210">
        <v>47962618</v>
      </c>
      <c r="D177" s="210">
        <v>709822.91</v>
      </c>
      <c r="E177" s="210">
        <v>47962618</v>
      </c>
      <c r="F177" s="210">
        <v>4090561.5700000003</v>
      </c>
      <c r="G177" s="210">
        <v>5168988.32</v>
      </c>
    </row>
    <row r="178" spans="2:7" x14ac:dyDescent="0.25">
      <c r="B178" s="211" t="s">
        <v>142</v>
      </c>
      <c r="C178" s="210">
        <v>47962618</v>
      </c>
      <c r="D178" s="210">
        <v>709822.91</v>
      </c>
      <c r="E178" s="210">
        <v>47962618</v>
      </c>
      <c r="F178" s="210">
        <v>4090561.5700000003</v>
      </c>
      <c r="G178" s="210">
        <v>5168988.32</v>
      </c>
    </row>
    <row r="179" spans="2:7" x14ac:dyDescent="0.25">
      <c r="B179" s="209" t="s">
        <v>249</v>
      </c>
      <c r="C179" s="210">
        <v>74782554</v>
      </c>
      <c r="D179" s="210">
        <v>980225.40999999992</v>
      </c>
      <c r="E179" s="210">
        <v>74782554</v>
      </c>
      <c r="F179" s="210">
        <v>5018872.67</v>
      </c>
      <c r="G179" s="210">
        <v>4656124.67</v>
      </c>
    </row>
    <row r="180" spans="2:7" x14ac:dyDescent="0.25">
      <c r="B180" s="211" t="s">
        <v>229</v>
      </c>
      <c r="C180" s="210">
        <v>74782554</v>
      </c>
      <c r="D180" s="210">
        <v>980225.40999999992</v>
      </c>
      <c r="E180" s="210">
        <v>74782554</v>
      </c>
      <c r="F180" s="210">
        <v>5018872.67</v>
      </c>
      <c r="G180" s="210">
        <v>4656124.67</v>
      </c>
    </row>
    <row r="181" spans="2:7" x14ac:dyDescent="0.25">
      <c r="B181" s="209" t="s">
        <v>250</v>
      </c>
      <c r="C181" s="210">
        <v>156078112</v>
      </c>
      <c r="D181" s="210">
        <v>1041287.1799999999</v>
      </c>
      <c r="E181" s="210">
        <v>159596182</v>
      </c>
      <c r="F181" s="210">
        <v>12373178.030000001</v>
      </c>
      <c r="G181" s="210">
        <v>13715000.309999999</v>
      </c>
    </row>
    <row r="182" spans="2:7" x14ac:dyDescent="0.25">
      <c r="B182" s="211" t="s">
        <v>235</v>
      </c>
      <c r="C182" s="210">
        <v>156078112</v>
      </c>
      <c r="D182" s="210">
        <v>1041287.1799999999</v>
      </c>
      <c r="E182" s="210">
        <v>159596182</v>
      </c>
      <c r="F182" s="210">
        <v>12373178.030000001</v>
      </c>
      <c r="G182" s="210">
        <v>13715000.309999999</v>
      </c>
    </row>
    <row r="183" spans="2:7" x14ac:dyDescent="0.25">
      <c r="B183" s="209" t="s">
        <v>251</v>
      </c>
      <c r="C183" s="210">
        <v>58130444</v>
      </c>
      <c r="D183" s="210">
        <v>1160574.8400000001</v>
      </c>
      <c r="E183" s="210">
        <v>56969254</v>
      </c>
      <c r="F183" s="210">
        <v>5217055.84</v>
      </c>
      <c r="G183" s="210">
        <v>3931356</v>
      </c>
    </row>
    <row r="184" spans="2:7" x14ac:dyDescent="0.25">
      <c r="B184" s="211" t="s">
        <v>229</v>
      </c>
      <c r="C184" s="210">
        <v>58130444</v>
      </c>
      <c r="D184" s="210">
        <v>1160574.8399999999</v>
      </c>
      <c r="E184" s="210">
        <v>56969254</v>
      </c>
      <c r="F184" s="210">
        <v>5217055.84</v>
      </c>
      <c r="G184" s="210">
        <v>3931356</v>
      </c>
    </row>
    <row r="185" spans="2:7" x14ac:dyDescent="0.25">
      <c r="B185" s="207" t="s">
        <v>252</v>
      </c>
      <c r="C185" s="208">
        <v>12727492345</v>
      </c>
      <c r="D185" s="208">
        <v>68745977.819999993</v>
      </c>
      <c r="E185" s="208">
        <v>16660738640</v>
      </c>
      <c r="F185" s="208">
        <v>1276073103.4200001</v>
      </c>
      <c r="G185" s="208">
        <v>1242450958.72</v>
      </c>
    </row>
    <row r="186" spans="2:7" x14ac:dyDescent="0.25">
      <c r="B186" s="209" t="s">
        <v>253</v>
      </c>
      <c r="C186" s="210">
        <v>12606099758</v>
      </c>
      <c r="D186" s="210">
        <v>57970214.739999995</v>
      </c>
      <c r="E186" s="210">
        <v>16537666677</v>
      </c>
      <c r="F186" s="210">
        <v>1267489333.8099999</v>
      </c>
      <c r="G186" s="210">
        <v>1234946491.1699998</v>
      </c>
    </row>
    <row r="187" spans="2:7" x14ac:dyDescent="0.25">
      <c r="B187" s="211" t="s">
        <v>254</v>
      </c>
      <c r="C187" s="210">
        <v>12606099758</v>
      </c>
      <c r="D187" s="210">
        <v>57970214.740000002</v>
      </c>
      <c r="E187" s="210">
        <v>16537666677</v>
      </c>
      <c r="F187" s="210">
        <v>1267489333.8099997</v>
      </c>
      <c r="G187" s="210">
        <v>1234946491.1699998</v>
      </c>
    </row>
    <row r="188" spans="2:7" x14ac:dyDescent="0.25">
      <c r="B188" s="209" t="s">
        <v>255</v>
      </c>
      <c r="C188" s="210">
        <v>70121946</v>
      </c>
      <c r="D188" s="210">
        <v>7528323.3999999994</v>
      </c>
      <c r="E188" s="210">
        <v>71801322</v>
      </c>
      <c r="F188" s="210">
        <v>4320495.59</v>
      </c>
      <c r="G188" s="210">
        <v>3266681.5300000003</v>
      </c>
    </row>
    <row r="189" spans="2:7" x14ac:dyDescent="0.25">
      <c r="B189" s="211" t="s">
        <v>256</v>
      </c>
      <c r="C189" s="210">
        <v>70121946</v>
      </c>
      <c r="D189" s="210">
        <v>7528323.3999999994</v>
      </c>
      <c r="E189" s="210">
        <v>71801322</v>
      </c>
      <c r="F189" s="210">
        <v>4320495.59</v>
      </c>
      <c r="G189" s="210">
        <v>3266681.5300000003</v>
      </c>
    </row>
    <row r="190" spans="2:7" x14ac:dyDescent="0.25">
      <c r="B190" s="209" t="s">
        <v>257</v>
      </c>
      <c r="C190" s="210">
        <v>51270641</v>
      </c>
      <c r="D190" s="210">
        <v>3247439.6799999997</v>
      </c>
      <c r="E190" s="210">
        <v>51270641</v>
      </c>
      <c r="F190" s="210">
        <v>4263274.0200000005</v>
      </c>
      <c r="G190" s="210">
        <v>4237786.0199999996</v>
      </c>
    </row>
    <row r="191" spans="2:7" x14ac:dyDescent="0.25">
      <c r="B191" s="211" t="s">
        <v>256</v>
      </c>
      <c r="C191" s="210">
        <v>51270641</v>
      </c>
      <c r="D191" s="210">
        <v>3247439.68</v>
      </c>
      <c r="E191" s="210">
        <v>51270641</v>
      </c>
      <c r="F191" s="210">
        <v>4263274.0200000005</v>
      </c>
      <c r="G191" s="210">
        <v>4237786.0200000005</v>
      </c>
    </row>
    <row r="192" spans="2:7" x14ac:dyDescent="0.25">
      <c r="B192" s="207" t="s">
        <v>258</v>
      </c>
      <c r="C192" s="208">
        <v>5685868413</v>
      </c>
      <c r="D192" s="208">
        <v>490997939.69999993</v>
      </c>
      <c r="E192" s="208">
        <v>7162987694</v>
      </c>
      <c r="F192" s="208">
        <v>580481012.70000005</v>
      </c>
      <c r="G192" s="208">
        <v>619097101.98000002</v>
      </c>
    </row>
    <row r="193" spans="2:7" x14ac:dyDescent="0.25">
      <c r="B193" s="209" t="s">
        <v>259</v>
      </c>
      <c r="C193" s="210">
        <v>5567605697</v>
      </c>
      <c r="D193" s="210">
        <v>485433841.71999991</v>
      </c>
      <c r="E193" s="210">
        <v>7044724978</v>
      </c>
      <c r="F193" s="210">
        <v>571436148.01999998</v>
      </c>
      <c r="G193" s="210">
        <v>609884016.38999999</v>
      </c>
    </row>
    <row r="194" spans="2:7" x14ac:dyDescent="0.25">
      <c r="B194" s="211" t="s">
        <v>260</v>
      </c>
      <c r="C194" s="210">
        <v>5106279834</v>
      </c>
      <c r="D194" s="210">
        <v>439860058.08999991</v>
      </c>
      <c r="E194" s="210">
        <v>6517802825</v>
      </c>
      <c r="F194" s="210">
        <v>524144804.39000005</v>
      </c>
      <c r="G194" s="210">
        <v>562877443.51999998</v>
      </c>
    </row>
    <row r="195" spans="2:7" x14ac:dyDescent="0.25">
      <c r="B195" s="211" t="s">
        <v>261</v>
      </c>
      <c r="C195" s="210">
        <v>234720477</v>
      </c>
      <c r="D195" s="210">
        <v>21379581.670000002</v>
      </c>
      <c r="E195" s="210">
        <v>255222467</v>
      </c>
      <c r="F195" s="210">
        <v>23097141.670000002</v>
      </c>
      <c r="G195" s="210">
        <v>23033103.109999999</v>
      </c>
    </row>
    <row r="196" spans="2:7" x14ac:dyDescent="0.25">
      <c r="B196" s="211" t="s">
        <v>262</v>
      </c>
      <c r="C196" s="210">
        <v>226605386</v>
      </c>
      <c r="D196" s="210">
        <v>24194201.960000001</v>
      </c>
      <c r="E196" s="210">
        <v>271699686</v>
      </c>
      <c r="F196" s="210">
        <v>24194201.960000001</v>
      </c>
      <c r="G196" s="210">
        <v>23973469.760000002</v>
      </c>
    </row>
    <row r="197" spans="2:7" x14ac:dyDescent="0.25">
      <c r="B197" s="209" t="s">
        <v>263</v>
      </c>
      <c r="C197" s="210">
        <v>77742671</v>
      </c>
      <c r="D197" s="210">
        <v>4543902.42</v>
      </c>
      <c r="E197" s="210">
        <v>77742671</v>
      </c>
      <c r="F197" s="210">
        <v>5972652.3099999987</v>
      </c>
      <c r="G197" s="210">
        <v>6451597.6799999997</v>
      </c>
    </row>
    <row r="198" spans="2:7" x14ac:dyDescent="0.25">
      <c r="B198" s="211" t="s">
        <v>260</v>
      </c>
      <c r="C198" s="210">
        <v>77742671</v>
      </c>
      <c r="D198" s="210">
        <v>4543902.42</v>
      </c>
      <c r="E198" s="210">
        <v>77742671</v>
      </c>
      <c r="F198" s="210">
        <v>5972652.3099999987</v>
      </c>
      <c r="G198" s="210">
        <v>6451597.6799999997</v>
      </c>
    </row>
    <row r="199" spans="2:7" x14ac:dyDescent="0.25">
      <c r="B199" s="209" t="s">
        <v>264</v>
      </c>
      <c r="C199" s="210">
        <v>40520045</v>
      </c>
      <c r="D199" s="210">
        <v>1020195.56</v>
      </c>
      <c r="E199" s="210">
        <v>40520045</v>
      </c>
      <c r="F199" s="210">
        <v>3072212.37</v>
      </c>
      <c r="G199" s="210">
        <v>2761487.91</v>
      </c>
    </row>
    <row r="200" spans="2:7" x14ac:dyDescent="0.25">
      <c r="B200" s="211" t="s">
        <v>260</v>
      </c>
      <c r="C200" s="210">
        <v>40520045</v>
      </c>
      <c r="D200" s="210">
        <v>1020195.5599999999</v>
      </c>
      <c r="E200" s="210">
        <v>40520045</v>
      </c>
      <c r="F200" s="210">
        <v>3072212.37</v>
      </c>
      <c r="G200" s="210">
        <v>2761487.91</v>
      </c>
    </row>
    <row r="201" spans="2:7" x14ac:dyDescent="0.25">
      <c r="B201" s="207" t="s">
        <v>265</v>
      </c>
      <c r="C201" s="208">
        <v>9732275011</v>
      </c>
      <c r="D201" s="208">
        <v>64401261.220000006</v>
      </c>
      <c r="E201" s="208">
        <v>11304979498.999998</v>
      </c>
      <c r="F201" s="208">
        <v>822426545.65999997</v>
      </c>
      <c r="G201" s="208">
        <v>790624390.78999996</v>
      </c>
    </row>
    <row r="202" spans="2:7" x14ac:dyDescent="0.25">
      <c r="B202" s="209" t="s">
        <v>266</v>
      </c>
      <c r="C202" s="210">
        <v>8611217564</v>
      </c>
      <c r="D202" s="210">
        <v>47642224.730000004</v>
      </c>
      <c r="E202" s="210">
        <v>10140277373.33</v>
      </c>
      <c r="F202" s="210">
        <v>721456729.70000005</v>
      </c>
      <c r="G202" s="210">
        <v>702499842.45000005</v>
      </c>
    </row>
    <row r="203" spans="2:7" x14ac:dyDescent="0.25">
      <c r="B203" s="211" t="s">
        <v>267</v>
      </c>
      <c r="C203" s="210">
        <v>8611217564</v>
      </c>
      <c r="D203" s="210">
        <v>47642224.730000004</v>
      </c>
      <c r="E203" s="210">
        <v>10140277373.33</v>
      </c>
      <c r="F203" s="210">
        <v>721456729.70000005</v>
      </c>
      <c r="G203" s="210">
        <v>702499842.44999993</v>
      </c>
    </row>
    <row r="204" spans="2:7" x14ac:dyDescent="0.25">
      <c r="B204" s="209" t="s">
        <v>268</v>
      </c>
      <c r="C204" s="210">
        <v>993819951</v>
      </c>
      <c r="D204" s="210">
        <v>14165589.82</v>
      </c>
      <c r="E204" s="210">
        <v>1026832907.04</v>
      </c>
      <c r="F204" s="210">
        <v>88454673.780000001</v>
      </c>
      <c r="G204" s="210">
        <v>78027852.829999998</v>
      </c>
    </row>
    <row r="205" spans="2:7" x14ac:dyDescent="0.25">
      <c r="B205" s="211" t="s">
        <v>269</v>
      </c>
      <c r="C205" s="210">
        <v>993819951</v>
      </c>
      <c r="D205" s="210">
        <v>14165589.82</v>
      </c>
      <c r="E205" s="210">
        <v>1026832907.04</v>
      </c>
      <c r="F205" s="210">
        <v>88454673.780000001</v>
      </c>
      <c r="G205" s="210">
        <v>78027852.829999998</v>
      </c>
    </row>
    <row r="206" spans="2:7" x14ac:dyDescent="0.25">
      <c r="B206" s="209" t="s">
        <v>270</v>
      </c>
      <c r="C206" s="210">
        <v>127237496</v>
      </c>
      <c r="D206" s="210">
        <v>2593446.6700000004</v>
      </c>
      <c r="E206" s="210">
        <v>137869218.63</v>
      </c>
      <c r="F206" s="210">
        <v>12515142.18</v>
      </c>
      <c r="G206" s="210">
        <v>10096695.51</v>
      </c>
    </row>
    <row r="207" spans="2:7" x14ac:dyDescent="0.25">
      <c r="B207" s="211" t="s">
        <v>271</v>
      </c>
      <c r="C207" s="210">
        <v>127237496</v>
      </c>
      <c r="D207" s="210">
        <v>2593446.67</v>
      </c>
      <c r="E207" s="210">
        <v>137869218.63</v>
      </c>
      <c r="F207" s="210">
        <v>12515142.179999998</v>
      </c>
      <c r="G207" s="210">
        <v>10096695.51</v>
      </c>
    </row>
    <row r="208" spans="2:7" x14ac:dyDescent="0.25">
      <c r="B208" s="205" t="s">
        <v>272</v>
      </c>
      <c r="C208" s="206">
        <v>11586597708</v>
      </c>
      <c r="D208" s="206">
        <v>696709039.35999978</v>
      </c>
      <c r="E208" s="206">
        <v>12182146645</v>
      </c>
      <c r="F208" s="206">
        <v>859707294.24000001</v>
      </c>
      <c r="G208" s="206">
        <v>1169166968.8199999</v>
      </c>
    </row>
    <row r="209" spans="2:7" x14ac:dyDescent="0.25">
      <c r="B209" s="207" t="s">
        <v>273</v>
      </c>
      <c r="C209" s="208">
        <v>11586597708</v>
      </c>
      <c r="D209" s="208">
        <v>696709039.36000001</v>
      </c>
      <c r="E209" s="208">
        <v>12182146645</v>
      </c>
      <c r="F209" s="208">
        <v>859707294.24000013</v>
      </c>
      <c r="G209" s="208">
        <v>1169166968.8199997</v>
      </c>
    </row>
    <row r="210" spans="2:7" x14ac:dyDescent="0.25">
      <c r="B210" s="209" t="s">
        <v>274</v>
      </c>
      <c r="C210" s="210">
        <v>10111015754</v>
      </c>
      <c r="D210" s="210">
        <v>664732337.83999991</v>
      </c>
      <c r="E210" s="210">
        <v>10426216242</v>
      </c>
      <c r="F210" s="210">
        <v>786043246.25</v>
      </c>
      <c r="G210" s="210">
        <v>978247041.43999994</v>
      </c>
    </row>
    <row r="211" spans="2:7" x14ac:dyDescent="0.25">
      <c r="B211" s="211" t="s">
        <v>142</v>
      </c>
      <c r="C211" s="210">
        <v>2417332139</v>
      </c>
      <c r="D211" s="210">
        <v>69951140.189999983</v>
      </c>
      <c r="E211" s="210">
        <v>2562551560.7600002</v>
      </c>
      <c r="F211" s="210">
        <v>170491491.79000002</v>
      </c>
      <c r="G211" s="210">
        <v>183478291.18999997</v>
      </c>
    </row>
    <row r="212" spans="2:7" x14ac:dyDescent="0.25">
      <c r="B212" s="211" t="s">
        <v>275</v>
      </c>
      <c r="C212" s="210">
        <v>7153438615</v>
      </c>
      <c r="D212" s="210">
        <v>576271615.54999995</v>
      </c>
      <c r="E212" s="210">
        <v>7546794793.2399998</v>
      </c>
      <c r="F212" s="210">
        <v>597042172.3599999</v>
      </c>
      <c r="G212" s="210">
        <v>790757195.30999994</v>
      </c>
    </row>
    <row r="213" spans="2:7" x14ac:dyDescent="0.25">
      <c r="B213" s="211" t="s">
        <v>135</v>
      </c>
      <c r="C213" s="210">
        <v>540245000</v>
      </c>
      <c r="D213" s="210">
        <v>18509582.100000001</v>
      </c>
      <c r="E213" s="210">
        <v>316869888</v>
      </c>
      <c r="F213" s="210">
        <v>18509582.100000001</v>
      </c>
      <c r="G213" s="210">
        <v>4011554.94</v>
      </c>
    </row>
    <row r="214" spans="2:7" x14ac:dyDescent="0.25">
      <c r="B214" s="209" t="s">
        <v>276</v>
      </c>
      <c r="C214" s="210">
        <v>1202938070</v>
      </c>
      <c r="D214" s="210">
        <v>28544922.100000001</v>
      </c>
      <c r="E214" s="210">
        <v>1486191519</v>
      </c>
      <c r="F214" s="210">
        <v>53326013.82</v>
      </c>
      <c r="G214" s="210">
        <v>173878252.66000003</v>
      </c>
    </row>
    <row r="215" spans="2:7" x14ac:dyDescent="0.25">
      <c r="B215" s="211" t="s">
        <v>277</v>
      </c>
      <c r="C215" s="210">
        <v>1202938070</v>
      </c>
      <c r="D215" s="210">
        <v>28544922.099999998</v>
      </c>
      <c r="E215" s="210">
        <v>1486191519</v>
      </c>
      <c r="F215" s="210">
        <v>53326013.819999993</v>
      </c>
      <c r="G215" s="210">
        <v>173878252.66000003</v>
      </c>
    </row>
    <row r="216" spans="2:7" x14ac:dyDescent="0.25">
      <c r="B216" s="209" t="s">
        <v>278</v>
      </c>
      <c r="C216" s="210">
        <v>176299406</v>
      </c>
      <c r="D216" s="210">
        <v>2741846.3600000003</v>
      </c>
      <c r="E216" s="210">
        <v>173394406</v>
      </c>
      <c r="F216" s="210">
        <v>14210390.960000003</v>
      </c>
      <c r="G216" s="210">
        <v>10440412.989999998</v>
      </c>
    </row>
    <row r="217" spans="2:7" x14ac:dyDescent="0.25">
      <c r="B217" s="211" t="s">
        <v>279</v>
      </c>
      <c r="C217" s="210">
        <v>176299406</v>
      </c>
      <c r="D217" s="210">
        <v>2741846.36</v>
      </c>
      <c r="E217" s="210">
        <v>173394406</v>
      </c>
      <c r="F217" s="210">
        <v>14210390.960000001</v>
      </c>
      <c r="G217" s="210">
        <v>10440412.99</v>
      </c>
    </row>
    <row r="218" spans="2:7" x14ac:dyDescent="0.25">
      <c r="B218" s="209" t="s">
        <v>280</v>
      </c>
      <c r="C218" s="210">
        <v>51884491</v>
      </c>
      <c r="D218" s="210">
        <v>198418.5</v>
      </c>
      <c r="E218" s="210">
        <v>51884491</v>
      </c>
      <c r="F218" s="210">
        <v>4120821.5999999996</v>
      </c>
      <c r="G218" s="210">
        <v>4121205.0999999996</v>
      </c>
    </row>
    <row r="219" spans="2:7" x14ac:dyDescent="0.25">
      <c r="B219" s="211" t="s">
        <v>281</v>
      </c>
      <c r="C219" s="210">
        <v>51884491</v>
      </c>
      <c r="D219" s="210">
        <v>198418.5</v>
      </c>
      <c r="E219" s="210">
        <v>51884491</v>
      </c>
      <c r="F219" s="210">
        <v>4120821.5999999996</v>
      </c>
      <c r="G219" s="210">
        <v>4121205.0999999996</v>
      </c>
    </row>
    <row r="220" spans="2:7" x14ac:dyDescent="0.25">
      <c r="B220" s="209" t="s">
        <v>282</v>
      </c>
      <c r="C220" s="210">
        <v>44459987</v>
      </c>
      <c r="D220" s="210">
        <v>491514.56000000006</v>
      </c>
      <c r="E220" s="210">
        <v>44459987</v>
      </c>
      <c r="F220" s="210">
        <v>2006821.6099999999</v>
      </c>
      <c r="G220" s="210">
        <v>2480056.6300000004</v>
      </c>
    </row>
    <row r="221" spans="2:7" x14ac:dyDescent="0.25">
      <c r="B221" s="211" t="s">
        <v>275</v>
      </c>
      <c r="C221" s="210">
        <v>44459987</v>
      </c>
      <c r="D221" s="210">
        <v>491514.56000000006</v>
      </c>
      <c r="E221" s="210">
        <v>44459987</v>
      </c>
      <c r="F221" s="210">
        <v>2006821.61</v>
      </c>
      <c r="G221" s="210">
        <v>2480056.63</v>
      </c>
    </row>
    <row r="222" spans="2:7" x14ac:dyDescent="0.25">
      <c r="B222" s="205" t="s">
        <v>283</v>
      </c>
      <c r="C222" s="206">
        <v>21701812584</v>
      </c>
      <c r="D222" s="206">
        <v>1271811475.4499998</v>
      </c>
      <c r="E222" s="206">
        <v>22231536620.959999</v>
      </c>
      <c r="F222" s="206">
        <v>1450275599.5299997</v>
      </c>
      <c r="G222" s="206">
        <v>1475463891.8900001</v>
      </c>
    </row>
    <row r="223" spans="2:7" x14ac:dyDescent="0.25">
      <c r="B223" s="207" t="s">
        <v>284</v>
      </c>
      <c r="C223" s="208">
        <v>21701812584</v>
      </c>
      <c r="D223" s="208">
        <v>1271811475.45</v>
      </c>
      <c r="E223" s="208">
        <v>22231536620.959999</v>
      </c>
      <c r="F223" s="208">
        <v>1450275599.5299997</v>
      </c>
      <c r="G223" s="208">
        <v>1475463891.8900003</v>
      </c>
    </row>
    <row r="224" spans="2:7" x14ac:dyDescent="0.25">
      <c r="B224" s="209" t="s">
        <v>285</v>
      </c>
      <c r="C224" s="210">
        <v>17004163914</v>
      </c>
      <c r="D224" s="210">
        <v>1071448568.5799999</v>
      </c>
      <c r="E224" s="210">
        <v>17242187416.040001</v>
      </c>
      <c r="F224" s="210">
        <v>1157921706.7800002</v>
      </c>
      <c r="G224" s="210">
        <v>1166832562.6899998</v>
      </c>
    </row>
    <row r="225" spans="2:8" x14ac:dyDescent="0.25">
      <c r="B225" s="211" t="s">
        <v>142</v>
      </c>
      <c r="C225" s="210">
        <v>2772250362</v>
      </c>
      <c r="D225" s="210">
        <v>16597810.43</v>
      </c>
      <c r="E225" s="210">
        <v>2776765024.04</v>
      </c>
      <c r="F225" s="210">
        <v>103070948.63</v>
      </c>
      <c r="G225" s="210">
        <v>111806680.68000001</v>
      </c>
    </row>
    <row r="226" spans="2:8" x14ac:dyDescent="0.25">
      <c r="B226" s="211" t="s">
        <v>286</v>
      </c>
      <c r="C226" s="210">
        <v>347340880</v>
      </c>
      <c r="D226" s="210">
        <v>1752280</v>
      </c>
      <c r="E226" s="210">
        <v>518149720</v>
      </c>
      <c r="F226" s="210">
        <v>1752280</v>
      </c>
      <c r="G226" s="210">
        <v>1752280</v>
      </c>
    </row>
    <row r="227" spans="2:8" x14ac:dyDescent="0.25">
      <c r="B227" s="211" t="s">
        <v>135</v>
      </c>
      <c r="C227" s="210">
        <v>303614200</v>
      </c>
      <c r="D227" s="210">
        <v>0</v>
      </c>
      <c r="E227" s="210">
        <v>306314200</v>
      </c>
      <c r="F227" s="210">
        <v>0</v>
      </c>
      <c r="G227" s="210">
        <v>175123.86</v>
      </c>
    </row>
    <row r="228" spans="2:8" x14ac:dyDescent="0.25">
      <c r="B228" s="211" t="s">
        <v>144</v>
      </c>
      <c r="C228" s="210">
        <v>13580958472</v>
      </c>
      <c r="D228" s="210">
        <v>1053098478.1499999</v>
      </c>
      <c r="E228" s="210">
        <v>13640958472</v>
      </c>
      <c r="F228" s="210">
        <v>1053098478.1499999</v>
      </c>
      <c r="G228" s="210">
        <v>1053098478.1500001</v>
      </c>
    </row>
    <row r="229" spans="2:8" x14ac:dyDescent="0.25">
      <c r="B229" s="209" t="s">
        <v>287</v>
      </c>
      <c r="C229" s="210">
        <v>311698803</v>
      </c>
      <c r="D229" s="210">
        <v>22731461.149999999</v>
      </c>
      <c r="E229" s="210">
        <v>311698803</v>
      </c>
      <c r="F229" s="210">
        <v>23918006.460000001</v>
      </c>
      <c r="G229" s="210">
        <v>22293777.739999998</v>
      </c>
    </row>
    <row r="230" spans="2:8" x14ac:dyDescent="0.25">
      <c r="B230" s="211" t="s">
        <v>288</v>
      </c>
      <c r="C230" s="210">
        <v>311698803</v>
      </c>
      <c r="D230" s="210">
        <v>22731461.149999999</v>
      </c>
      <c r="E230" s="210">
        <v>311698803</v>
      </c>
      <c r="F230" s="210">
        <v>23918006.459999993</v>
      </c>
      <c r="G230" s="210">
        <v>22293777.739999998</v>
      </c>
      <c r="H230" s="209"/>
    </row>
    <row r="231" spans="2:8" x14ac:dyDescent="0.25">
      <c r="B231" s="209" t="s">
        <v>289</v>
      </c>
      <c r="C231" s="210">
        <v>915072932</v>
      </c>
      <c r="D231" s="210">
        <v>71308966.090000018</v>
      </c>
      <c r="E231" s="210">
        <v>994753782.00999999</v>
      </c>
      <c r="F231" s="210">
        <v>55777232.479999997</v>
      </c>
      <c r="G231" s="210">
        <v>72468905.730000004</v>
      </c>
      <c r="H231" s="211"/>
    </row>
    <row r="232" spans="2:8" x14ac:dyDescent="0.25">
      <c r="B232" s="211" t="s">
        <v>290</v>
      </c>
      <c r="C232" s="210">
        <v>915072932</v>
      </c>
      <c r="D232" s="210">
        <v>71308966.090000004</v>
      </c>
      <c r="E232" s="210">
        <v>994753782.00999999</v>
      </c>
      <c r="F232" s="210">
        <v>55777232.480000012</v>
      </c>
      <c r="G232" s="210">
        <v>72468905.729999989</v>
      </c>
      <c r="H232" s="209"/>
    </row>
    <row r="233" spans="2:8" x14ac:dyDescent="0.25">
      <c r="B233" s="209" t="s">
        <v>291</v>
      </c>
      <c r="C233" s="210">
        <v>564624143</v>
      </c>
      <c r="D233" s="210">
        <v>22850665.66</v>
      </c>
      <c r="E233" s="210">
        <v>607578588.27999997</v>
      </c>
      <c r="F233" s="210">
        <v>30882665.279999997</v>
      </c>
      <c r="G233" s="210">
        <v>36324811.160000004</v>
      </c>
      <c r="H233" s="211"/>
    </row>
    <row r="234" spans="2:8" x14ac:dyDescent="0.25">
      <c r="B234" s="211" t="s">
        <v>292</v>
      </c>
      <c r="C234" s="210">
        <v>564624143</v>
      </c>
      <c r="D234" s="210">
        <v>22850665.659999996</v>
      </c>
      <c r="E234" s="210">
        <v>607578588.27999997</v>
      </c>
      <c r="F234" s="210">
        <v>30882665.279999997</v>
      </c>
      <c r="G234" s="210">
        <v>36324811.160000004</v>
      </c>
      <c r="H234" s="209"/>
    </row>
    <row r="235" spans="2:8" x14ac:dyDescent="0.25">
      <c r="B235" s="209" t="s">
        <v>293</v>
      </c>
      <c r="C235" s="210">
        <v>122713372</v>
      </c>
      <c r="D235" s="210">
        <v>823276.41999999993</v>
      </c>
      <c r="E235" s="210">
        <v>133420928.62</v>
      </c>
      <c r="F235" s="210">
        <v>6360927.1699999999</v>
      </c>
      <c r="G235" s="210">
        <v>5941026.4100000011</v>
      </c>
      <c r="H235" s="211"/>
    </row>
    <row r="236" spans="2:8" x14ac:dyDescent="0.25">
      <c r="B236" s="211" t="s">
        <v>294</v>
      </c>
      <c r="C236" s="210">
        <v>122713372</v>
      </c>
      <c r="D236" s="210">
        <v>823276.42</v>
      </c>
      <c r="E236" s="210">
        <v>133420928.62</v>
      </c>
      <c r="F236" s="210">
        <v>6360927.1700000009</v>
      </c>
      <c r="G236" s="210">
        <v>5941026.4100000011</v>
      </c>
      <c r="H236" s="209"/>
    </row>
    <row r="237" spans="2:8" x14ac:dyDescent="0.25">
      <c r="B237" s="209" t="s">
        <v>295</v>
      </c>
      <c r="C237" s="210">
        <v>265595015</v>
      </c>
      <c r="D237" s="210">
        <v>12584585.369999999</v>
      </c>
      <c r="E237" s="210">
        <v>291774603.39999998</v>
      </c>
      <c r="F237" s="210">
        <v>16458323.590000002</v>
      </c>
      <c r="G237" s="210">
        <v>17142838.52</v>
      </c>
      <c r="H237" s="211"/>
    </row>
    <row r="238" spans="2:8" x14ac:dyDescent="0.25">
      <c r="B238" s="211" t="s">
        <v>296</v>
      </c>
      <c r="C238" s="210">
        <v>265595015</v>
      </c>
      <c r="D238" s="210">
        <v>12584585.369999997</v>
      </c>
      <c r="E238" s="210">
        <v>291774603.39999998</v>
      </c>
      <c r="F238" s="210">
        <v>16458323.59</v>
      </c>
      <c r="G238" s="210">
        <v>17142838.520000003</v>
      </c>
      <c r="H238" s="209"/>
    </row>
    <row r="239" spans="2:8" x14ac:dyDescent="0.25">
      <c r="B239" s="209" t="s">
        <v>297</v>
      </c>
      <c r="C239" s="210">
        <v>154000000</v>
      </c>
      <c r="D239" s="210">
        <v>0</v>
      </c>
      <c r="E239" s="210">
        <v>155092300</v>
      </c>
      <c r="F239" s="210">
        <v>0</v>
      </c>
      <c r="G239" s="210">
        <v>1092300</v>
      </c>
      <c r="H239" s="211"/>
    </row>
    <row r="240" spans="2:8" x14ac:dyDescent="0.25">
      <c r="B240" s="211" t="s">
        <v>286</v>
      </c>
      <c r="C240" s="210">
        <v>154000000</v>
      </c>
      <c r="D240" s="210">
        <v>0</v>
      </c>
      <c r="E240" s="210">
        <v>155092300</v>
      </c>
      <c r="F240" s="210">
        <v>0</v>
      </c>
      <c r="G240" s="210">
        <v>1092300</v>
      </c>
    </row>
    <row r="241" spans="2:7" x14ac:dyDescent="0.25">
      <c r="B241" s="209" t="s">
        <v>298</v>
      </c>
      <c r="C241" s="210">
        <v>493013687</v>
      </c>
      <c r="D241" s="210">
        <v>21987373.450000003</v>
      </c>
      <c r="E241" s="210">
        <v>515964886.64000005</v>
      </c>
      <c r="F241" s="210">
        <v>34879390.480000004</v>
      </c>
      <c r="G241" s="210">
        <v>31742406.330000002</v>
      </c>
    </row>
    <row r="242" spans="2:7" x14ac:dyDescent="0.25">
      <c r="B242" s="211" t="s">
        <v>299</v>
      </c>
      <c r="C242" s="210">
        <v>493013687</v>
      </c>
      <c r="D242" s="210">
        <v>21987373.449999999</v>
      </c>
      <c r="E242" s="210">
        <v>515964886.64000005</v>
      </c>
      <c r="F242" s="210">
        <v>34879390.479999997</v>
      </c>
      <c r="G242" s="210">
        <v>31742406.330000002</v>
      </c>
    </row>
    <row r="243" spans="2:7" x14ac:dyDescent="0.25">
      <c r="B243" s="209" t="s">
        <v>300</v>
      </c>
      <c r="C243" s="210">
        <v>492783812</v>
      </c>
      <c r="D243" s="210">
        <v>35569881.089999996</v>
      </c>
      <c r="E243" s="210">
        <v>504592849.76999998</v>
      </c>
      <c r="F243" s="210">
        <v>34198231.519999996</v>
      </c>
      <c r="G243" s="210">
        <v>30461687.010000002</v>
      </c>
    </row>
    <row r="244" spans="2:7" x14ac:dyDescent="0.25">
      <c r="B244" s="211" t="s">
        <v>301</v>
      </c>
      <c r="C244" s="210">
        <v>492783812</v>
      </c>
      <c r="D244" s="210">
        <v>35569881.089999996</v>
      </c>
      <c r="E244" s="210">
        <v>504592849.76999998</v>
      </c>
      <c r="F244" s="210">
        <v>34198231.519999996</v>
      </c>
      <c r="G244" s="210">
        <v>30461687.009999998</v>
      </c>
    </row>
    <row r="245" spans="2:7" x14ac:dyDescent="0.25">
      <c r="B245" s="209" t="s">
        <v>302</v>
      </c>
      <c r="C245" s="210">
        <v>656229718</v>
      </c>
      <c r="D245" s="210">
        <v>9586580.5700000003</v>
      </c>
      <c r="E245" s="210">
        <v>731841332.08000004</v>
      </c>
      <c r="F245" s="210">
        <v>42385789.800000004</v>
      </c>
      <c r="G245" s="210">
        <v>44459272.280000001</v>
      </c>
    </row>
    <row r="246" spans="2:7" x14ac:dyDescent="0.25">
      <c r="B246" s="211" t="s">
        <v>303</v>
      </c>
      <c r="C246" s="210">
        <v>656229718</v>
      </c>
      <c r="D246" s="210">
        <v>9586580.5699999984</v>
      </c>
      <c r="E246" s="210">
        <v>731841332.08000004</v>
      </c>
      <c r="F246" s="210">
        <v>42385789.799999997</v>
      </c>
      <c r="G246" s="210">
        <v>44459272.280000001</v>
      </c>
    </row>
    <row r="247" spans="2:7" x14ac:dyDescent="0.25">
      <c r="B247" s="209" t="s">
        <v>304</v>
      </c>
      <c r="C247" s="210">
        <v>158062578</v>
      </c>
      <c r="D247" s="210">
        <v>1100130.94</v>
      </c>
      <c r="E247" s="210">
        <v>168770134.62</v>
      </c>
      <c r="F247" s="210">
        <v>6355664.9199999999</v>
      </c>
      <c r="G247" s="210">
        <v>6857698.3099999996</v>
      </c>
    </row>
    <row r="248" spans="2:7" x14ac:dyDescent="0.25">
      <c r="B248" s="211" t="s">
        <v>305</v>
      </c>
      <c r="C248" s="210">
        <v>158062578</v>
      </c>
      <c r="D248" s="210">
        <v>1100130.94</v>
      </c>
      <c r="E248" s="210">
        <v>168770134.62</v>
      </c>
      <c r="F248" s="210">
        <v>6355664.9199999999</v>
      </c>
      <c r="G248" s="210">
        <v>6857698.3099999996</v>
      </c>
    </row>
    <row r="249" spans="2:7" x14ac:dyDescent="0.25">
      <c r="B249" s="209" t="s">
        <v>306</v>
      </c>
      <c r="C249" s="210">
        <v>563854610</v>
      </c>
      <c r="D249" s="210">
        <v>1819986.1300000001</v>
      </c>
      <c r="E249" s="210">
        <v>573860996.5</v>
      </c>
      <c r="F249" s="210">
        <v>41137661.049999997</v>
      </c>
      <c r="G249" s="210">
        <v>39846605.710000001</v>
      </c>
    </row>
    <row r="250" spans="2:7" x14ac:dyDescent="0.25">
      <c r="B250" s="211" t="s">
        <v>307</v>
      </c>
      <c r="C250" s="210">
        <v>563854610</v>
      </c>
      <c r="D250" s="210">
        <v>1819986.13</v>
      </c>
      <c r="E250" s="210">
        <v>573860996.5</v>
      </c>
      <c r="F250" s="210">
        <v>41137661.049999997</v>
      </c>
      <c r="G250" s="210">
        <v>39846605.710000001</v>
      </c>
    </row>
    <row r="251" spans="2:7" x14ac:dyDescent="0.25">
      <c r="B251" s="205" t="s">
        <v>308</v>
      </c>
      <c r="C251" s="206">
        <v>275378926642</v>
      </c>
      <c r="D251" s="206">
        <v>10246636307.27</v>
      </c>
      <c r="E251" s="206">
        <v>275378926642</v>
      </c>
      <c r="F251" s="206">
        <v>21588234971.060001</v>
      </c>
      <c r="G251" s="206">
        <v>21559801756.970005</v>
      </c>
    </row>
    <row r="252" spans="2:7" x14ac:dyDescent="0.25">
      <c r="B252" s="207" t="s">
        <v>309</v>
      </c>
      <c r="C252" s="208">
        <v>275378926642</v>
      </c>
      <c r="D252" s="208">
        <v>10246636307.269999</v>
      </c>
      <c r="E252" s="208">
        <v>275378926642</v>
      </c>
      <c r="F252" s="208">
        <v>21588234971.060001</v>
      </c>
      <c r="G252" s="208">
        <v>21559801756.970009</v>
      </c>
    </row>
    <row r="253" spans="2:7" x14ac:dyDescent="0.25">
      <c r="B253" s="209" t="s">
        <v>310</v>
      </c>
      <c r="C253" s="210">
        <v>223680029647</v>
      </c>
      <c r="D253" s="210">
        <v>7104443924.3299999</v>
      </c>
      <c r="E253" s="210">
        <v>216431317994.00003</v>
      </c>
      <c r="F253" s="210">
        <v>15791808574.389999</v>
      </c>
      <c r="G253" s="210">
        <v>16234622750.249998</v>
      </c>
    </row>
    <row r="254" spans="2:7" x14ac:dyDescent="0.25">
      <c r="B254" s="211" t="s">
        <v>142</v>
      </c>
      <c r="C254" s="210">
        <v>35062189729</v>
      </c>
      <c r="D254" s="210">
        <v>2277983667.0500002</v>
      </c>
      <c r="E254" s="210">
        <v>35014977854.099998</v>
      </c>
      <c r="F254" s="210">
        <v>838954141.60000014</v>
      </c>
      <c r="G254" s="210">
        <v>831529142.31000006</v>
      </c>
    </row>
    <row r="255" spans="2:7" x14ac:dyDescent="0.25">
      <c r="B255" s="211" t="s">
        <v>311</v>
      </c>
      <c r="C255" s="210"/>
      <c r="D255" s="210">
        <v>347885.77</v>
      </c>
      <c r="E255" s="210">
        <v>1394295758.6500001</v>
      </c>
      <c r="F255" s="210">
        <v>347885.77</v>
      </c>
      <c r="G255" s="210">
        <v>0</v>
      </c>
    </row>
    <row r="256" spans="2:7" x14ac:dyDescent="0.25">
      <c r="B256" s="211" t="s">
        <v>312</v>
      </c>
      <c r="C256" s="210">
        <v>17892440315</v>
      </c>
      <c r="D256" s="210">
        <v>157599591.69</v>
      </c>
      <c r="E256" s="210">
        <v>10676341534.730001</v>
      </c>
      <c r="F256" s="210">
        <v>1218135323.2</v>
      </c>
      <c r="G256" s="210">
        <v>1333053349.8200002</v>
      </c>
    </row>
    <row r="257" spans="2:7" x14ac:dyDescent="0.25">
      <c r="B257" s="211" t="s">
        <v>313</v>
      </c>
      <c r="C257" s="210">
        <v>94909365279</v>
      </c>
      <c r="D257" s="210">
        <v>1470917503.74</v>
      </c>
      <c r="E257" s="210">
        <v>95108624213.530014</v>
      </c>
      <c r="F257" s="210">
        <v>8166879071.0800009</v>
      </c>
      <c r="G257" s="210">
        <v>8596932865.4899998</v>
      </c>
    </row>
    <row r="258" spans="2:7" x14ac:dyDescent="0.25">
      <c r="B258" s="211" t="s">
        <v>314</v>
      </c>
      <c r="C258" s="210">
        <v>40548505246</v>
      </c>
      <c r="D258" s="210">
        <v>769991092.69000006</v>
      </c>
      <c r="E258" s="210">
        <v>40093666616.099998</v>
      </c>
      <c r="F258" s="210">
        <v>3318484619.1799994</v>
      </c>
      <c r="G258" s="210">
        <v>3361330406.5199995</v>
      </c>
    </row>
    <row r="259" spans="2:7" x14ac:dyDescent="0.25">
      <c r="B259" s="211" t="s">
        <v>315</v>
      </c>
      <c r="C259" s="210">
        <v>6973426529</v>
      </c>
      <c r="D259" s="210">
        <v>727456010.87</v>
      </c>
      <c r="E259" s="210">
        <v>7039158695.8200006</v>
      </c>
      <c r="F259" s="210">
        <v>346880269.36999995</v>
      </c>
      <c r="G259" s="210">
        <v>313735414.95999998</v>
      </c>
    </row>
    <row r="260" spans="2:7" x14ac:dyDescent="0.25">
      <c r="B260" s="211" t="s">
        <v>316</v>
      </c>
      <c r="C260" s="210">
        <v>11223242061</v>
      </c>
      <c r="D260" s="210">
        <v>581727289.96000016</v>
      </c>
      <c r="E260" s="210">
        <v>10426872304.67</v>
      </c>
      <c r="F260" s="210">
        <v>661144509.44000006</v>
      </c>
      <c r="G260" s="210">
        <v>488534866.83999991</v>
      </c>
    </row>
    <row r="261" spans="2:7" x14ac:dyDescent="0.25">
      <c r="B261" s="211" t="s">
        <v>317</v>
      </c>
      <c r="C261" s="210">
        <v>302594644</v>
      </c>
      <c r="D261" s="210">
        <v>16818363.049999997</v>
      </c>
      <c r="E261" s="210">
        <v>190133623.29000002</v>
      </c>
      <c r="F261" s="210">
        <v>27385061.119999997</v>
      </c>
      <c r="G261" s="210">
        <v>27385061.119999997</v>
      </c>
    </row>
    <row r="262" spans="2:7" x14ac:dyDescent="0.25">
      <c r="B262" s="211" t="s">
        <v>318</v>
      </c>
      <c r="C262" s="210">
        <v>985138501</v>
      </c>
      <c r="D262" s="210">
        <v>6467888.5</v>
      </c>
      <c r="E262" s="210">
        <v>888588458.49999988</v>
      </c>
      <c r="F262" s="210">
        <v>60146619.580000006</v>
      </c>
      <c r="G262" s="210">
        <v>62545322.409999996</v>
      </c>
    </row>
    <row r="263" spans="2:7" x14ac:dyDescent="0.25">
      <c r="B263" s="211" t="s">
        <v>319</v>
      </c>
      <c r="C263" s="210">
        <v>2832352690</v>
      </c>
      <c r="D263" s="210">
        <v>82374426.269999996</v>
      </c>
      <c r="E263" s="210">
        <v>2174923289.6100001</v>
      </c>
      <c r="F263" s="210">
        <v>140690869.31000003</v>
      </c>
      <c r="G263" s="210">
        <v>91016265.700000003</v>
      </c>
    </row>
    <row r="264" spans="2:7" x14ac:dyDescent="0.25">
      <c r="B264" s="211" t="s">
        <v>320</v>
      </c>
      <c r="C264" s="210"/>
      <c r="D264" s="210"/>
      <c r="E264" s="210">
        <v>500000000</v>
      </c>
      <c r="F264" s="210"/>
      <c r="G264" s="210"/>
    </row>
    <row r="265" spans="2:7" x14ac:dyDescent="0.25">
      <c r="B265" s="211" t="s">
        <v>135</v>
      </c>
      <c r="C265" s="210">
        <v>2682340783</v>
      </c>
      <c r="D265" s="210">
        <v>265137649.66</v>
      </c>
      <c r="E265" s="210">
        <v>2621947077</v>
      </c>
      <c r="F265" s="210">
        <v>265137649.66</v>
      </c>
      <c r="G265" s="210">
        <v>380937500</v>
      </c>
    </row>
    <row r="266" spans="2:7" x14ac:dyDescent="0.25">
      <c r="B266" s="211" t="s">
        <v>144</v>
      </c>
      <c r="C266" s="210">
        <v>10268433870</v>
      </c>
      <c r="D266" s="210">
        <v>747622555.07999992</v>
      </c>
      <c r="E266" s="210">
        <v>10301788568</v>
      </c>
      <c r="F266" s="210">
        <v>747622555.07999992</v>
      </c>
      <c r="G266" s="210">
        <v>747622555.07999992</v>
      </c>
    </row>
    <row r="267" spans="2:7" x14ac:dyDescent="0.25">
      <c r="B267" s="209" t="s">
        <v>321</v>
      </c>
      <c r="C267" s="210">
        <v>765801033</v>
      </c>
      <c r="D267" s="210">
        <v>37337543.500000007</v>
      </c>
      <c r="E267" s="210">
        <v>2862233859</v>
      </c>
      <c r="F267" s="210">
        <v>66811166.5</v>
      </c>
      <c r="G267" s="210">
        <v>27977059.93</v>
      </c>
    </row>
    <row r="268" spans="2:7" x14ac:dyDescent="0.25">
      <c r="B268" s="211" t="s">
        <v>314</v>
      </c>
      <c r="C268" s="210">
        <v>613099584</v>
      </c>
      <c r="D268" s="210">
        <v>0</v>
      </c>
      <c r="E268" s="210">
        <v>613099584</v>
      </c>
      <c r="F268" s="210">
        <v>0</v>
      </c>
      <c r="G268" s="210">
        <v>7500000</v>
      </c>
    </row>
    <row r="269" spans="2:7" x14ac:dyDescent="0.25">
      <c r="B269" s="211" t="s">
        <v>322</v>
      </c>
      <c r="C269" s="210">
        <v>152701449</v>
      </c>
      <c r="D269" s="210">
        <v>37337543.500000007</v>
      </c>
      <c r="E269" s="210">
        <v>2249134275</v>
      </c>
      <c r="F269" s="210">
        <v>66811166.5</v>
      </c>
      <c r="G269" s="210">
        <v>27977059.93</v>
      </c>
    </row>
    <row r="270" spans="2:7" x14ac:dyDescent="0.25">
      <c r="B270" s="209" t="s">
        <v>323</v>
      </c>
      <c r="C270" s="210">
        <v>898290390</v>
      </c>
      <c r="D270" s="210">
        <v>72022884.549999997</v>
      </c>
      <c r="E270" s="210">
        <v>1610569217</v>
      </c>
      <c r="F270" s="210">
        <v>128299343.38</v>
      </c>
      <c r="G270" s="210">
        <v>110384212.16000003</v>
      </c>
    </row>
    <row r="271" spans="2:7" x14ac:dyDescent="0.25">
      <c r="B271" s="211" t="s">
        <v>312</v>
      </c>
      <c r="C271" s="210">
        <v>898290390</v>
      </c>
      <c r="D271" s="210">
        <v>72022884.549999997</v>
      </c>
      <c r="E271" s="210">
        <v>1610569217</v>
      </c>
      <c r="F271" s="210">
        <v>128299343.38000001</v>
      </c>
      <c r="G271" s="210">
        <v>110384212.16</v>
      </c>
    </row>
    <row r="272" spans="2:7" x14ac:dyDescent="0.25">
      <c r="B272" s="209" t="s">
        <v>324</v>
      </c>
      <c r="C272" s="210">
        <v>17723047260</v>
      </c>
      <c r="D272" s="210">
        <v>41125255.130000003</v>
      </c>
      <c r="E272" s="210">
        <v>17723047260</v>
      </c>
      <c r="F272" s="210">
        <v>1328414214.22</v>
      </c>
      <c r="G272" s="210">
        <v>1366348701.5300002</v>
      </c>
    </row>
    <row r="273" spans="2:7" x14ac:dyDescent="0.25">
      <c r="B273" s="211" t="s">
        <v>325</v>
      </c>
      <c r="C273" s="210">
        <v>17723047260</v>
      </c>
      <c r="D273" s="210">
        <v>41125255.130000003</v>
      </c>
      <c r="E273" s="210">
        <v>17723047260</v>
      </c>
      <c r="F273" s="210">
        <v>1328414214.22</v>
      </c>
      <c r="G273" s="210">
        <v>1366348701.5300007</v>
      </c>
    </row>
    <row r="274" spans="2:7" x14ac:dyDescent="0.25">
      <c r="B274" s="209" t="s">
        <v>326</v>
      </c>
      <c r="C274" s="210">
        <v>240545437</v>
      </c>
      <c r="D274" s="210">
        <v>9630236.9299999978</v>
      </c>
      <c r="E274" s="210">
        <v>280545437</v>
      </c>
      <c r="F274" s="210">
        <v>11730785.559999999</v>
      </c>
      <c r="G274" s="210">
        <v>11823561.499999996</v>
      </c>
    </row>
    <row r="275" spans="2:7" x14ac:dyDescent="0.25">
      <c r="B275" s="211" t="s">
        <v>312</v>
      </c>
      <c r="C275" s="210">
        <v>240545437</v>
      </c>
      <c r="D275" s="210">
        <v>9630236.9299999997</v>
      </c>
      <c r="E275" s="210">
        <v>280545437</v>
      </c>
      <c r="F275" s="210">
        <v>11730785.560000001</v>
      </c>
      <c r="G275" s="210">
        <v>11823561.499999998</v>
      </c>
    </row>
    <row r="276" spans="2:7" x14ac:dyDescent="0.25">
      <c r="B276" s="209" t="s">
        <v>327</v>
      </c>
      <c r="C276" s="210">
        <v>3183614449</v>
      </c>
      <c r="D276" s="210">
        <v>197915047.94000003</v>
      </c>
      <c r="E276" s="210">
        <v>3183614449</v>
      </c>
      <c r="F276" s="210">
        <v>201148745.82000002</v>
      </c>
      <c r="G276" s="210">
        <v>112928209.84999999</v>
      </c>
    </row>
    <row r="277" spans="2:7" x14ac:dyDescent="0.25">
      <c r="B277" s="211" t="s">
        <v>317</v>
      </c>
      <c r="C277" s="210">
        <v>3183614449</v>
      </c>
      <c r="D277" s="210">
        <v>197915047.93999997</v>
      </c>
      <c r="E277" s="210">
        <v>3183614449</v>
      </c>
      <c r="F277" s="210">
        <v>201148745.82000005</v>
      </c>
      <c r="G277" s="210">
        <v>112928209.84999999</v>
      </c>
    </row>
    <row r="278" spans="2:7" x14ac:dyDescent="0.25">
      <c r="B278" s="209" t="s">
        <v>328</v>
      </c>
      <c r="C278" s="210">
        <v>2707281872</v>
      </c>
      <c r="D278" s="210">
        <v>174088673.38000003</v>
      </c>
      <c r="E278" s="210">
        <v>2707281872</v>
      </c>
      <c r="F278" s="210">
        <v>148967068.13</v>
      </c>
      <c r="G278" s="210">
        <v>167180718.94000003</v>
      </c>
    </row>
    <row r="279" spans="2:7" x14ac:dyDescent="0.25">
      <c r="B279" s="211" t="s">
        <v>317</v>
      </c>
      <c r="C279" s="210">
        <v>2707281872</v>
      </c>
      <c r="D279" s="210">
        <v>174088673.38000003</v>
      </c>
      <c r="E279" s="210">
        <v>2707281872</v>
      </c>
      <c r="F279" s="210">
        <v>148967068.13</v>
      </c>
      <c r="G279" s="210">
        <v>167180718.94</v>
      </c>
    </row>
    <row r="280" spans="2:7" x14ac:dyDescent="0.25">
      <c r="B280" s="209" t="s">
        <v>329</v>
      </c>
      <c r="C280" s="210">
        <v>26180316554</v>
      </c>
      <c r="D280" s="210">
        <v>2610072741.5099998</v>
      </c>
      <c r="E280" s="210">
        <v>30580316554</v>
      </c>
      <c r="F280" s="210">
        <v>3911055073.0599995</v>
      </c>
      <c r="G280" s="210">
        <v>3528536542.8100004</v>
      </c>
    </row>
    <row r="281" spans="2:7" x14ac:dyDescent="0.25">
      <c r="B281" s="211" t="s">
        <v>330</v>
      </c>
      <c r="C281" s="210">
        <v>26180316554</v>
      </c>
      <c r="D281" s="210">
        <v>2610072741.5100002</v>
      </c>
      <c r="E281" s="210">
        <v>30580316554</v>
      </c>
      <c r="F281" s="210">
        <v>3911055073.0600004</v>
      </c>
      <c r="G281" s="210">
        <v>3528536542.8099999</v>
      </c>
    </row>
    <row r="282" spans="2:7" x14ac:dyDescent="0.25">
      <c r="B282" s="205" t="s">
        <v>331</v>
      </c>
      <c r="C282" s="206">
        <v>137788992563</v>
      </c>
      <c r="D282" s="206">
        <v>11412965395.550001</v>
      </c>
      <c r="E282" s="206">
        <v>143456974372.39999</v>
      </c>
      <c r="F282" s="206">
        <v>9543789488.7800007</v>
      </c>
      <c r="G282" s="206">
        <v>9983901999.1399994</v>
      </c>
    </row>
    <row r="283" spans="2:7" x14ac:dyDescent="0.25">
      <c r="B283" s="207" t="s">
        <v>332</v>
      </c>
      <c r="C283" s="208">
        <v>137788992563</v>
      </c>
      <c r="D283" s="208">
        <v>11412965395.549999</v>
      </c>
      <c r="E283" s="208">
        <v>143456974372.39999</v>
      </c>
      <c r="F283" s="208">
        <v>9543789488.7799969</v>
      </c>
      <c r="G283" s="208">
        <v>9983901999.1399994</v>
      </c>
    </row>
    <row r="284" spans="2:7" x14ac:dyDescent="0.25">
      <c r="B284" s="209" t="s">
        <v>333</v>
      </c>
      <c r="C284" s="210">
        <v>123141296318</v>
      </c>
      <c r="D284" s="210">
        <v>8761771444.5400009</v>
      </c>
      <c r="E284" s="210">
        <v>127785899928.94</v>
      </c>
      <c r="F284" s="210">
        <v>8708944643.3299999</v>
      </c>
      <c r="G284" s="210">
        <v>9403384185.7600021</v>
      </c>
    </row>
    <row r="285" spans="2:7" x14ac:dyDescent="0.25">
      <c r="B285" s="211" t="s">
        <v>142</v>
      </c>
      <c r="C285" s="210">
        <v>7067109162</v>
      </c>
      <c r="D285" s="210">
        <v>680558052.03999996</v>
      </c>
      <c r="E285" s="210">
        <v>6098919400.5499992</v>
      </c>
      <c r="F285" s="210">
        <v>677720880.86999989</v>
      </c>
      <c r="G285" s="210">
        <v>678023660.63999999</v>
      </c>
    </row>
    <row r="286" spans="2:7" x14ac:dyDescent="0.25">
      <c r="B286" s="211" t="s">
        <v>334</v>
      </c>
      <c r="C286" s="210">
        <v>525652058</v>
      </c>
      <c r="D286" s="210">
        <v>65707920.619999982</v>
      </c>
      <c r="E286" s="210">
        <v>577672446.86000001</v>
      </c>
      <c r="F286" s="210">
        <v>25351424.190000005</v>
      </c>
      <c r="G286" s="210">
        <v>20922602.27</v>
      </c>
    </row>
    <row r="287" spans="2:7" x14ac:dyDescent="0.25">
      <c r="B287" s="211" t="s">
        <v>335</v>
      </c>
      <c r="C287" s="210">
        <v>82388922</v>
      </c>
      <c r="D287" s="210">
        <v>19460383.48</v>
      </c>
      <c r="E287" s="210">
        <v>469163621.59000003</v>
      </c>
      <c r="F287" s="210">
        <v>4033696.11</v>
      </c>
      <c r="G287" s="210">
        <v>1256995.8800000001</v>
      </c>
    </row>
    <row r="288" spans="2:7" x14ac:dyDescent="0.25">
      <c r="B288" s="211" t="s">
        <v>336</v>
      </c>
      <c r="C288" s="210">
        <v>1835087327</v>
      </c>
      <c r="D288" s="210">
        <v>18735596.34</v>
      </c>
      <c r="E288" s="210">
        <v>1634584591.1699998</v>
      </c>
      <c r="F288" s="210">
        <v>33181617.360000003</v>
      </c>
      <c r="G288" s="210">
        <v>51147738.899999999</v>
      </c>
    </row>
    <row r="289" spans="2:7" x14ac:dyDescent="0.25">
      <c r="B289" s="211" t="s">
        <v>171</v>
      </c>
      <c r="C289" s="210">
        <v>95536158</v>
      </c>
      <c r="D289" s="210">
        <v>23681958.240000002</v>
      </c>
      <c r="E289" s="210">
        <v>95536158</v>
      </c>
      <c r="F289" s="210">
        <v>21675658.240000002</v>
      </c>
      <c r="G289" s="210">
        <v>13171846.84</v>
      </c>
    </row>
    <row r="290" spans="2:7" x14ac:dyDescent="0.25">
      <c r="B290" s="211" t="s">
        <v>337</v>
      </c>
      <c r="C290" s="210">
        <v>1011580000</v>
      </c>
      <c r="D290" s="210">
        <v>648600</v>
      </c>
      <c r="E290" s="210">
        <v>926400433.03999996</v>
      </c>
      <c r="F290" s="210">
        <v>479200.83</v>
      </c>
      <c r="G290" s="210">
        <v>0</v>
      </c>
    </row>
    <row r="291" spans="2:7" x14ac:dyDescent="0.25">
      <c r="B291" s="211" t="s">
        <v>338</v>
      </c>
      <c r="C291" s="210">
        <v>26900000</v>
      </c>
      <c r="D291" s="210">
        <v>265568.27</v>
      </c>
      <c r="E291" s="210">
        <v>26900000</v>
      </c>
      <c r="F291" s="210">
        <v>0</v>
      </c>
      <c r="G291" s="210">
        <v>0</v>
      </c>
    </row>
    <row r="292" spans="2:7" x14ac:dyDescent="0.25">
      <c r="B292" s="211" t="s">
        <v>339</v>
      </c>
      <c r="C292" s="210">
        <v>25200000</v>
      </c>
      <c r="D292" s="210">
        <v>1259794.71</v>
      </c>
      <c r="E292" s="210">
        <v>25200000</v>
      </c>
      <c r="F292" s="210">
        <v>165000</v>
      </c>
      <c r="G292" s="210">
        <v>858640</v>
      </c>
    </row>
    <row r="293" spans="2:7" x14ac:dyDescent="0.25">
      <c r="B293" s="211" t="s">
        <v>135</v>
      </c>
      <c r="C293" s="210">
        <v>1216770278</v>
      </c>
      <c r="D293" s="210">
        <v>97144285.850000009</v>
      </c>
      <c r="E293" s="210">
        <v>1216770278</v>
      </c>
      <c r="F293" s="210">
        <v>97144285.850000009</v>
      </c>
      <c r="G293" s="210">
        <v>97737238.180000007</v>
      </c>
    </row>
    <row r="294" spans="2:7" x14ac:dyDescent="0.25">
      <c r="B294" s="211" t="s">
        <v>144</v>
      </c>
      <c r="C294" s="210">
        <v>111255072413</v>
      </c>
      <c r="D294" s="210">
        <v>7854309284.9899998</v>
      </c>
      <c r="E294" s="210">
        <v>116714752999.73</v>
      </c>
      <c r="F294" s="210">
        <v>7849192879.8799992</v>
      </c>
      <c r="G294" s="210">
        <v>8540265463.0500002</v>
      </c>
    </row>
    <row r="295" spans="2:7" x14ac:dyDescent="0.25">
      <c r="B295" s="209" t="s">
        <v>340</v>
      </c>
      <c r="C295" s="210">
        <v>571105704</v>
      </c>
      <c r="D295" s="210">
        <v>44147866.280000009</v>
      </c>
      <c r="E295" s="210">
        <v>571105704</v>
      </c>
      <c r="F295" s="210">
        <v>32636836.120000001</v>
      </c>
      <c r="G295" s="210">
        <v>10205778.420000002</v>
      </c>
    </row>
    <row r="296" spans="2:7" x14ac:dyDescent="0.25">
      <c r="B296" s="211" t="s">
        <v>337</v>
      </c>
      <c r="C296" s="210">
        <v>571105704</v>
      </c>
      <c r="D296" s="210">
        <v>44147866.280000009</v>
      </c>
      <c r="E296" s="210">
        <v>571105704</v>
      </c>
      <c r="F296" s="210">
        <v>32636836.120000001</v>
      </c>
      <c r="G296" s="210">
        <v>10205778.42</v>
      </c>
    </row>
    <row r="297" spans="2:7" x14ac:dyDescent="0.25">
      <c r="B297" s="209" t="s">
        <v>341</v>
      </c>
      <c r="C297" s="210">
        <v>13679372106</v>
      </c>
      <c r="D297" s="210">
        <v>2571867062.1800003</v>
      </c>
      <c r="E297" s="210">
        <v>14591329471.450001</v>
      </c>
      <c r="F297" s="210">
        <v>769762558.75999987</v>
      </c>
      <c r="G297" s="210">
        <v>536805723.97999996</v>
      </c>
    </row>
    <row r="298" spans="2:7" x14ac:dyDescent="0.25">
      <c r="B298" s="211" t="s">
        <v>342</v>
      </c>
      <c r="C298" s="210">
        <v>6364483616</v>
      </c>
      <c r="D298" s="210">
        <v>750613310.15999997</v>
      </c>
      <c r="E298" s="210">
        <v>6851398972.6599998</v>
      </c>
      <c r="F298" s="210">
        <v>376144435.90999997</v>
      </c>
      <c r="G298" s="210">
        <v>470832544.62</v>
      </c>
    </row>
    <row r="299" spans="2:7" x14ac:dyDescent="0.25">
      <c r="B299" s="211" t="s">
        <v>334</v>
      </c>
      <c r="C299" s="210">
        <v>7314888490</v>
      </c>
      <c r="D299" s="210">
        <v>1821253752.02</v>
      </c>
      <c r="E299" s="210">
        <v>7354888490</v>
      </c>
      <c r="F299" s="210">
        <v>391210922.85000002</v>
      </c>
      <c r="G299" s="210">
        <v>65973179.359999999</v>
      </c>
    </row>
    <row r="300" spans="2:7" x14ac:dyDescent="0.25">
      <c r="B300" s="211" t="s">
        <v>335</v>
      </c>
      <c r="C300" s="210"/>
      <c r="D300" s="210"/>
      <c r="E300" s="210">
        <v>145000000</v>
      </c>
      <c r="F300" s="210"/>
      <c r="G300" s="210"/>
    </row>
    <row r="301" spans="2:7" x14ac:dyDescent="0.25">
      <c r="B301" s="211" t="s">
        <v>336</v>
      </c>
      <c r="C301" s="210"/>
      <c r="D301" s="210">
        <v>0</v>
      </c>
      <c r="E301" s="210">
        <v>126649581.43000001</v>
      </c>
      <c r="F301" s="210">
        <v>2407200</v>
      </c>
      <c r="G301" s="210">
        <v>0</v>
      </c>
    </row>
    <row r="302" spans="2:7" x14ac:dyDescent="0.25">
      <c r="B302" s="211" t="s">
        <v>337</v>
      </c>
      <c r="C302" s="210"/>
      <c r="D302" s="210"/>
      <c r="E302" s="210">
        <v>113392427.36</v>
      </c>
      <c r="F302" s="210"/>
      <c r="G302" s="210"/>
    </row>
    <row r="303" spans="2:7" x14ac:dyDescent="0.25">
      <c r="B303" s="209" t="s">
        <v>343</v>
      </c>
      <c r="C303" s="210">
        <v>397218435</v>
      </c>
      <c r="D303" s="210">
        <v>35179022.549999997</v>
      </c>
      <c r="E303" s="210">
        <v>508639268.00999999</v>
      </c>
      <c r="F303" s="210">
        <v>32445450.569999997</v>
      </c>
      <c r="G303" s="210">
        <v>33506310.98</v>
      </c>
    </row>
    <row r="304" spans="2:7" x14ac:dyDescent="0.25">
      <c r="B304" s="211" t="s">
        <v>344</v>
      </c>
      <c r="C304" s="210">
        <v>397218435</v>
      </c>
      <c r="D304" s="210">
        <v>35179022.549999997</v>
      </c>
      <c r="E304" s="210">
        <v>508639268.00999999</v>
      </c>
      <c r="F304" s="210">
        <v>32445450.569999997</v>
      </c>
      <c r="G304" s="210">
        <v>33506310.980000004</v>
      </c>
    </row>
    <row r="305" spans="2:7" x14ac:dyDescent="0.25">
      <c r="B305" s="205" t="s">
        <v>345</v>
      </c>
      <c r="C305" s="206">
        <v>3136389584</v>
      </c>
      <c r="D305" s="206">
        <v>298263924.01999998</v>
      </c>
      <c r="E305" s="206">
        <v>3847489584</v>
      </c>
      <c r="F305" s="206">
        <v>311974232.01999998</v>
      </c>
      <c r="G305" s="206">
        <v>238202639.40000001</v>
      </c>
    </row>
    <row r="306" spans="2:7" x14ac:dyDescent="0.25">
      <c r="B306" s="207" t="s">
        <v>346</v>
      </c>
      <c r="C306" s="208">
        <v>3136389584</v>
      </c>
      <c r="D306" s="208">
        <v>298263924.01999992</v>
      </c>
      <c r="E306" s="208">
        <v>3847489584</v>
      </c>
      <c r="F306" s="208">
        <v>311974232.01999998</v>
      </c>
      <c r="G306" s="208">
        <v>238202639.40000001</v>
      </c>
    </row>
    <row r="307" spans="2:7" x14ac:dyDescent="0.25">
      <c r="B307" s="209" t="s">
        <v>347</v>
      </c>
      <c r="C307" s="210">
        <v>3028904514</v>
      </c>
      <c r="D307" s="210">
        <v>298263924.01999998</v>
      </c>
      <c r="E307" s="210">
        <v>3740004514</v>
      </c>
      <c r="F307" s="210">
        <v>305249430.80000007</v>
      </c>
      <c r="G307" s="210">
        <v>231477838.18000001</v>
      </c>
    </row>
    <row r="308" spans="2:7" x14ac:dyDescent="0.25">
      <c r="B308" s="211" t="s">
        <v>142</v>
      </c>
      <c r="C308" s="210">
        <v>1358974494</v>
      </c>
      <c r="D308" s="210">
        <v>130175746.30999999</v>
      </c>
      <c r="E308" s="210">
        <v>1213600465.0899999</v>
      </c>
      <c r="F308" s="210">
        <v>140115662.27999997</v>
      </c>
      <c r="G308" s="210">
        <v>124330432.76000001</v>
      </c>
    </row>
    <row r="309" spans="2:7" x14ac:dyDescent="0.25">
      <c r="B309" s="211" t="s">
        <v>348</v>
      </c>
      <c r="C309" s="210">
        <v>247446162</v>
      </c>
      <c r="D309" s="210">
        <v>16778194.159999996</v>
      </c>
      <c r="E309" s="210">
        <v>369484027.25</v>
      </c>
      <c r="F309" s="210">
        <v>10096643.83</v>
      </c>
      <c r="G309" s="210">
        <v>5279985.88</v>
      </c>
    </row>
    <row r="310" spans="2:7" x14ac:dyDescent="0.25">
      <c r="B310" s="211" t="s">
        <v>349</v>
      </c>
      <c r="C310" s="210">
        <v>887884786</v>
      </c>
      <c r="D310" s="210">
        <v>88258120.739999995</v>
      </c>
      <c r="E310" s="210">
        <v>645410565.65999997</v>
      </c>
      <c r="F310" s="210">
        <v>97211022.319999978</v>
      </c>
      <c r="G310" s="210">
        <v>61213097.630000003</v>
      </c>
    </row>
    <row r="311" spans="2:7" x14ac:dyDescent="0.25">
      <c r="B311" s="211" t="s">
        <v>350</v>
      </c>
      <c r="C311" s="210">
        <v>63746476</v>
      </c>
      <c r="D311" s="210">
        <v>4701144.12</v>
      </c>
      <c r="E311" s="210">
        <v>66696476</v>
      </c>
      <c r="F311" s="210">
        <v>4701144.12</v>
      </c>
      <c r="G311" s="210">
        <v>4701144.12</v>
      </c>
    </row>
    <row r="312" spans="2:7" x14ac:dyDescent="0.25">
      <c r="B312" s="211" t="s">
        <v>351</v>
      </c>
      <c r="C312" s="210">
        <v>24231770</v>
      </c>
      <c r="D312" s="210">
        <v>3894008.73</v>
      </c>
      <c r="E312" s="210">
        <v>29431770</v>
      </c>
      <c r="F312" s="210">
        <v>2380805.85</v>
      </c>
      <c r="G312" s="210">
        <v>1853455.85</v>
      </c>
    </row>
    <row r="313" spans="2:7" x14ac:dyDescent="0.25">
      <c r="B313" s="211" t="s">
        <v>352</v>
      </c>
      <c r="C313" s="210">
        <v>232961226</v>
      </c>
      <c r="D313" s="210">
        <v>38183327.299999997</v>
      </c>
      <c r="E313" s="210">
        <v>234511226</v>
      </c>
      <c r="F313" s="210">
        <v>34470769.740000002</v>
      </c>
      <c r="G313" s="210">
        <v>18502230.32</v>
      </c>
    </row>
    <row r="314" spans="2:7" x14ac:dyDescent="0.25">
      <c r="B314" s="211" t="s">
        <v>135</v>
      </c>
      <c r="C314" s="210">
        <v>213659600</v>
      </c>
      <c r="D314" s="210">
        <v>16273382.66</v>
      </c>
      <c r="E314" s="210">
        <v>1180869984</v>
      </c>
      <c r="F314" s="210">
        <v>16273382.66</v>
      </c>
      <c r="G314" s="210">
        <v>15597491.619999999</v>
      </c>
    </row>
    <row r="315" spans="2:7" x14ac:dyDescent="0.25">
      <c r="B315" s="209" t="s">
        <v>353</v>
      </c>
      <c r="C315" s="210">
        <v>107485070</v>
      </c>
      <c r="D315" s="210">
        <v>0</v>
      </c>
      <c r="E315" s="210">
        <v>107485070</v>
      </c>
      <c r="F315" s="210">
        <v>6724801.2199999997</v>
      </c>
      <c r="G315" s="210">
        <v>6724801.2199999997</v>
      </c>
    </row>
    <row r="316" spans="2:7" x14ac:dyDescent="0.25">
      <c r="B316" s="211" t="s">
        <v>352</v>
      </c>
      <c r="C316" s="210">
        <v>107485070</v>
      </c>
      <c r="D316" s="210">
        <v>0</v>
      </c>
      <c r="E316" s="210">
        <v>107485070</v>
      </c>
      <c r="F316" s="210">
        <v>6724801.2199999997</v>
      </c>
      <c r="G316" s="210">
        <v>6724801.2199999997</v>
      </c>
    </row>
    <row r="317" spans="2:7" x14ac:dyDescent="0.25">
      <c r="B317" s="205" t="s">
        <v>354</v>
      </c>
      <c r="C317" s="206">
        <v>2512106847</v>
      </c>
      <c r="D317" s="206">
        <v>271027294.18000001</v>
      </c>
      <c r="E317" s="206">
        <v>2439588762.77</v>
      </c>
      <c r="F317" s="206">
        <v>225316545.86000001</v>
      </c>
      <c r="G317" s="206">
        <v>219726398.66</v>
      </c>
    </row>
    <row r="318" spans="2:7" x14ac:dyDescent="0.25">
      <c r="B318" s="207" t="s">
        <v>355</v>
      </c>
      <c r="C318" s="208">
        <v>2512106847</v>
      </c>
      <c r="D318" s="208">
        <v>271027294.18000001</v>
      </c>
      <c r="E318" s="208">
        <v>2439588762.77</v>
      </c>
      <c r="F318" s="208">
        <v>225316545.85999998</v>
      </c>
      <c r="G318" s="208">
        <v>219726398.65999997</v>
      </c>
    </row>
    <row r="319" spans="2:7" x14ac:dyDescent="0.25">
      <c r="B319" s="209" t="s">
        <v>356</v>
      </c>
      <c r="C319" s="210">
        <v>2512106847</v>
      </c>
      <c r="D319" s="210">
        <v>271027294.18000001</v>
      </c>
      <c r="E319" s="210">
        <v>2439588762.77</v>
      </c>
      <c r="F319" s="210">
        <v>225316545.85999998</v>
      </c>
      <c r="G319" s="210">
        <v>219726398.65999997</v>
      </c>
    </row>
    <row r="320" spans="2:7" x14ac:dyDescent="0.25">
      <c r="B320" s="211" t="s">
        <v>142</v>
      </c>
      <c r="C320" s="210">
        <v>571556206</v>
      </c>
      <c r="D320" s="210">
        <v>55948055.229999997</v>
      </c>
      <c r="E320" s="210">
        <v>561667619</v>
      </c>
      <c r="F320" s="210">
        <v>55821760.969999991</v>
      </c>
      <c r="G320" s="210">
        <v>80184703.629999995</v>
      </c>
    </row>
    <row r="321" spans="2:8" x14ac:dyDescent="0.25">
      <c r="B321" s="211" t="s">
        <v>357</v>
      </c>
      <c r="C321" s="210">
        <v>325386706</v>
      </c>
      <c r="D321" s="210">
        <v>31114722.190000001</v>
      </c>
      <c r="E321" s="210">
        <v>417666871</v>
      </c>
      <c r="F321" s="210">
        <v>31141155.539999999</v>
      </c>
      <c r="G321" s="210">
        <v>34190180.809999995</v>
      </c>
    </row>
    <row r="322" spans="2:8" x14ac:dyDescent="0.25">
      <c r="B322" s="211" t="s">
        <v>358</v>
      </c>
      <c r="C322" s="210">
        <v>70588060</v>
      </c>
      <c r="D322" s="210">
        <v>996039.47000000009</v>
      </c>
      <c r="E322" s="210">
        <v>13057847.77</v>
      </c>
      <c r="F322" s="210">
        <v>996039.47</v>
      </c>
      <c r="G322" s="210">
        <v>996039.47000000009</v>
      </c>
    </row>
    <row r="323" spans="2:8" x14ac:dyDescent="0.25">
      <c r="B323" s="211" t="s">
        <v>359</v>
      </c>
      <c r="C323" s="210">
        <v>596500000</v>
      </c>
      <c r="D323" s="210">
        <v>58848212.149999999</v>
      </c>
      <c r="E323" s="210">
        <v>493830000</v>
      </c>
      <c r="F323" s="210">
        <v>12831324.74</v>
      </c>
      <c r="G323" s="210">
        <v>33374122.729999997</v>
      </c>
    </row>
    <row r="324" spans="2:8" x14ac:dyDescent="0.25">
      <c r="B324" s="211" t="s">
        <v>135</v>
      </c>
      <c r="C324" s="210">
        <v>24755964</v>
      </c>
      <c r="D324" s="210">
        <v>383493</v>
      </c>
      <c r="E324" s="210">
        <v>30046514</v>
      </c>
      <c r="F324" s="210">
        <v>789493</v>
      </c>
      <c r="G324" s="210">
        <v>722804.52</v>
      </c>
    </row>
    <row r="325" spans="2:8" x14ac:dyDescent="0.25">
      <c r="B325" s="211" t="s">
        <v>144</v>
      </c>
      <c r="C325" s="210">
        <v>923319911</v>
      </c>
      <c r="D325" s="210">
        <v>123736772.14</v>
      </c>
      <c r="E325" s="210">
        <v>923319911</v>
      </c>
      <c r="F325" s="210">
        <v>123736772.14</v>
      </c>
      <c r="G325" s="210">
        <v>70258547.5</v>
      </c>
    </row>
    <row r="326" spans="2:8" x14ac:dyDescent="0.25">
      <c r="B326" s="205" t="s">
        <v>360</v>
      </c>
      <c r="C326" s="206">
        <v>15106778711</v>
      </c>
      <c r="D326" s="206">
        <v>956188177.28999996</v>
      </c>
      <c r="E326" s="206">
        <v>22023170020.480003</v>
      </c>
      <c r="F326" s="206">
        <v>978879270.3099997</v>
      </c>
      <c r="G326" s="206">
        <v>902866295.01000011</v>
      </c>
    </row>
    <row r="327" spans="2:8" x14ac:dyDescent="0.25">
      <c r="B327" s="207" t="s">
        <v>361</v>
      </c>
      <c r="C327" s="208">
        <v>15106778711</v>
      </c>
      <c r="D327" s="208">
        <v>956188177.2900002</v>
      </c>
      <c r="E327" s="208">
        <v>22023170020.480003</v>
      </c>
      <c r="F327" s="208">
        <v>978879270.30999994</v>
      </c>
      <c r="G327" s="208">
        <v>902866295.00999987</v>
      </c>
    </row>
    <row r="328" spans="2:8" x14ac:dyDescent="0.25">
      <c r="B328" s="209" t="s">
        <v>362</v>
      </c>
      <c r="C328" s="210">
        <v>14278527043</v>
      </c>
      <c r="D328" s="210">
        <v>944096262.62</v>
      </c>
      <c r="E328" s="210">
        <v>21194918352.480003</v>
      </c>
      <c r="F328" s="210">
        <v>919841847.47000003</v>
      </c>
      <c r="G328" s="210">
        <v>841280455.56999981</v>
      </c>
    </row>
    <row r="329" spans="2:8" x14ac:dyDescent="0.25">
      <c r="B329" s="211" t="s">
        <v>142</v>
      </c>
      <c r="C329" s="210">
        <v>4231506574</v>
      </c>
      <c r="D329" s="210">
        <v>317955360.93000007</v>
      </c>
      <c r="E329" s="210">
        <v>4836006574</v>
      </c>
      <c r="F329" s="210">
        <v>316046448.64999998</v>
      </c>
      <c r="G329" s="210">
        <v>315940345.20000011</v>
      </c>
    </row>
    <row r="330" spans="2:8" x14ac:dyDescent="0.25">
      <c r="B330" s="211" t="s">
        <v>363</v>
      </c>
      <c r="C330" s="210">
        <v>30000000</v>
      </c>
      <c r="D330" s="210">
        <v>115142.03</v>
      </c>
      <c r="E330" s="210">
        <v>26000000</v>
      </c>
      <c r="F330" s="210">
        <v>674960</v>
      </c>
      <c r="G330" s="210">
        <v>1964059.46</v>
      </c>
      <c r="H330" s="211"/>
    </row>
    <row r="331" spans="2:8" x14ac:dyDescent="0.25">
      <c r="B331" s="211" t="s">
        <v>364</v>
      </c>
      <c r="C331" s="210">
        <v>2199430480</v>
      </c>
      <c r="D331" s="210">
        <v>95842168.299999997</v>
      </c>
      <c r="E331" s="210">
        <v>3547504756</v>
      </c>
      <c r="F331" s="210">
        <v>70361457.459999993</v>
      </c>
      <c r="G331" s="210">
        <v>92238893.370000005</v>
      </c>
      <c r="H331" s="211"/>
    </row>
    <row r="332" spans="2:8" x14ac:dyDescent="0.25">
      <c r="B332" s="211" t="s">
        <v>365</v>
      </c>
      <c r="C332" s="210">
        <v>329169880</v>
      </c>
      <c r="D332" s="210">
        <v>11225787.959999999</v>
      </c>
      <c r="E332" s="210">
        <v>293044880</v>
      </c>
      <c r="F332" s="210">
        <v>18331997.060000002</v>
      </c>
      <c r="G332" s="210">
        <v>16564846.380000003</v>
      </c>
      <c r="H332" s="211"/>
    </row>
    <row r="333" spans="2:8" x14ac:dyDescent="0.25">
      <c r="B333" s="211" t="s">
        <v>366</v>
      </c>
      <c r="C333" s="210">
        <v>191602200</v>
      </c>
      <c r="D333" s="210">
        <v>4530819.1000000006</v>
      </c>
      <c r="E333" s="210">
        <v>188602200</v>
      </c>
      <c r="F333" s="210">
        <v>0</v>
      </c>
      <c r="G333" s="210">
        <v>409755.33</v>
      </c>
      <c r="H333" s="211"/>
    </row>
    <row r="334" spans="2:8" x14ac:dyDescent="0.25">
      <c r="B334" s="211" t="s">
        <v>135</v>
      </c>
      <c r="C334" s="210">
        <v>1086049752</v>
      </c>
      <c r="D334" s="210">
        <v>60410421.939999998</v>
      </c>
      <c r="E334" s="210">
        <v>2595443320</v>
      </c>
      <c r="F334" s="210">
        <v>60410421.939999998</v>
      </c>
      <c r="G334" s="210">
        <v>21760673.440000001</v>
      </c>
      <c r="H334" s="211"/>
    </row>
    <row r="335" spans="2:8" x14ac:dyDescent="0.25">
      <c r="B335" s="211" t="s">
        <v>144</v>
      </c>
      <c r="C335" s="210">
        <v>6210768157</v>
      </c>
      <c r="D335" s="210">
        <v>454016562.35999995</v>
      </c>
      <c r="E335" s="210">
        <v>9708316622.4800014</v>
      </c>
      <c r="F335" s="210">
        <v>454016562.35999995</v>
      </c>
      <c r="G335" s="210">
        <v>392401882.38999999</v>
      </c>
      <c r="H335" s="211"/>
    </row>
    <row r="336" spans="2:8" x14ac:dyDescent="0.25">
      <c r="B336" s="209" t="s">
        <v>367</v>
      </c>
      <c r="C336" s="210">
        <v>656607258</v>
      </c>
      <c r="D336" s="210">
        <v>8867709.4000000004</v>
      </c>
      <c r="E336" s="210">
        <v>656607258</v>
      </c>
      <c r="F336" s="210">
        <v>47047085.340000004</v>
      </c>
      <c r="G336" s="210">
        <v>49969140.680000007</v>
      </c>
      <c r="H336" s="211"/>
    </row>
    <row r="337" spans="2:7" x14ac:dyDescent="0.25">
      <c r="B337" s="211" t="s">
        <v>368</v>
      </c>
      <c r="C337" s="210">
        <v>579907258</v>
      </c>
      <c r="D337" s="210">
        <v>6918881.4000000004</v>
      </c>
      <c r="E337" s="210">
        <v>579907258</v>
      </c>
      <c r="F337" s="210">
        <v>44390100.240000002</v>
      </c>
      <c r="G337" s="210">
        <v>42871900.599999994</v>
      </c>
    </row>
    <row r="338" spans="2:7" x14ac:dyDescent="0.25">
      <c r="B338" s="211" t="s">
        <v>369</v>
      </c>
      <c r="C338" s="210">
        <v>54500000</v>
      </c>
      <c r="D338" s="210">
        <v>1845618</v>
      </c>
      <c r="E338" s="210">
        <v>54500000</v>
      </c>
      <c r="F338" s="210">
        <v>1067056.1000000001</v>
      </c>
      <c r="G338" s="210">
        <v>3559056.0900000003</v>
      </c>
    </row>
    <row r="339" spans="2:7" x14ac:dyDescent="0.25">
      <c r="B339" s="211" t="s">
        <v>370</v>
      </c>
      <c r="C339" s="210">
        <v>22200000</v>
      </c>
      <c r="D339" s="210">
        <v>103210</v>
      </c>
      <c r="E339" s="210">
        <v>22200000</v>
      </c>
      <c r="F339" s="210">
        <v>1589929</v>
      </c>
      <c r="G339" s="210">
        <v>3538183.99</v>
      </c>
    </row>
    <row r="340" spans="2:7" x14ac:dyDescent="0.25">
      <c r="B340" s="209" t="s">
        <v>371</v>
      </c>
      <c r="C340" s="210">
        <v>28022531</v>
      </c>
      <c r="D340" s="210">
        <v>2101892.67</v>
      </c>
      <c r="E340" s="210">
        <v>28022531</v>
      </c>
      <c r="F340" s="210">
        <v>1801491.35</v>
      </c>
      <c r="G340" s="210">
        <v>1680400.98</v>
      </c>
    </row>
    <row r="341" spans="2:7" x14ac:dyDescent="0.25">
      <c r="B341" s="211" t="s">
        <v>142</v>
      </c>
      <c r="C341" s="210">
        <v>28022531</v>
      </c>
      <c r="D341" s="210">
        <v>2101892.6700000004</v>
      </c>
      <c r="E341" s="210">
        <v>28022531</v>
      </c>
      <c r="F341" s="210">
        <v>1801491.3499999999</v>
      </c>
      <c r="G341" s="210">
        <v>1680400.9800000002</v>
      </c>
    </row>
    <row r="342" spans="2:7" x14ac:dyDescent="0.25">
      <c r="B342" s="209" t="s">
        <v>372</v>
      </c>
      <c r="C342" s="210">
        <v>143621879</v>
      </c>
      <c r="D342" s="210">
        <v>1122312.6000000001</v>
      </c>
      <c r="E342" s="210">
        <v>143621879</v>
      </c>
      <c r="F342" s="210">
        <v>10188846.150000002</v>
      </c>
      <c r="G342" s="210">
        <v>9936297.7800000012</v>
      </c>
    </row>
    <row r="343" spans="2:7" x14ac:dyDescent="0.25">
      <c r="B343" s="211" t="s">
        <v>373</v>
      </c>
      <c r="C343" s="210">
        <v>143621879</v>
      </c>
      <c r="D343" s="210">
        <v>1122312.6000000001</v>
      </c>
      <c r="E343" s="210">
        <v>143621879</v>
      </c>
      <c r="F343" s="210">
        <v>10188846.15</v>
      </c>
      <c r="G343" s="210">
        <v>9936297.7800000012</v>
      </c>
    </row>
    <row r="344" spans="2:7" x14ac:dyDescent="0.25">
      <c r="B344" s="205" t="s">
        <v>374</v>
      </c>
      <c r="C344" s="206">
        <v>49629942224</v>
      </c>
      <c r="D344" s="206">
        <v>2401363468.5500002</v>
      </c>
      <c r="E344" s="206">
        <v>70856511064</v>
      </c>
      <c r="F344" s="206">
        <v>2946427056.4400001</v>
      </c>
      <c r="G344" s="206">
        <v>4744753697.6599998</v>
      </c>
    </row>
    <row r="345" spans="2:7" x14ac:dyDescent="0.25">
      <c r="B345" s="207" t="s">
        <v>375</v>
      </c>
      <c r="C345" s="208">
        <v>49629942224</v>
      </c>
      <c r="D345" s="208">
        <v>2401363468.5500002</v>
      </c>
      <c r="E345" s="208">
        <v>70856511064</v>
      </c>
      <c r="F345" s="208">
        <v>2946427056.4400001</v>
      </c>
      <c r="G345" s="208">
        <v>4744753697.6599998</v>
      </c>
    </row>
    <row r="346" spans="2:7" x14ac:dyDescent="0.25">
      <c r="B346" s="209" t="s">
        <v>376</v>
      </c>
      <c r="C346" s="210">
        <v>30578964242</v>
      </c>
      <c r="D346" s="210">
        <v>937916761.9000001</v>
      </c>
      <c r="E346" s="210">
        <v>47128115210</v>
      </c>
      <c r="F346" s="210">
        <v>1364152016.48</v>
      </c>
      <c r="G346" s="210">
        <v>3197289624.73</v>
      </c>
    </row>
    <row r="347" spans="2:7" x14ac:dyDescent="0.25">
      <c r="B347" s="211" t="s">
        <v>142</v>
      </c>
      <c r="C347" s="210">
        <v>2116987288</v>
      </c>
      <c r="D347" s="210">
        <v>132431946.88</v>
      </c>
      <c r="E347" s="210">
        <v>2148854408</v>
      </c>
      <c r="F347" s="210">
        <v>214859268.28</v>
      </c>
      <c r="G347" s="210">
        <v>201239318.39999995</v>
      </c>
    </row>
    <row r="348" spans="2:7" x14ac:dyDescent="0.25">
      <c r="B348" s="211" t="s">
        <v>377</v>
      </c>
      <c r="C348" s="210">
        <v>7856937928</v>
      </c>
      <c r="D348" s="210">
        <v>277279893.80000001</v>
      </c>
      <c r="E348" s="210">
        <v>6758218457.54</v>
      </c>
      <c r="F348" s="210">
        <v>307925747.35999995</v>
      </c>
      <c r="G348" s="210">
        <v>462431815.32999998</v>
      </c>
    </row>
    <row r="349" spans="2:7" x14ac:dyDescent="0.25">
      <c r="B349" s="211" t="s">
        <v>378</v>
      </c>
      <c r="C349" s="210">
        <v>6686175849</v>
      </c>
      <c r="D349" s="210">
        <v>171060231.94</v>
      </c>
      <c r="E349" s="210">
        <v>14987634135.139999</v>
      </c>
      <c r="F349" s="210">
        <v>306969222.91999996</v>
      </c>
      <c r="G349" s="210">
        <v>1466434334.5299997</v>
      </c>
    </row>
    <row r="350" spans="2:7" x14ac:dyDescent="0.25">
      <c r="B350" s="211" t="s">
        <v>379</v>
      </c>
      <c r="C350" s="210">
        <v>2840214960</v>
      </c>
      <c r="D350" s="210">
        <v>95415395.24000001</v>
      </c>
      <c r="E350" s="210">
        <v>8181567114.7800007</v>
      </c>
      <c r="F350" s="210">
        <v>95415395.24000001</v>
      </c>
      <c r="G350" s="210">
        <v>319687498.44999999</v>
      </c>
    </row>
    <row r="351" spans="2:7" x14ac:dyDescent="0.25">
      <c r="B351" s="211" t="s">
        <v>380</v>
      </c>
      <c r="C351" s="210">
        <v>1386231214</v>
      </c>
      <c r="D351" s="210">
        <v>52405340.659999996</v>
      </c>
      <c r="E351" s="210">
        <v>3386464050.8399997</v>
      </c>
      <c r="F351" s="210">
        <v>52405340.659999996</v>
      </c>
      <c r="G351" s="210">
        <v>94981000.579999998</v>
      </c>
    </row>
    <row r="352" spans="2:7" x14ac:dyDescent="0.25">
      <c r="B352" s="211" t="s">
        <v>381</v>
      </c>
      <c r="C352" s="210">
        <v>670076958</v>
      </c>
      <c r="D352" s="210">
        <v>63431532.130000003</v>
      </c>
      <c r="E352" s="210">
        <v>1548215153.73</v>
      </c>
      <c r="F352" s="210">
        <v>156156395.91</v>
      </c>
      <c r="G352" s="210">
        <v>63802524.630000003</v>
      </c>
    </row>
    <row r="353" spans="2:7" x14ac:dyDescent="0.25">
      <c r="B353" s="211" t="s">
        <v>382</v>
      </c>
      <c r="C353" s="210">
        <v>1594918426</v>
      </c>
      <c r="D353" s="210">
        <v>10000000</v>
      </c>
      <c r="E353" s="210">
        <v>1895399281.97</v>
      </c>
      <c r="F353" s="210">
        <v>21152589.369999997</v>
      </c>
      <c r="G353" s="210">
        <v>334901110.11000001</v>
      </c>
    </row>
    <row r="354" spans="2:7" x14ac:dyDescent="0.25">
      <c r="B354" s="211" t="s">
        <v>383</v>
      </c>
      <c r="C354" s="210">
        <v>3570430341</v>
      </c>
      <c r="D354" s="210">
        <v>0</v>
      </c>
      <c r="E354" s="210">
        <v>2391039490</v>
      </c>
      <c r="F354" s="210">
        <v>0</v>
      </c>
      <c r="G354" s="210">
        <v>13462405</v>
      </c>
    </row>
    <row r="355" spans="2:7" x14ac:dyDescent="0.25">
      <c r="B355" s="211" t="s">
        <v>384</v>
      </c>
      <c r="C355" s="210">
        <v>935700000</v>
      </c>
      <c r="D355" s="210">
        <v>0</v>
      </c>
      <c r="E355" s="210">
        <v>959431840</v>
      </c>
      <c r="F355" s="210">
        <v>73375635.49000001</v>
      </c>
      <c r="G355" s="210">
        <v>73375635.49000001</v>
      </c>
    </row>
    <row r="356" spans="2:7" x14ac:dyDescent="0.25">
      <c r="B356" s="211" t="s">
        <v>385</v>
      </c>
      <c r="C356" s="210">
        <v>388785552</v>
      </c>
      <c r="D356" s="210">
        <v>4800000</v>
      </c>
      <c r="E356" s="210">
        <v>638785552</v>
      </c>
      <c r="F356" s="210">
        <v>4800000</v>
      </c>
      <c r="G356" s="210">
        <v>32311661.960000001</v>
      </c>
    </row>
    <row r="357" spans="2:7" x14ac:dyDescent="0.25">
      <c r="B357" s="211" t="s">
        <v>386</v>
      </c>
      <c r="C357" s="210"/>
      <c r="D357" s="210"/>
      <c r="E357" s="210">
        <v>0</v>
      </c>
      <c r="F357" s="210"/>
      <c r="G357" s="210"/>
    </row>
    <row r="358" spans="2:7" x14ac:dyDescent="0.25">
      <c r="B358" s="211" t="s">
        <v>135</v>
      </c>
      <c r="C358" s="210">
        <v>66766206</v>
      </c>
      <c r="D358" s="210">
        <v>17012411.710000001</v>
      </c>
      <c r="E358" s="210">
        <v>66766206</v>
      </c>
      <c r="F358" s="210">
        <v>17012411.710000001</v>
      </c>
      <c r="G358" s="210">
        <v>21991425.710000001</v>
      </c>
    </row>
    <row r="359" spans="2:7" x14ac:dyDescent="0.25">
      <c r="B359" s="211" t="s">
        <v>144</v>
      </c>
      <c r="C359" s="210">
        <v>2465739520</v>
      </c>
      <c r="D359" s="210">
        <v>114080009.53999999</v>
      </c>
      <c r="E359" s="210">
        <v>4165739520</v>
      </c>
      <c r="F359" s="210">
        <v>114080009.53999999</v>
      </c>
      <c r="G359" s="210">
        <v>112670894.54000001</v>
      </c>
    </row>
    <row r="360" spans="2:7" x14ac:dyDescent="0.25">
      <c r="B360" s="209" t="s">
        <v>387</v>
      </c>
      <c r="C360" s="210">
        <v>381535786</v>
      </c>
      <c r="D360" s="210">
        <v>11359239.359999999</v>
      </c>
      <c r="E360" s="210">
        <v>381535786</v>
      </c>
      <c r="F360" s="210">
        <v>25133423.329999994</v>
      </c>
      <c r="G360" s="210">
        <v>24647485.099999998</v>
      </c>
    </row>
    <row r="361" spans="2:7" x14ac:dyDescent="0.25">
      <c r="B361" s="211" t="s">
        <v>388</v>
      </c>
      <c r="C361" s="210">
        <v>381535786</v>
      </c>
      <c r="D361" s="210">
        <v>11359239.360000001</v>
      </c>
      <c r="E361" s="210">
        <v>381535786</v>
      </c>
      <c r="F361" s="210">
        <v>25133423.330000002</v>
      </c>
      <c r="G361" s="210">
        <v>24647485.099999998</v>
      </c>
    </row>
    <row r="362" spans="2:7" x14ac:dyDescent="0.25">
      <c r="B362" s="209" t="s">
        <v>389</v>
      </c>
      <c r="C362" s="210">
        <v>15809352501</v>
      </c>
      <c r="D362" s="210">
        <v>1252035016.8000002</v>
      </c>
      <c r="E362" s="210">
        <v>20357178409</v>
      </c>
      <c r="F362" s="210">
        <v>1378250121.9399998</v>
      </c>
      <c r="G362" s="210">
        <v>1249913712.73</v>
      </c>
    </row>
    <row r="363" spans="2:7" x14ac:dyDescent="0.25">
      <c r="B363" s="211" t="s">
        <v>390</v>
      </c>
      <c r="C363" s="210">
        <v>15809352501</v>
      </c>
      <c r="D363" s="210">
        <v>1252035016.8000002</v>
      </c>
      <c r="E363" s="210">
        <v>20357178409</v>
      </c>
      <c r="F363" s="210">
        <v>1378250121.9400001</v>
      </c>
      <c r="G363" s="210">
        <v>1249913712.73</v>
      </c>
    </row>
    <row r="364" spans="2:7" x14ac:dyDescent="0.25">
      <c r="B364" s="209" t="s">
        <v>391</v>
      </c>
      <c r="C364" s="210">
        <v>2402383038</v>
      </c>
      <c r="D364" s="210">
        <v>182172514.87</v>
      </c>
      <c r="E364" s="210">
        <v>2527383038</v>
      </c>
      <c r="F364" s="210">
        <v>144231670.07000002</v>
      </c>
      <c r="G364" s="210">
        <v>242861214.80000001</v>
      </c>
    </row>
    <row r="365" spans="2:7" x14ac:dyDescent="0.25">
      <c r="B365" s="211" t="s">
        <v>390</v>
      </c>
      <c r="C365" s="210">
        <v>2402383038</v>
      </c>
      <c r="D365" s="210">
        <v>182172514.86999992</v>
      </c>
      <c r="E365" s="210">
        <v>2527383038</v>
      </c>
      <c r="F365" s="210">
        <v>144231670.07000002</v>
      </c>
      <c r="G365" s="210">
        <v>242861214.80000004</v>
      </c>
    </row>
    <row r="366" spans="2:7" x14ac:dyDescent="0.25">
      <c r="B366" s="209" t="s">
        <v>392</v>
      </c>
      <c r="C366" s="210">
        <v>165796445</v>
      </c>
      <c r="D366" s="210">
        <v>2035942.5600000003</v>
      </c>
      <c r="E366" s="210">
        <v>170388409</v>
      </c>
      <c r="F366" s="210">
        <v>11728044.689999999</v>
      </c>
      <c r="G366" s="210">
        <v>10533734.469999999</v>
      </c>
    </row>
    <row r="367" spans="2:7" x14ac:dyDescent="0.25">
      <c r="B367" s="211" t="s">
        <v>382</v>
      </c>
      <c r="C367" s="210">
        <v>165796445</v>
      </c>
      <c r="D367" s="210">
        <v>2035942.5599999998</v>
      </c>
      <c r="E367" s="210">
        <v>170388409</v>
      </c>
      <c r="F367" s="210">
        <v>11728044.689999998</v>
      </c>
      <c r="G367" s="210">
        <v>10533734.469999999</v>
      </c>
    </row>
    <row r="368" spans="2:7" x14ac:dyDescent="0.25">
      <c r="B368" s="209" t="s">
        <v>393</v>
      </c>
      <c r="C368" s="210">
        <v>215826208</v>
      </c>
      <c r="D368" s="210">
        <v>13774556.140000002</v>
      </c>
      <c r="E368" s="210">
        <v>215826208</v>
      </c>
      <c r="F368" s="210">
        <v>16432649.440000001</v>
      </c>
      <c r="G368" s="210">
        <v>14978488.91</v>
      </c>
    </row>
    <row r="369" spans="2:7" x14ac:dyDescent="0.25">
      <c r="B369" s="211" t="s">
        <v>394</v>
      </c>
      <c r="C369" s="210">
        <v>215826208</v>
      </c>
      <c r="D369" s="210">
        <v>13774556.140000002</v>
      </c>
      <c r="E369" s="210">
        <v>215826208</v>
      </c>
      <c r="F369" s="210">
        <v>16432649.439999999</v>
      </c>
      <c r="G369" s="210">
        <v>14978488.91</v>
      </c>
    </row>
    <row r="370" spans="2:7" x14ac:dyDescent="0.25">
      <c r="B370" s="209" t="s">
        <v>395</v>
      </c>
      <c r="C370" s="210">
        <v>76084004</v>
      </c>
      <c r="D370" s="210">
        <v>2069436.92</v>
      </c>
      <c r="E370" s="210">
        <v>76084004</v>
      </c>
      <c r="F370" s="210">
        <v>6499130.4900000002</v>
      </c>
      <c r="G370" s="210">
        <v>4529436.92</v>
      </c>
    </row>
    <row r="371" spans="2:7" x14ac:dyDescent="0.25">
      <c r="B371" s="211" t="s">
        <v>396</v>
      </c>
      <c r="C371" s="210">
        <v>76084004</v>
      </c>
      <c r="D371" s="210">
        <v>2069436.92</v>
      </c>
      <c r="E371" s="210">
        <v>76084004</v>
      </c>
      <c r="F371" s="210">
        <v>6499130.4900000002</v>
      </c>
      <c r="G371" s="210">
        <v>4529436.9200000009</v>
      </c>
    </row>
    <row r="372" spans="2:7" x14ac:dyDescent="0.25">
      <c r="B372" s="205" t="s">
        <v>397</v>
      </c>
      <c r="C372" s="206">
        <v>27416574286</v>
      </c>
      <c r="D372" s="206">
        <v>2006237259.2800002</v>
      </c>
      <c r="E372" s="206">
        <v>24081774286</v>
      </c>
      <c r="F372" s="206">
        <v>2089882142.7399998</v>
      </c>
      <c r="G372" s="206">
        <v>725377779.0999999</v>
      </c>
    </row>
    <row r="373" spans="2:7" x14ac:dyDescent="0.25">
      <c r="B373" s="207" t="s">
        <v>398</v>
      </c>
      <c r="C373" s="208">
        <v>27416574286</v>
      </c>
      <c r="D373" s="208">
        <v>2006237259.28</v>
      </c>
      <c r="E373" s="208">
        <v>24081774286</v>
      </c>
      <c r="F373" s="208">
        <v>2089882142.74</v>
      </c>
      <c r="G373" s="208">
        <v>725377779.10000002</v>
      </c>
    </row>
    <row r="374" spans="2:7" x14ac:dyDescent="0.25">
      <c r="B374" s="209" t="s">
        <v>399</v>
      </c>
      <c r="C374" s="210">
        <v>26878659139</v>
      </c>
      <c r="D374" s="210">
        <v>1998397341.2</v>
      </c>
      <c r="E374" s="210">
        <v>23399859139</v>
      </c>
      <c r="F374" s="210">
        <v>2057401270.3799996</v>
      </c>
      <c r="G374" s="210">
        <v>693120722.49000001</v>
      </c>
    </row>
    <row r="375" spans="2:7" x14ac:dyDescent="0.25">
      <c r="B375" s="211" t="s">
        <v>142</v>
      </c>
      <c r="C375" s="210">
        <v>2927566356</v>
      </c>
      <c r="D375" s="210">
        <v>145495556.23999998</v>
      </c>
      <c r="E375" s="210">
        <v>2635038887</v>
      </c>
      <c r="F375" s="210">
        <v>184163250.77999997</v>
      </c>
      <c r="G375" s="210">
        <v>153916845.80000001</v>
      </c>
    </row>
    <row r="376" spans="2:7" x14ac:dyDescent="0.25">
      <c r="B376" s="211" t="s">
        <v>400</v>
      </c>
      <c r="C376" s="210">
        <v>132720656</v>
      </c>
      <c r="D376" s="210">
        <v>-2977646.01</v>
      </c>
      <c r="E376" s="210">
        <v>165015656</v>
      </c>
      <c r="F376" s="210">
        <v>6441504.3700000001</v>
      </c>
      <c r="G376" s="210">
        <v>7205354.3700000001</v>
      </c>
    </row>
    <row r="377" spans="2:7" x14ac:dyDescent="0.25">
      <c r="B377" s="211" t="s">
        <v>401</v>
      </c>
      <c r="C377" s="210">
        <v>1259876451</v>
      </c>
      <c r="D377" s="210">
        <v>85483602.800000012</v>
      </c>
      <c r="E377" s="210">
        <v>1411364054</v>
      </c>
      <c r="F377" s="210">
        <v>77909509.900000021</v>
      </c>
      <c r="G377" s="210">
        <v>78001348.36999999</v>
      </c>
    </row>
    <row r="378" spans="2:7" x14ac:dyDescent="0.25">
      <c r="B378" s="211" t="s">
        <v>402</v>
      </c>
      <c r="C378" s="210">
        <v>227852423</v>
      </c>
      <c r="D378" s="210">
        <v>-2045608</v>
      </c>
      <c r="E378" s="210">
        <v>262852423</v>
      </c>
      <c r="F378" s="210">
        <v>13895853.35</v>
      </c>
      <c r="G378" s="210">
        <v>7804353.3499999996</v>
      </c>
    </row>
    <row r="379" spans="2:7" x14ac:dyDescent="0.25">
      <c r="B379" s="211" t="s">
        <v>403</v>
      </c>
      <c r="C379" s="210">
        <v>55000000</v>
      </c>
      <c r="D379" s="210">
        <v>-695000</v>
      </c>
      <c r="E379" s="210">
        <v>51000000</v>
      </c>
      <c r="F379" s="210">
        <v>1854715.81</v>
      </c>
      <c r="G379" s="210">
        <v>2084815.81</v>
      </c>
    </row>
    <row r="380" spans="2:7" x14ac:dyDescent="0.25">
      <c r="B380" s="211" t="s">
        <v>320</v>
      </c>
      <c r="C380" s="210"/>
      <c r="D380" s="210"/>
      <c r="E380" s="210">
        <v>550000000</v>
      </c>
      <c r="F380" s="210"/>
      <c r="G380" s="210"/>
    </row>
    <row r="381" spans="2:7" x14ac:dyDescent="0.25">
      <c r="B381" s="211" t="s">
        <v>135</v>
      </c>
      <c r="C381" s="210">
        <v>20037469171</v>
      </c>
      <c r="D381" s="210">
        <v>1648324866.3900001</v>
      </c>
      <c r="E381" s="210">
        <v>15956414037</v>
      </c>
      <c r="F381" s="210">
        <v>1648324866.3900001</v>
      </c>
      <c r="G381" s="210">
        <v>376342451.50999999</v>
      </c>
    </row>
    <row r="382" spans="2:7" x14ac:dyDescent="0.25">
      <c r="B382" s="211" t="s">
        <v>144</v>
      </c>
      <c r="C382" s="210">
        <v>2238174082</v>
      </c>
      <c r="D382" s="210">
        <v>124811569.78</v>
      </c>
      <c r="E382" s="210">
        <v>2368174082</v>
      </c>
      <c r="F382" s="210">
        <v>124811569.78</v>
      </c>
      <c r="G382" s="210">
        <v>67765553.280000001</v>
      </c>
    </row>
    <row r="383" spans="2:7" x14ac:dyDescent="0.25">
      <c r="B383" s="209" t="s">
        <v>404</v>
      </c>
      <c r="C383" s="210">
        <v>239151602</v>
      </c>
      <c r="D383" s="210">
        <v>3697044</v>
      </c>
      <c r="E383" s="210">
        <v>254151602</v>
      </c>
      <c r="F383" s="210">
        <v>12637337.59</v>
      </c>
      <c r="G383" s="210">
        <v>13121132.790000001</v>
      </c>
    </row>
    <row r="384" spans="2:7" x14ac:dyDescent="0.25">
      <c r="B384" s="211" t="s">
        <v>405</v>
      </c>
      <c r="C384" s="210">
        <v>239151602</v>
      </c>
      <c r="D384" s="210">
        <v>3697044</v>
      </c>
      <c r="E384" s="210">
        <v>254151602</v>
      </c>
      <c r="F384" s="210">
        <v>12637337.59</v>
      </c>
      <c r="G384" s="210">
        <v>13121132.790000001</v>
      </c>
    </row>
    <row r="385" spans="2:7" x14ac:dyDescent="0.25">
      <c r="B385" s="209" t="s">
        <v>406</v>
      </c>
      <c r="C385" s="210">
        <v>158763545</v>
      </c>
      <c r="D385" s="210">
        <v>-935333.82000000018</v>
      </c>
      <c r="E385" s="210">
        <v>287763545</v>
      </c>
      <c r="F385" s="210">
        <v>11129851.670000002</v>
      </c>
      <c r="G385" s="210">
        <v>9075014.8599999994</v>
      </c>
    </row>
    <row r="386" spans="2:7" x14ac:dyDescent="0.25">
      <c r="B386" s="211" t="s">
        <v>401</v>
      </c>
      <c r="C386" s="210">
        <v>158763545</v>
      </c>
      <c r="D386" s="210">
        <v>-935333.8200000003</v>
      </c>
      <c r="E386" s="210">
        <v>287763545</v>
      </c>
      <c r="F386" s="210">
        <v>11129851.670000002</v>
      </c>
      <c r="G386" s="210">
        <v>9075014.8599999994</v>
      </c>
    </row>
    <row r="387" spans="2:7" x14ac:dyDescent="0.25">
      <c r="B387" s="209" t="s">
        <v>407</v>
      </c>
      <c r="C387" s="210">
        <v>60000000</v>
      </c>
      <c r="D387" s="210">
        <v>4009973.61</v>
      </c>
      <c r="E387" s="210">
        <v>60000000</v>
      </c>
      <c r="F387" s="210">
        <v>3621351.9300000006</v>
      </c>
      <c r="G387" s="210">
        <v>4405341.59</v>
      </c>
    </row>
    <row r="388" spans="2:7" x14ac:dyDescent="0.25">
      <c r="B388" s="211" t="s">
        <v>401</v>
      </c>
      <c r="C388" s="210">
        <v>60000000</v>
      </c>
      <c r="D388" s="210">
        <v>4009973.6100000003</v>
      </c>
      <c r="E388" s="210">
        <v>60000000</v>
      </c>
      <c r="F388" s="210">
        <v>3621351.93</v>
      </c>
      <c r="G388" s="210">
        <v>4405341.5900000008</v>
      </c>
    </row>
    <row r="389" spans="2:7" x14ac:dyDescent="0.25">
      <c r="B389" s="209" t="s">
        <v>408</v>
      </c>
      <c r="C389" s="210">
        <v>80000000</v>
      </c>
      <c r="D389" s="210">
        <v>1068234.29</v>
      </c>
      <c r="E389" s="210">
        <v>80000000</v>
      </c>
      <c r="F389" s="210">
        <v>5092331.17</v>
      </c>
      <c r="G389" s="210">
        <v>5655567.3699999992</v>
      </c>
    </row>
    <row r="390" spans="2:7" x14ac:dyDescent="0.25">
      <c r="B390" s="211" t="s">
        <v>400</v>
      </c>
      <c r="C390" s="210">
        <v>80000000</v>
      </c>
      <c r="D390" s="210">
        <v>1068234.29</v>
      </c>
      <c r="E390" s="210">
        <v>80000000</v>
      </c>
      <c r="F390" s="210">
        <v>5092331.17</v>
      </c>
      <c r="G390" s="210">
        <v>5655567.3699999982</v>
      </c>
    </row>
    <row r="391" spans="2:7" x14ac:dyDescent="0.25">
      <c r="B391" s="205" t="s">
        <v>409</v>
      </c>
      <c r="C391" s="206">
        <v>10706014966</v>
      </c>
      <c r="D391" s="206">
        <v>416735542.38</v>
      </c>
      <c r="E391" s="206">
        <v>9232442471</v>
      </c>
      <c r="F391" s="206">
        <v>454407558.75999993</v>
      </c>
      <c r="G391" s="206">
        <v>397130351.6400001</v>
      </c>
    </row>
    <row r="392" spans="2:7" x14ac:dyDescent="0.25">
      <c r="B392" s="207" t="s">
        <v>410</v>
      </c>
      <c r="C392" s="208">
        <v>10706014966</v>
      </c>
      <c r="D392" s="208">
        <v>416735542.37999994</v>
      </c>
      <c r="E392" s="208">
        <v>9232442471</v>
      </c>
      <c r="F392" s="208">
        <v>454407558.75999999</v>
      </c>
      <c r="G392" s="208">
        <v>397130351.63999999</v>
      </c>
    </row>
    <row r="393" spans="2:7" x14ac:dyDescent="0.25">
      <c r="B393" s="209" t="s">
        <v>411</v>
      </c>
      <c r="C393" s="210">
        <v>7275211979</v>
      </c>
      <c r="D393" s="210">
        <v>213201039.82000002</v>
      </c>
      <c r="E393" s="210">
        <v>6301639484</v>
      </c>
      <c r="F393" s="210">
        <v>254494063.74000001</v>
      </c>
      <c r="G393" s="210">
        <v>204530224.17000002</v>
      </c>
    </row>
    <row r="394" spans="2:7" x14ac:dyDescent="0.25">
      <c r="B394" s="211" t="s">
        <v>142</v>
      </c>
      <c r="C394" s="210">
        <v>1007492941</v>
      </c>
      <c r="D394" s="210">
        <v>19688793.829999998</v>
      </c>
      <c r="E394" s="210">
        <v>874466462.91999996</v>
      </c>
      <c r="F394" s="210">
        <v>76126769.899999991</v>
      </c>
      <c r="G394" s="210">
        <v>42826324.110000007</v>
      </c>
    </row>
    <row r="395" spans="2:7" x14ac:dyDescent="0.25">
      <c r="B395" s="211" t="s">
        <v>412</v>
      </c>
      <c r="C395" s="210">
        <v>5738180137</v>
      </c>
      <c r="D395" s="210">
        <v>192259594.18000001</v>
      </c>
      <c r="E395" s="210">
        <v>4902634120.0799999</v>
      </c>
      <c r="F395" s="210">
        <v>170358255.54000002</v>
      </c>
      <c r="G395" s="210">
        <v>155518094.03000003</v>
      </c>
    </row>
    <row r="396" spans="2:7" x14ac:dyDescent="0.25">
      <c r="B396" s="211" t="s">
        <v>413</v>
      </c>
      <c r="C396" s="210">
        <v>239028041</v>
      </c>
      <c r="D396" s="210">
        <v>1252651.81</v>
      </c>
      <c r="E396" s="210">
        <v>239028041</v>
      </c>
      <c r="F396" s="210">
        <v>8009038.3000000007</v>
      </c>
      <c r="G396" s="210">
        <v>6035806.0300000003</v>
      </c>
    </row>
    <row r="397" spans="2:7" x14ac:dyDescent="0.25">
      <c r="B397" s="211" t="s">
        <v>135</v>
      </c>
      <c r="C397" s="210">
        <v>290510860</v>
      </c>
      <c r="D397" s="210">
        <v>0</v>
      </c>
      <c r="E397" s="210">
        <v>285510860</v>
      </c>
      <c r="F397" s="210">
        <v>0</v>
      </c>
      <c r="G397" s="210">
        <v>150000</v>
      </c>
    </row>
    <row r="398" spans="2:7" x14ac:dyDescent="0.25">
      <c r="B398" s="209" t="s">
        <v>414</v>
      </c>
      <c r="C398" s="210">
        <v>3430802987</v>
      </c>
      <c r="D398" s="210">
        <v>203534502.56000006</v>
      </c>
      <c r="E398" s="210">
        <v>2930802987</v>
      </c>
      <c r="F398" s="210">
        <v>199913495.02000001</v>
      </c>
      <c r="G398" s="210">
        <v>192600127.46999997</v>
      </c>
    </row>
    <row r="399" spans="2:7" x14ac:dyDescent="0.25">
      <c r="B399" s="211" t="s">
        <v>415</v>
      </c>
      <c r="C399" s="210">
        <v>3430802987</v>
      </c>
      <c r="D399" s="210">
        <v>203534502.56</v>
      </c>
      <c r="E399" s="210">
        <v>2930802987</v>
      </c>
      <c r="F399" s="210">
        <v>199913495.01999998</v>
      </c>
      <c r="G399" s="210">
        <v>192600127.47000003</v>
      </c>
    </row>
    <row r="400" spans="2:7" x14ac:dyDescent="0.25">
      <c r="B400" s="205" t="s">
        <v>416</v>
      </c>
      <c r="C400" s="206">
        <v>9019720675</v>
      </c>
      <c r="D400" s="206">
        <v>773102271.53999996</v>
      </c>
      <c r="E400" s="206">
        <v>9019720675</v>
      </c>
      <c r="F400" s="206">
        <v>773102271.53999996</v>
      </c>
      <c r="G400" s="206">
        <v>752140000.88999999</v>
      </c>
    </row>
    <row r="401" spans="2:7" x14ac:dyDescent="0.25">
      <c r="B401" s="207" t="s">
        <v>417</v>
      </c>
      <c r="C401" s="208">
        <v>9019720675</v>
      </c>
      <c r="D401" s="208">
        <v>773102271.54000008</v>
      </c>
      <c r="E401" s="208">
        <v>9019720675</v>
      </c>
      <c r="F401" s="208">
        <v>773102271.54000008</v>
      </c>
      <c r="G401" s="208">
        <v>752140000.88999987</v>
      </c>
    </row>
    <row r="402" spans="2:7" x14ac:dyDescent="0.25">
      <c r="B402" s="209" t="s">
        <v>418</v>
      </c>
      <c r="C402" s="210">
        <v>9019720675</v>
      </c>
      <c r="D402" s="210">
        <v>773102271.54000008</v>
      </c>
      <c r="E402" s="210">
        <v>9019720675</v>
      </c>
      <c r="F402" s="210">
        <v>773102271.54000008</v>
      </c>
      <c r="G402" s="210">
        <v>752140000.88999999</v>
      </c>
    </row>
    <row r="403" spans="2:7" x14ac:dyDescent="0.25">
      <c r="B403" s="211" t="s">
        <v>142</v>
      </c>
      <c r="C403" s="210">
        <v>491457444</v>
      </c>
      <c r="D403" s="210">
        <v>40954787</v>
      </c>
      <c r="E403" s="210">
        <v>491457444</v>
      </c>
      <c r="F403" s="210">
        <v>40954787</v>
      </c>
      <c r="G403" s="210">
        <v>40954787</v>
      </c>
    </row>
    <row r="404" spans="2:7" x14ac:dyDescent="0.25">
      <c r="B404" s="211" t="s">
        <v>419</v>
      </c>
      <c r="C404" s="210">
        <v>6906945979</v>
      </c>
      <c r="D404" s="210">
        <v>597318229.79000008</v>
      </c>
      <c r="E404" s="210">
        <v>6906945979</v>
      </c>
      <c r="F404" s="210">
        <v>597318229.79000008</v>
      </c>
      <c r="G404" s="210">
        <v>576355959.13999999</v>
      </c>
    </row>
    <row r="405" spans="2:7" x14ac:dyDescent="0.25">
      <c r="B405" s="211" t="s">
        <v>420</v>
      </c>
      <c r="C405" s="210">
        <v>1385449978</v>
      </c>
      <c r="D405" s="210">
        <v>115173648.58</v>
      </c>
      <c r="E405" s="210">
        <v>1385449978</v>
      </c>
      <c r="F405" s="210">
        <v>115173648.58</v>
      </c>
      <c r="G405" s="210">
        <v>115173648.58</v>
      </c>
    </row>
    <row r="406" spans="2:7" x14ac:dyDescent="0.25">
      <c r="B406" s="211" t="s">
        <v>421</v>
      </c>
      <c r="C406" s="210">
        <v>235867274</v>
      </c>
      <c r="D406" s="210">
        <v>19655606.170000002</v>
      </c>
      <c r="E406" s="210">
        <v>235867274</v>
      </c>
      <c r="F406" s="210">
        <v>19655606.170000002</v>
      </c>
      <c r="G406" s="210">
        <v>19655606.170000002</v>
      </c>
    </row>
    <row r="407" spans="2:7" x14ac:dyDescent="0.25">
      <c r="B407" s="205" t="s">
        <v>422</v>
      </c>
      <c r="C407" s="206">
        <v>1227625693</v>
      </c>
      <c r="D407" s="206">
        <v>61673717.829999998</v>
      </c>
      <c r="E407" s="206">
        <v>1369381151.9300001</v>
      </c>
      <c r="F407" s="206">
        <v>74249500.699999988</v>
      </c>
      <c r="G407" s="206">
        <v>77176458.00999999</v>
      </c>
    </row>
    <row r="408" spans="2:7" x14ac:dyDescent="0.25">
      <c r="B408" s="207" t="s">
        <v>423</v>
      </c>
      <c r="C408" s="208">
        <v>1227625693</v>
      </c>
      <c r="D408" s="208">
        <v>61673717.830000006</v>
      </c>
      <c r="E408" s="208">
        <v>1369381151.9300001</v>
      </c>
      <c r="F408" s="208">
        <v>74249500.699999988</v>
      </c>
      <c r="G408" s="208">
        <v>77176458.00999999</v>
      </c>
    </row>
    <row r="409" spans="2:7" x14ac:dyDescent="0.25">
      <c r="B409" s="209" t="s">
        <v>424</v>
      </c>
      <c r="C409" s="210">
        <v>1227625693</v>
      </c>
      <c r="D409" s="210">
        <v>61673717.829999991</v>
      </c>
      <c r="E409" s="210">
        <v>1369381151.9300001</v>
      </c>
      <c r="F409" s="210">
        <v>74249500.699999973</v>
      </c>
      <c r="G409" s="210">
        <v>77176458.010000005</v>
      </c>
    </row>
    <row r="410" spans="2:7" x14ac:dyDescent="0.25">
      <c r="B410" s="211" t="s">
        <v>142</v>
      </c>
      <c r="C410" s="210">
        <v>525085916</v>
      </c>
      <c r="D410" s="210">
        <v>11589945.610000003</v>
      </c>
      <c r="E410" s="210">
        <v>587195131.94000006</v>
      </c>
      <c r="F410" s="210">
        <v>34870602.32</v>
      </c>
      <c r="G410" s="210">
        <v>35882956.280000001</v>
      </c>
    </row>
    <row r="411" spans="2:7" x14ac:dyDescent="0.25">
      <c r="B411" s="211" t="s">
        <v>425</v>
      </c>
      <c r="C411" s="210">
        <v>14094366</v>
      </c>
      <c r="D411" s="210">
        <v>2533016.59</v>
      </c>
      <c r="E411" s="210">
        <v>20052539.350000001</v>
      </c>
      <c r="F411" s="210">
        <v>1540816.26</v>
      </c>
      <c r="G411" s="210">
        <v>459967.75</v>
      </c>
    </row>
    <row r="412" spans="2:7" x14ac:dyDescent="0.25">
      <c r="B412" s="211" t="s">
        <v>426</v>
      </c>
      <c r="C412" s="210">
        <v>25914420</v>
      </c>
      <c r="D412" s="210">
        <v>3352267.62</v>
      </c>
      <c r="E412" s="210">
        <v>21714420</v>
      </c>
      <c r="F412" s="210">
        <v>1885592.55</v>
      </c>
      <c r="G412" s="210">
        <v>1641008.1600000001</v>
      </c>
    </row>
    <row r="413" spans="2:7" x14ac:dyDescent="0.25">
      <c r="B413" s="211" t="s">
        <v>427</v>
      </c>
      <c r="C413" s="210">
        <v>437000465</v>
      </c>
      <c r="D413" s="210">
        <v>34724812.219999999</v>
      </c>
      <c r="E413" s="210">
        <v>579012051.63999999</v>
      </c>
      <c r="F413" s="210">
        <v>26644680.660000004</v>
      </c>
      <c r="G413" s="210">
        <v>30946119.420000002</v>
      </c>
    </row>
    <row r="414" spans="2:7" x14ac:dyDescent="0.25">
      <c r="B414" s="211" t="s">
        <v>428</v>
      </c>
      <c r="C414" s="210">
        <v>110385075</v>
      </c>
      <c r="D414" s="210">
        <v>600151.5</v>
      </c>
      <c r="E414" s="210">
        <v>46261558</v>
      </c>
      <c r="F414" s="210">
        <v>706008.65</v>
      </c>
      <c r="G414" s="210">
        <v>283777.35000000003</v>
      </c>
    </row>
    <row r="415" spans="2:7" x14ac:dyDescent="0.25">
      <c r="B415" s="211" t="s">
        <v>172</v>
      </c>
      <c r="C415" s="210">
        <v>24820000</v>
      </c>
      <c r="D415" s="210">
        <v>1478070</v>
      </c>
      <c r="E415" s="210">
        <v>24820000</v>
      </c>
      <c r="F415" s="210">
        <v>1206345.97</v>
      </c>
      <c r="G415" s="210">
        <v>567174.76</v>
      </c>
    </row>
    <row r="416" spans="2:7" x14ac:dyDescent="0.25">
      <c r="B416" s="211" t="s">
        <v>135</v>
      </c>
      <c r="C416" s="210">
        <v>90325451</v>
      </c>
      <c r="D416" s="210">
        <v>7395454.29</v>
      </c>
      <c r="E416" s="210">
        <v>90325451</v>
      </c>
      <c r="F416" s="210">
        <v>7395454.29</v>
      </c>
      <c r="G416" s="210">
        <v>7395454.29</v>
      </c>
    </row>
    <row r="417" spans="2:7" x14ac:dyDescent="0.25">
      <c r="B417" s="205" t="s">
        <v>429</v>
      </c>
      <c r="C417" s="206">
        <v>3260981778</v>
      </c>
      <c r="D417" s="206">
        <v>348354264.72000003</v>
      </c>
      <c r="E417" s="206">
        <v>3657037058</v>
      </c>
      <c r="F417" s="206">
        <v>294665555.23000002</v>
      </c>
      <c r="G417" s="206">
        <v>258599258.88</v>
      </c>
    </row>
    <row r="418" spans="2:7" x14ac:dyDescent="0.25">
      <c r="B418" s="207" t="s">
        <v>430</v>
      </c>
      <c r="C418" s="208">
        <v>3260981778</v>
      </c>
      <c r="D418" s="208">
        <v>348354264.71999997</v>
      </c>
      <c r="E418" s="208">
        <v>3657037058</v>
      </c>
      <c r="F418" s="208">
        <v>294665555.23000002</v>
      </c>
      <c r="G418" s="208">
        <v>258599258.87999997</v>
      </c>
    </row>
    <row r="419" spans="2:7" x14ac:dyDescent="0.25">
      <c r="B419" s="209" t="s">
        <v>431</v>
      </c>
      <c r="C419" s="210">
        <v>2120275489</v>
      </c>
      <c r="D419" s="210">
        <v>237873725.14000002</v>
      </c>
      <c r="E419" s="210">
        <v>2441330769</v>
      </c>
      <c r="F419" s="210">
        <v>190735214.05000001</v>
      </c>
      <c r="G419" s="210">
        <v>171684534.47</v>
      </c>
    </row>
    <row r="420" spans="2:7" x14ac:dyDescent="0.25">
      <c r="B420" s="211" t="s">
        <v>142</v>
      </c>
      <c r="C420" s="210">
        <v>612994203</v>
      </c>
      <c r="D420" s="210">
        <v>58376552.609999992</v>
      </c>
      <c r="E420" s="210">
        <v>598354398</v>
      </c>
      <c r="F420" s="210">
        <v>50864577.269999996</v>
      </c>
      <c r="G420" s="210">
        <v>50763101.849999994</v>
      </c>
    </row>
    <row r="421" spans="2:7" x14ac:dyDescent="0.25">
      <c r="B421" s="211" t="s">
        <v>432</v>
      </c>
      <c r="C421" s="210">
        <v>258903098</v>
      </c>
      <c r="D421" s="210">
        <v>5221502.3299999991</v>
      </c>
      <c r="E421" s="210">
        <v>136787834</v>
      </c>
      <c r="F421" s="210">
        <v>18863409.359999999</v>
      </c>
      <c r="G421" s="210">
        <v>14989859.530000001</v>
      </c>
    </row>
    <row r="422" spans="2:7" x14ac:dyDescent="0.25">
      <c r="B422" s="211" t="s">
        <v>433</v>
      </c>
      <c r="C422" s="210">
        <v>247060569</v>
      </c>
      <c r="D422" s="210">
        <v>98279414.510000005</v>
      </c>
      <c r="E422" s="210">
        <v>633870918</v>
      </c>
      <c r="F422" s="210">
        <v>45010971.730000004</v>
      </c>
      <c r="G422" s="210">
        <v>31461085.400000002</v>
      </c>
    </row>
    <row r="423" spans="2:7" x14ac:dyDescent="0.25">
      <c r="B423" s="211" t="s">
        <v>135</v>
      </c>
      <c r="C423" s="210">
        <v>372351049</v>
      </c>
      <c r="D423" s="210">
        <v>25826118.690000001</v>
      </c>
      <c r="E423" s="210">
        <v>372351049</v>
      </c>
      <c r="F423" s="210">
        <v>25826118.690000001</v>
      </c>
      <c r="G423" s="210">
        <v>24300350.689999998</v>
      </c>
    </row>
    <row r="424" spans="2:7" x14ac:dyDescent="0.25">
      <c r="B424" s="211" t="s">
        <v>144</v>
      </c>
      <c r="C424" s="210">
        <v>628966570</v>
      </c>
      <c r="D424" s="210">
        <v>50170137</v>
      </c>
      <c r="E424" s="210">
        <v>699966570</v>
      </c>
      <c r="F424" s="210">
        <v>50170137</v>
      </c>
      <c r="G424" s="210">
        <v>50170137</v>
      </c>
    </row>
    <row r="425" spans="2:7" x14ac:dyDescent="0.25">
      <c r="B425" s="209" t="s">
        <v>434</v>
      </c>
      <c r="C425" s="210">
        <v>94734410</v>
      </c>
      <c r="D425" s="210">
        <v>5963023.7999999989</v>
      </c>
      <c r="E425" s="210">
        <v>109734410</v>
      </c>
      <c r="F425" s="210">
        <v>5988039.7999999989</v>
      </c>
      <c r="G425" s="210">
        <v>6617234.6399999987</v>
      </c>
    </row>
    <row r="426" spans="2:7" x14ac:dyDescent="0.25">
      <c r="B426" s="211" t="s">
        <v>433</v>
      </c>
      <c r="C426" s="210">
        <v>94734410</v>
      </c>
      <c r="D426" s="210">
        <v>5963023.7999999998</v>
      </c>
      <c r="E426" s="210">
        <v>109734410</v>
      </c>
      <c r="F426" s="210">
        <v>5988039.7999999989</v>
      </c>
      <c r="G426" s="210">
        <v>6617234.6399999997</v>
      </c>
    </row>
    <row r="427" spans="2:7" x14ac:dyDescent="0.25">
      <c r="B427" s="209" t="s">
        <v>435</v>
      </c>
      <c r="C427" s="210">
        <v>198118888</v>
      </c>
      <c r="D427" s="210">
        <v>13020314.98</v>
      </c>
      <c r="E427" s="210">
        <v>198118888</v>
      </c>
      <c r="F427" s="210">
        <v>11464756.84</v>
      </c>
      <c r="G427" s="210">
        <v>11855142.929999998</v>
      </c>
    </row>
    <row r="428" spans="2:7" x14ac:dyDescent="0.25">
      <c r="B428" s="211" t="s">
        <v>436</v>
      </c>
      <c r="C428" s="210">
        <v>198118888</v>
      </c>
      <c r="D428" s="210">
        <v>13020314.98</v>
      </c>
      <c r="E428" s="210">
        <v>198118888</v>
      </c>
      <c r="F428" s="210">
        <v>11464756.840000002</v>
      </c>
      <c r="G428" s="210">
        <v>11855142.93</v>
      </c>
    </row>
    <row r="429" spans="2:7" x14ac:dyDescent="0.25">
      <c r="B429" s="209" t="s">
        <v>437</v>
      </c>
      <c r="C429" s="210">
        <v>587852991</v>
      </c>
      <c r="D429" s="210">
        <v>71074021.640000001</v>
      </c>
      <c r="E429" s="210">
        <v>647852991</v>
      </c>
      <c r="F429" s="210">
        <v>66054365.38000001</v>
      </c>
      <c r="G429" s="210">
        <v>44447832.479999997</v>
      </c>
    </row>
    <row r="430" spans="2:7" x14ac:dyDescent="0.25">
      <c r="B430" s="211" t="s">
        <v>433</v>
      </c>
      <c r="C430" s="210">
        <v>587852991</v>
      </c>
      <c r="D430" s="210">
        <v>71074021.640000001</v>
      </c>
      <c r="E430" s="210">
        <v>647852991</v>
      </c>
      <c r="F430" s="210">
        <v>66054365.380000003</v>
      </c>
      <c r="G430" s="210">
        <v>44447832.480000004</v>
      </c>
    </row>
    <row r="431" spans="2:7" x14ac:dyDescent="0.25">
      <c r="B431" s="209" t="s">
        <v>438</v>
      </c>
      <c r="C431" s="210">
        <v>260000000</v>
      </c>
      <c r="D431" s="210">
        <v>20423179.16</v>
      </c>
      <c r="E431" s="210">
        <v>260000000</v>
      </c>
      <c r="F431" s="210">
        <v>20423179.160000004</v>
      </c>
      <c r="G431" s="210">
        <v>23994514.359999999</v>
      </c>
    </row>
    <row r="432" spans="2:7" x14ac:dyDescent="0.25">
      <c r="B432" s="211" t="s">
        <v>436</v>
      </c>
      <c r="C432" s="210">
        <v>260000000</v>
      </c>
      <c r="D432" s="210">
        <v>20423179.16</v>
      </c>
      <c r="E432" s="210">
        <v>260000000</v>
      </c>
      <c r="F432" s="210">
        <v>20423179.16</v>
      </c>
      <c r="G432" s="210">
        <v>23994514.359999996</v>
      </c>
    </row>
    <row r="433" spans="2:7" x14ac:dyDescent="0.25">
      <c r="B433" s="205" t="s">
        <v>439</v>
      </c>
      <c r="C433" s="206">
        <v>685975147</v>
      </c>
      <c r="D433" s="206">
        <v>22429760.09</v>
      </c>
      <c r="E433" s="206">
        <v>672690540</v>
      </c>
      <c r="F433" s="206">
        <v>42850691.030000001</v>
      </c>
      <c r="G433" s="206">
        <v>47319269.5</v>
      </c>
    </row>
    <row r="434" spans="2:7" x14ac:dyDescent="0.25">
      <c r="B434" s="207" t="s">
        <v>440</v>
      </c>
      <c r="C434" s="208">
        <v>685975147</v>
      </c>
      <c r="D434" s="208">
        <v>22429760.09</v>
      </c>
      <c r="E434" s="208">
        <v>672690540</v>
      </c>
      <c r="F434" s="208">
        <v>42850691.030000001</v>
      </c>
      <c r="G434" s="208">
        <v>47319269.5</v>
      </c>
    </row>
    <row r="435" spans="2:7" x14ac:dyDescent="0.25">
      <c r="B435" s="209" t="s">
        <v>441</v>
      </c>
      <c r="C435" s="210">
        <v>685975147</v>
      </c>
      <c r="D435" s="210">
        <v>22429760.09</v>
      </c>
      <c r="E435" s="210">
        <v>672690540</v>
      </c>
      <c r="F435" s="210">
        <v>42850691.029999994</v>
      </c>
      <c r="G435" s="210">
        <v>47319269.500000007</v>
      </c>
    </row>
    <row r="436" spans="2:7" x14ac:dyDescent="0.25">
      <c r="B436" s="211" t="s">
        <v>442</v>
      </c>
      <c r="C436" s="210">
        <v>670255147</v>
      </c>
      <c r="D436" s="210">
        <v>21154760.090000004</v>
      </c>
      <c r="E436" s="210">
        <v>656970540</v>
      </c>
      <c r="F436" s="210">
        <v>41575691.030000001</v>
      </c>
      <c r="G436" s="210">
        <v>46864269.5</v>
      </c>
    </row>
    <row r="437" spans="2:7" x14ac:dyDescent="0.25">
      <c r="B437" s="211" t="s">
        <v>135</v>
      </c>
      <c r="C437" s="210">
        <v>15720000</v>
      </c>
      <c r="D437" s="210">
        <v>1275000</v>
      </c>
      <c r="E437" s="210">
        <v>15720000</v>
      </c>
      <c r="F437" s="210">
        <v>1275000</v>
      </c>
      <c r="G437" s="210">
        <v>455000</v>
      </c>
    </row>
    <row r="438" spans="2:7" x14ac:dyDescent="0.25">
      <c r="B438" s="205" t="s">
        <v>443</v>
      </c>
      <c r="C438" s="206">
        <v>13374225583</v>
      </c>
      <c r="D438" s="206">
        <v>357071763.45000005</v>
      </c>
      <c r="E438" s="206">
        <v>18574343214</v>
      </c>
      <c r="F438" s="206">
        <v>1137935664.5099998</v>
      </c>
      <c r="G438" s="206">
        <v>917325215.89999998</v>
      </c>
    </row>
    <row r="439" spans="2:7" x14ac:dyDescent="0.25">
      <c r="B439" s="207" t="s">
        <v>444</v>
      </c>
      <c r="C439" s="208">
        <v>13374225583</v>
      </c>
      <c r="D439" s="208">
        <v>357071763.45000005</v>
      </c>
      <c r="E439" s="208">
        <v>18574343214</v>
      </c>
      <c r="F439" s="208">
        <v>1137935664.5099998</v>
      </c>
      <c r="G439" s="208">
        <v>917325215.9000001</v>
      </c>
    </row>
    <row r="440" spans="2:7" x14ac:dyDescent="0.25">
      <c r="B440" s="209" t="s">
        <v>445</v>
      </c>
      <c r="C440" s="210">
        <v>11821236940</v>
      </c>
      <c r="D440" s="210">
        <v>244588949.69000006</v>
      </c>
      <c r="E440" s="210">
        <v>17021354571</v>
      </c>
      <c r="F440" s="210">
        <v>1045295678.5699999</v>
      </c>
      <c r="G440" s="210">
        <v>784122100.53999996</v>
      </c>
    </row>
    <row r="441" spans="2:7" x14ac:dyDescent="0.25">
      <c r="B441" s="211" t="s">
        <v>142</v>
      </c>
      <c r="C441" s="210">
        <v>1682851215</v>
      </c>
      <c r="D441" s="210">
        <v>54647785.309999987</v>
      </c>
      <c r="E441" s="210">
        <v>1786929244.25</v>
      </c>
      <c r="F441" s="210">
        <v>95346730.88000001</v>
      </c>
      <c r="G441" s="210">
        <v>109874755.39</v>
      </c>
    </row>
    <row r="442" spans="2:7" x14ac:dyDescent="0.25">
      <c r="B442" s="211" t="s">
        <v>446</v>
      </c>
      <c r="C442" s="210">
        <v>162932011</v>
      </c>
      <c r="D442" s="210">
        <v>10115976.289999999</v>
      </c>
      <c r="E442" s="210">
        <v>133254290</v>
      </c>
      <c r="F442" s="210">
        <v>5179772.71</v>
      </c>
      <c r="G442" s="210">
        <v>5165772.0100000007</v>
      </c>
    </row>
    <row r="443" spans="2:7" x14ac:dyDescent="0.25">
      <c r="B443" s="211" t="s">
        <v>447</v>
      </c>
      <c r="C443" s="210">
        <v>610354954</v>
      </c>
      <c r="D443" s="210">
        <v>50857698.82</v>
      </c>
      <c r="E443" s="210">
        <v>860954446</v>
      </c>
      <c r="F443" s="210">
        <v>39156827.269999996</v>
      </c>
      <c r="G443" s="210">
        <v>41547226.209999993</v>
      </c>
    </row>
    <row r="444" spans="2:7" x14ac:dyDescent="0.25">
      <c r="B444" s="211" t="s">
        <v>448</v>
      </c>
      <c r="C444" s="210">
        <v>1001583712</v>
      </c>
      <c r="D444" s="210">
        <v>122923051.47999999</v>
      </c>
      <c r="E444" s="210">
        <v>1005136636</v>
      </c>
      <c r="F444" s="210">
        <v>63976890.289999999</v>
      </c>
      <c r="G444" s="210">
        <v>53374561.399999999</v>
      </c>
    </row>
    <row r="445" spans="2:7" x14ac:dyDescent="0.25">
      <c r="B445" s="211" t="s">
        <v>449</v>
      </c>
      <c r="C445" s="210">
        <v>717678089</v>
      </c>
      <c r="D445" s="210">
        <v>2984159</v>
      </c>
      <c r="E445" s="210">
        <v>2152139923</v>
      </c>
      <c r="F445" s="210">
        <v>32854435.559999999</v>
      </c>
      <c r="G445" s="210">
        <v>35929996.25999999</v>
      </c>
    </row>
    <row r="446" spans="2:7" x14ac:dyDescent="0.25">
      <c r="B446" s="211" t="s">
        <v>450</v>
      </c>
      <c r="C446" s="210">
        <v>133431847</v>
      </c>
      <c r="D446" s="210">
        <v>278687</v>
      </c>
      <c r="E446" s="210">
        <v>80990575</v>
      </c>
      <c r="F446" s="210">
        <v>4417876.1300000008</v>
      </c>
      <c r="G446" s="210">
        <v>4489776.34</v>
      </c>
    </row>
    <row r="447" spans="2:7" x14ac:dyDescent="0.25">
      <c r="B447" s="211" t="s">
        <v>451</v>
      </c>
      <c r="C447" s="210">
        <v>217486639</v>
      </c>
      <c r="D447" s="210">
        <v>1659966.01</v>
      </c>
      <c r="E447" s="210">
        <v>176460800.75</v>
      </c>
      <c r="F447" s="210">
        <v>9561209.2699999996</v>
      </c>
      <c r="G447" s="210">
        <v>9406077.4700000007</v>
      </c>
    </row>
    <row r="448" spans="2:7" x14ac:dyDescent="0.25">
      <c r="B448" s="211" t="s">
        <v>452</v>
      </c>
      <c r="C448" s="210">
        <v>103672294</v>
      </c>
      <c r="D448" s="210">
        <v>219280</v>
      </c>
      <c r="E448" s="210">
        <v>93015391</v>
      </c>
      <c r="F448" s="210">
        <v>5619991.3200000003</v>
      </c>
      <c r="G448" s="210">
        <v>5605535.3200000003</v>
      </c>
    </row>
    <row r="449" spans="2:7" x14ac:dyDescent="0.25">
      <c r="B449" s="211" t="s">
        <v>135</v>
      </c>
      <c r="C449" s="210">
        <v>312204848</v>
      </c>
      <c r="D449" s="210">
        <v>286881.88</v>
      </c>
      <c r="E449" s="210">
        <v>640914303</v>
      </c>
      <c r="F449" s="210">
        <v>27627429.98</v>
      </c>
      <c r="G449" s="210">
        <v>19219296.18</v>
      </c>
    </row>
    <row r="450" spans="2:7" x14ac:dyDescent="0.25">
      <c r="B450" s="211" t="s">
        <v>144</v>
      </c>
      <c r="C450" s="210">
        <v>6879041331</v>
      </c>
      <c r="D450" s="210">
        <v>615463.9</v>
      </c>
      <c r="E450" s="210">
        <v>10091558962</v>
      </c>
      <c r="F450" s="210">
        <v>761554515.16000009</v>
      </c>
      <c r="G450" s="210">
        <v>499509103.96000004</v>
      </c>
    </row>
    <row r="451" spans="2:7" x14ac:dyDescent="0.25">
      <c r="B451" s="209" t="s">
        <v>453</v>
      </c>
      <c r="C451" s="210">
        <v>1552988643</v>
      </c>
      <c r="D451" s="210">
        <v>112482813.76000001</v>
      </c>
      <c r="E451" s="210">
        <v>1552988643</v>
      </c>
      <c r="F451" s="210">
        <v>92639985.940000013</v>
      </c>
      <c r="G451" s="210">
        <v>133203115.35999998</v>
      </c>
    </row>
    <row r="452" spans="2:7" x14ac:dyDescent="0.25">
      <c r="B452" s="211" t="s">
        <v>449</v>
      </c>
      <c r="C452" s="210">
        <v>1552988643</v>
      </c>
      <c r="D452" s="210">
        <v>112482813.76000002</v>
      </c>
      <c r="E452" s="210">
        <v>1552988643</v>
      </c>
      <c r="F452" s="210">
        <v>92639985.939999998</v>
      </c>
      <c r="G452" s="210">
        <v>133203115.35999998</v>
      </c>
    </row>
    <row r="453" spans="2:7" x14ac:dyDescent="0.25">
      <c r="B453" s="205" t="s">
        <v>454</v>
      </c>
      <c r="C453" s="206">
        <v>15653944895</v>
      </c>
      <c r="D453" s="206">
        <v>1710856334.53</v>
      </c>
      <c r="E453" s="206">
        <v>17840894873</v>
      </c>
      <c r="F453" s="206">
        <v>1755488312.1900001</v>
      </c>
      <c r="G453" s="206">
        <v>1048969394.9800001</v>
      </c>
    </row>
    <row r="454" spans="2:7" x14ac:dyDescent="0.25">
      <c r="B454" s="207" t="s">
        <v>455</v>
      </c>
      <c r="C454" s="208">
        <v>15653944895</v>
      </c>
      <c r="D454" s="208">
        <v>1710856334.5300002</v>
      </c>
      <c r="E454" s="208">
        <v>17840894873</v>
      </c>
      <c r="F454" s="208">
        <v>1755488312.1900001</v>
      </c>
      <c r="G454" s="208">
        <v>1048969394.98</v>
      </c>
    </row>
    <row r="455" spans="2:7" x14ac:dyDescent="0.25">
      <c r="B455" s="209" t="s">
        <v>456</v>
      </c>
      <c r="C455" s="210">
        <v>14282140277</v>
      </c>
      <c r="D455" s="210">
        <v>1648294321.0700002</v>
      </c>
      <c r="E455" s="210">
        <v>16365555255</v>
      </c>
      <c r="F455" s="210">
        <v>1649729762.5599997</v>
      </c>
      <c r="G455" s="210">
        <v>943308073.5999999</v>
      </c>
    </row>
    <row r="456" spans="2:7" x14ac:dyDescent="0.25">
      <c r="B456" s="211" t="s">
        <v>142</v>
      </c>
      <c r="C456" s="210">
        <v>595463565</v>
      </c>
      <c r="D456" s="210">
        <v>31284797.75</v>
      </c>
      <c r="E456" s="210">
        <v>618196326</v>
      </c>
      <c r="F456" s="210">
        <v>31393313.509999998</v>
      </c>
      <c r="G456" s="210">
        <v>37386194.169999994</v>
      </c>
    </row>
    <row r="457" spans="2:7" x14ac:dyDescent="0.25">
      <c r="B457" s="211" t="s">
        <v>457</v>
      </c>
      <c r="C457" s="210">
        <v>2913352801</v>
      </c>
      <c r="D457" s="210">
        <v>81248107.659999996</v>
      </c>
      <c r="E457" s="210">
        <v>2978804990.6199994</v>
      </c>
      <c r="F457" s="210">
        <v>84011098.090000004</v>
      </c>
      <c r="G457" s="210">
        <v>85868734.63000001</v>
      </c>
    </row>
    <row r="458" spans="2:7" x14ac:dyDescent="0.25">
      <c r="B458" s="211" t="s">
        <v>458</v>
      </c>
      <c r="C458" s="210">
        <v>421930953</v>
      </c>
      <c r="D458" s="210">
        <v>4424114.790000001</v>
      </c>
      <c r="E458" s="210">
        <v>417160980.38</v>
      </c>
      <c r="F458" s="210">
        <v>2988050.09</v>
      </c>
      <c r="G458" s="210">
        <v>4356374.84</v>
      </c>
    </row>
    <row r="459" spans="2:7" x14ac:dyDescent="0.25">
      <c r="B459" s="211" t="s">
        <v>135</v>
      </c>
      <c r="C459" s="210">
        <v>761426421</v>
      </c>
      <c r="D459" s="210">
        <v>81812281.739999995</v>
      </c>
      <c r="E459" s="210">
        <v>761426421</v>
      </c>
      <c r="F459" s="210">
        <v>81812281.739999995</v>
      </c>
      <c r="G459" s="210">
        <v>55196158.640000001</v>
      </c>
    </row>
    <row r="460" spans="2:7" x14ac:dyDescent="0.25">
      <c r="B460" s="211" t="s">
        <v>144</v>
      </c>
      <c r="C460" s="210">
        <v>9589966537</v>
      </c>
      <c r="D460" s="210">
        <v>1449525019.1300001</v>
      </c>
      <c r="E460" s="210">
        <v>11589966537</v>
      </c>
      <c r="F460" s="210">
        <v>1449525019.1300001</v>
      </c>
      <c r="G460" s="210">
        <v>760500611.32000005</v>
      </c>
    </row>
    <row r="461" spans="2:7" x14ac:dyDescent="0.25">
      <c r="B461" s="209" t="s">
        <v>459</v>
      </c>
      <c r="C461" s="210">
        <v>734161247</v>
      </c>
      <c r="D461" s="210">
        <v>52104836.579999998</v>
      </c>
      <c r="E461" s="210">
        <v>832696247</v>
      </c>
      <c r="F461" s="210">
        <v>59432153.810000002</v>
      </c>
      <c r="G461" s="210">
        <v>61927310.32</v>
      </c>
    </row>
    <row r="462" spans="2:7" x14ac:dyDescent="0.25">
      <c r="B462" s="211" t="s">
        <v>458</v>
      </c>
      <c r="C462" s="210">
        <v>734161247</v>
      </c>
      <c r="D462" s="210">
        <v>52104836.579999991</v>
      </c>
      <c r="E462" s="210">
        <v>832696247</v>
      </c>
      <c r="F462" s="210">
        <v>59432153.81000001</v>
      </c>
      <c r="G462" s="210">
        <v>61927310.319999993</v>
      </c>
    </row>
    <row r="463" spans="2:7" x14ac:dyDescent="0.25">
      <c r="B463" s="209" t="s">
        <v>460</v>
      </c>
      <c r="C463" s="210">
        <v>597063479</v>
      </c>
      <c r="D463" s="210">
        <v>6453111.3900000006</v>
      </c>
      <c r="E463" s="210">
        <v>602063479</v>
      </c>
      <c r="F463" s="210">
        <v>43420650.109999999</v>
      </c>
      <c r="G463" s="210">
        <v>41184431.519999988</v>
      </c>
    </row>
    <row r="464" spans="2:7" x14ac:dyDescent="0.25">
      <c r="B464" s="211" t="s">
        <v>457</v>
      </c>
      <c r="C464" s="210">
        <v>597063479</v>
      </c>
      <c r="D464" s="210">
        <v>6453111.3900000006</v>
      </c>
      <c r="E464" s="210">
        <v>602063479</v>
      </c>
      <c r="F464" s="210">
        <v>43420650.109999999</v>
      </c>
      <c r="G464" s="210">
        <v>41184431.520000003</v>
      </c>
    </row>
    <row r="465" spans="2:7" x14ac:dyDescent="0.25">
      <c r="B465" s="209" t="s">
        <v>461</v>
      </c>
      <c r="C465" s="210">
        <v>40579892</v>
      </c>
      <c r="D465" s="210">
        <v>4004065.49</v>
      </c>
      <c r="E465" s="210">
        <v>40579892</v>
      </c>
      <c r="F465" s="210">
        <v>2905745.71</v>
      </c>
      <c r="G465" s="210">
        <v>2549579.54</v>
      </c>
    </row>
    <row r="466" spans="2:7" x14ac:dyDescent="0.25">
      <c r="B466" s="211" t="s">
        <v>458</v>
      </c>
      <c r="C466" s="210">
        <v>40579892</v>
      </c>
      <c r="D466" s="210">
        <v>4004065.49</v>
      </c>
      <c r="E466" s="210">
        <v>40579892</v>
      </c>
      <c r="F466" s="210">
        <v>2905745.71</v>
      </c>
      <c r="G466" s="210">
        <v>2549579.54</v>
      </c>
    </row>
    <row r="467" spans="2:7" x14ac:dyDescent="0.25">
      <c r="B467" s="205" t="s">
        <v>462</v>
      </c>
      <c r="C467" s="206">
        <v>3459610022</v>
      </c>
      <c r="D467" s="206">
        <v>108537290.22999999</v>
      </c>
      <c r="E467" s="206">
        <v>3644928473.71</v>
      </c>
      <c r="F467" s="206">
        <v>216923315.48000002</v>
      </c>
      <c r="G467" s="206">
        <v>204281079.59</v>
      </c>
    </row>
    <row r="468" spans="2:7" x14ac:dyDescent="0.25">
      <c r="B468" s="207" t="s">
        <v>463</v>
      </c>
      <c r="C468" s="208">
        <v>3459610022</v>
      </c>
      <c r="D468" s="208">
        <v>108537290.22999999</v>
      </c>
      <c r="E468" s="208">
        <v>3644928473.71</v>
      </c>
      <c r="F468" s="208">
        <v>216923315.48000002</v>
      </c>
      <c r="G468" s="208">
        <v>204281079.59</v>
      </c>
    </row>
    <row r="469" spans="2:7" x14ac:dyDescent="0.25">
      <c r="B469" s="209" t="s">
        <v>464</v>
      </c>
      <c r="C469" s="210">
        <v>2058951154</v>
      </c>
      <c r="D469" s="210">
        <v>35190442.889999993</v>
      </c>
      <c r="E469" s="210">
        <v>2117337672.1699998</v>
      </c>
      <c r="F469" s="210">
        <v>143751637.47999999</v>
      </c>
      <c r="G469" s="210">
        <v>127097664.44</v>
      </c>
    </row>
    <row r="470" spans="2:7" x14ac:dyDescent="0.25">
      <c r="B470" s="211" t="s">
        <v>142</v>
      </c>
      <c r="C470" s="210">
        <v>1141034483</v>
      </c>
      <c r="D470" s="210">
        <v>18379707.630000003</v>
      </c>
      <c r="E470" s="210">
        <v>1091691042.4499998</v>
      </c>
      <c r="F470" s="210">
        <v>64183201.359999999</v>
      </c>
      <c r="G470" s="210">
        <v>58223767.829999991</v>
      </c>
    </row>
    <row r="471" spans="2:7" x14ac:dyDescent="0.25">
      <c r="B471" s="211" t="s">
        <v>465</v>
      </c>
      <c r="C471" s="210">
        <v>111047200</v>
      </c>
      <c r="D471" s="210">
        <v>-1211.29</v>
      </c>
      <c r="E471" s="210">
        <v>81339324.640000001</v>
      </c>
      <c r="F471" s="210">
        <v>6480680.4500000002</v>
      </c>
      <c r="G471" s="210">
        <v>5999406.1399999997</v>
      </c>
    </row>
    <row r="472" spans="2:7" x14ac:dyDescent="0.25">
      <c r="B472" s="211" t="s">
        <v>466</v>
      </c>
      <c r="C472" s="210">
        <v>242874520</v>
      </c>
      <c r="D472" s="210">
        <v>1719273.2000000002</v>
      </c>
      <c r="E472" s="210">
        <v>254708095.74999997</v>
      </c>
      <c r="F472" s="210">
        <v>18295539.280000005</v>
      </c>
      <c r="G472" s="210">
        <v>13467830.930000002</v>
      </c>
    </row>
    <row r="473" spans="2:7" x14ac:dyDescent="0.25">
      <c r="B473" s="211" t="s">
        <v>467</v>
      </c>
      <c r="C473" s="210">
        <v>130885001</v>
      </c>
      <c r="D473" s="210">
        <v>-158209.04999999999</v>
      </c>
      <c r="E473" s="210">
        <v>130494703.34000002</v>
      </c>
      <c r="F473" s="210">
        <v>9054965.0299999993</v>
      </c>
      <c r="G473" s="210">
        <v>9166382.0700000003</v>
      </c>
    </row>
    <row r="474" spans="2:7" x14ac:dyDescent="0.25">
      <c r="B474" s="211" t="s">
        <v>468</v>
      </c>
      <c r="C474" s="210">
        <v>134980000</v>
      </c>
      <c r="D474" s="210">
        <v>-40000</v>
      </c>
      <c r="E474" s="210">
        <v>116827571.53000002</v>
      </c>
      <c r="F474" s="210">
        <v>9120270.3200000003</v>
      </c>
      <c r="G474" s="210">
        <v>9347232.3099999968</v>
      </c>
    </row>
    <row r="475" spans="2:7" x14ac:dyDescent="0.25">
      <c r="B475" s="211" t="s">
        <v>469</v>
      </c>
      <c r="C475" s="210">
        <v>63039167</v>
      </c>
      <c r="D475" s="210">
        <v>3000000</v>
      </c>
      <c r="E475" s="210">
        <v>87039167</v>
      </c>
      <c r="F475" s="210">
        <v>2969400</v>
      </c>
      <c r="G475" s="210">
        <v>1972486.12</v>
      </c>
    </row>
    <row r="476" spans="2:7" x14ac:dyDescent="0.25">
      <c r="B476" s="211" t="s">
        <v>470</v>
      </c>
      <c r="C476" s="210">
        <v>235090783</v>
      </c>
      <c r="D476" s="210">
        <v>12290882.4</v>
      </c>
      <c r="E476" s="210">
        <v>355237767.45999998</v>
      </c>
      <c r="F476" s="210">
        <v>33647581.040000007</v>
      </c>
      <c r="G476" s="210">
        <v>28920559.039999999</v>
      </c>
    </row>
    <row r="477" spans="2:7" x14ac:dyDescent="0.25">
      <c r="B477" s="209" t="s">
        <v>471</v>
      </c>
      <c r="C477" s="210">
        <v>286213210</v>
      </c>
      <c r="D477" s="210">
        <v>0</v>
      </c>
      <c r="E477" s="210">
        <v>248518316</v>
      </c>
      <c r="F477" s="210">
        <v>0</v>
      </c>
      <c r="G477" s="210">
        <v>0</v>
      </c>
    </row>
    <row r="478" spans="2:7" x14ac:dyDescent="0.25">
      <c r="B478" s="211" t="s">
        <v>467</v>
      </c>
      <c r="C478" s="210">
        <v>286213210</v>
      </c>
      <c r="D478" s="210">
        <v>0</v>
      </c>
      <c r="E478" s="210">
        <v>248518316</v>
      </c>
      <c r="F478" s="210">
        <v>0</v>
      </c>
      <c r="G478" s="210">
        <v>0</v>
      </c>
    </row>
    <row r="479" spans="2:7" x14ac:dyDescent="0.25">
      <c r="B479" s="209" t="s">
        <v>472</v>
      </c>
      <c r="C479" s="210">
        <v>748644672</v>
      </c>
      <c r="D479" s="210">
        <v>38124679.420000002</v>
      </c>
      <c r="E479" s="210">
        <v>890222962.53999996</v>
      </c>
      <c r="F479" s="210">
        <v>39217401.939999998</v>
      </c>
      <c r="G479" s="210">
        <v>45165837.980000004</v>
      </c>
    </row>
    <row r="480" spans="2:7" x14ac:dyDescent="0.25">
      <c r="B480" s="211" t="s">
        <v>473</v>
      </c>
      <c r="C480" s="210">
        <v>748644672</v>
      </c>
      <c r="D480" s="210">
        <v>38124679.419999994</v>
      </c>
      <c r="E480" s="210">
        <v>890222962.53999996</v>
      </c>
      <c r="F480" s="210">
        <v>39217401.939999998</v>
      </c>
      <c r="G480" s="210">
        <v>45165837.979999997</v>
      </c>
    </row>
    <row r="481" spans="2:7" x14ac:dyDescent="0.25">
      <c r="B481" s="209" t="s">
        <v>474</v>
      </c>
      <c r="C481" s="210">
        <v>50587219</v>
      </c>
      <c r="D481" s="210">
        <v>3837347.1799999997</v>
      </c>
      <c r="E481" s="210">
        <v>53635756</v>
      </c>
      <c r="F481" s="210">
        <v>4156795.16</v>
      </c>
      <c r="G481" s="210">
        <v>4036481.7</v>
      </c>
    </row>
    <row r="482" spans="2:7" x14ac:dyDescent="0.25">
      <c r="B482" s="211" t="s">
        <v>142</v>
      </c>
      <c r="C482" s="210">
        <v>50587219</v>
      </c>
      <c r="D482" s="210">
        <v>3837347.1799999997</v>
      </c>
      <c r="E482" s="210">
        <v>53635756</v>
      </c>
      <c r="F482" s="210">
        <v>4156795.1599999997</v>
      </c>
      <c r="G482" s="210">
        <v>4036481.6999999997</v>
      </c>
    </row>
    <row r="483" spans="2:7" x14ac:dyDescent="0.25">
      <c r="B483" s="209" t="s">
        <v>475</v>
      </c>
      <c r="C483" s="210">
        <v>315213767</v>
      </c>
      <c r="D483" s="210">
        <v>31384820.740000002</v>
      </c>
      <c r="E483" s="210">
        <v>335213767</v>
      </c>
      <c r="F483" s="210">
        <v>29797480.900000002</v>
      </c>
      <c r="G483" s="210">
        <v>27981095.470000006</v>
      </c>
    </row>
    <row r="484" spans="2:7" x14ac:dyDescent="0.25">
      <c r="B484" s="211" t="s">
        <v>465</v>
      </c>
      <c r="C484" s="210">
        <v>315213767</v>
      </c>
      <c r="D484" s="210">
        <v>31384820.739999998</v>
      </c>
      <c r="E484" s="210">
        <v>335213767</v>
      </c>
      <c r="F484" s="210">
        <v>29797480.900000002</v>
      </c>
      <c r="G484" s="210">
        <v>27981095.470000003</v>
      </c>
    </row>
    <row r="485" spans="2:7" x14ac:dyDescent="0.25">
      <c r="B485" s="205" t="s">
        <v>476</v>
      </c>
      <c r="C485" s="206">
        <v>2080734726</v>
      </c>
      <c r="D485" s="206">
        <v>140661272.22000003</v>
      </c>
      <c r="E485" s="206">
        <v>2412825819</v>
      </c>
      <c r="F485" s="206">
        <v>145596927.62</v>
      </c>
      <c r="G485" s="206">
        <v>147754936.09</v>
      </c>
    </row>
    <row r="486" spans="2:7" x14ac:dyDescent="0.25">
      <c r="B486" s="207" t="s">
        <v>477</v>
      </c>
      <c r="C486" s="208">
        <v>2080734726</v>
      </c>
      <c r="D486" s="208">
        <v>140661272.22</v>
      </c>
      <c r="E486" s="208">
        <v>2412825819</v>
      </c>
      <c r="F486" s="208">
        <v>145596927.62</v>
      </c>
      <c r="G486" s="208">
        <v>147754936.08999994</v>
      </c>
    </row>
    <row r="487" spans="2:7" x14ac:dyDescent="0.25">
      <c r="B487" s="209" t="s">
        <v>478</v>
      </c>
      <c r="C487" s="210">
        <v>1170874303</v>
      </c>
      <c r="D487" s="210">
        <v>17371296.959999997</v>
      </c>
      <c r="E487" s="210">
        <v>995693661</v>
      </c>
      <c r="F487" s="210">
        <v>67533314.609999999</v>
      </c>
      <c r="G487" s="210">
        <v>65509422.709999986</v>
      </c>
    </row>
    <row r="488" spans="2:7" x14ac:dyDescent="0.25">
      <c r="B488" s="211" t="s">
        <v>142</v>
      </c>
      <c r="C488" s="210">
        <v>843963208</v>
      </c>
      <c r="D488" s="210">
        <v>17462057.970000003</v>
      </c>
      <c r="E488" s="210">
        <v>670159208</v>
      </c>
      <c r="F488" s="210">
        <v>38581476.080000006</v>
      </c>
      <c r="G488" s="210">
        <v>34715599.990000002</v>
      </c>
    </row>
    <row r="489" spans="2:7" x14ac:dyDescent="0.25">
      <c r="B489" s="211" t="s">
        <v>479</v>
      </c>
      <c r="C489" s="210">
        <v>306311095</v>
      </c>
      <c r="D489" s="210">
        <v>710738.99</v>
      </c>
      <c r="E489" s="210">
        <v>304934453</v>
      </c>
      <c r="F489" s="210">
        <v>22176046.359999999</v>
      </c>
      <c r="G489" s="210">
        <v>24018030.550000001</v>
      </c>
    </row>
    <row r="490" spans="2:7" x14ac:dyDescent="0.25">
      <c r="B490" s="211" t="s">
        <v>135</v>
      </c>
      <c r="C490" s="210">
        <v>20600000</v>
      </c>
      <c r="D490" s="210">
        <v>-801500</v>
      </c>
      <c r="E490" s="210">
        <v>20600000</v>
      </c>
      <c r="F490" s="210">
        <v>6775792.1699999999</v>
      </c>
      <c r="G490" s="210">
        <v>6775792.1699999999</v>
      </c>
    </row>
    <row r="491" spans="2:7" x14ac:dyDescent="0.25">
      <c r="B491" s="209" t="s">
        <v>480</v>
      </c>
      <c r="C491" s="210">
        <v>194605095</v>
      </c>
      <c r="D491" s="210">
        <v>4325609.7700000005</v>
      </c>
      <c r="E491" s="210">
        <v>194605095</v>
      </c>
      <c r="F491" s="210">
        <v>15507987.75</v>
      </c>
      <c r="G491" s="210">
        <v>13709073.07</v>
      </c>
    </row>
    <row r="492" spans="2:7" x14ac:dyDescent="0.25">
      <c r="B492" s="211" t="s">
        <v>481</v>
      </c>
      <c r="C492" s="210">
        <v>194605095</v>
      </c>
      <c r="D492" s="210">
        <v>4325609.7699999996</v>
      </c>
      <c r="E492" s="210">
        <v>194605095</v>
      </c>
      <c r="F492" s="210">
        <v>15507987.750000002</v>
      </c>
      <c r="G492" s="210">
        <v>13709073.069999998</v>
      </c>
    </row>
    <row r="493" spans="2:7" x14ac:dyDescent="0.25">
      <c r="B493" s="209" t="s">
        <v>482</v>
      </c>
      <c r="C493" s="210">
        <v>715255328</v>
      </c>
      <c r="D493" s="210">
        <v>118964365.49000001</v>
      </c>
      <c r="E493" s="210">
        <v>1222527063</v>
      </c>
      <c r="F493" s="210">
        <v>62555625.259999998</v>
      </c>
      <c r="G493" s="210">
        <v>68536440.310000002</v>
      </c>
    </row>
    <row r="494" spans="2:7" x14ac:dyDescent="0.25">
      <c r="B494" s="211" t="s">
        <v>483</v>
      </c>
      <c r="C494" s="210">
        <v>715255328</v>
      </c>
      <c r="D494" s="210">
        <v>118964365.49000001</v>
      </c>
      <c r="E494" s="210">
        <v>1222527063</v>
      </c>
      <c r="F494" s="210">
        <v>62555625.25999999</v>
      </c>
      <c r="G494" s="210">
        <v>68536440.310000002</v>
      </c>
    </row>
    <row r="495" spans="2:7" x14ac:dyDescent="0.25">
      <c r="B495" s="205" t="s">
        <v>484</v>
      </c>
      <c r="C495" s="206">
        <v>3109655973</v>
      </c>
      <c r="D495" s="206">
        <v>57477117.809999995</v>
      </c>
      <c r="E495" s="206">
        <v>2976739307</v>
      </c>
      <c r="F495" s="206">
        <v>169300047.12</v>
      </c>
      <c r="G495" s="206">
        <v>115488060.64999999</v>
      </c>
    </row>
    <row r="496" spans="2:7" x14ac:dyDescent="0.25">
      <c r="B496" s="207" t="s">
        <v>485</v>
      </c>
      <c r="C496" s="208">
        <v>3109655973</v>
      </c>
      <c r="D496" s="208">
        <v>57477117.809999987</v>
      </c>
      <c r="E496" s="208">
        <v>2976739307</v>
      </c>
      <c r="F496" s="208">
        <v>169300047.12</v>
      </c>
      <c r="G496" s="208">
        <v>115488060.65000001</v>
      </c>
    </row>
    <row r="497" spans="2:7" x14ac:dyDescent="0.25">
      <c r="B497" s="209" t="s">
        <v>486</v>
      </c>
      <c r="C497" s="210">
        <v>2923504677</v>
      </c>
      <c r="D497" s="210">
        <v>52810132.07</v>
      </c>
      <c r="E497" s="210">
        <v>2790588011</v>
      </c>
      <c r="F497" s="210">
        <v>156593838.20999995</v>
      </c>
      <c r="G497" s="210">
        <v>100063746.33000003</v>
      </c>
    </row>
    <row r="498" spans="2:7" x14ac:dyDescent="0.25">
      <c r="B498" s="211" t="s">
        <v>142</v>
      </c>
      <c r="C498" s="210">
        <v>1859007777</v>
      </c>
      <c r="D498" s="210">
        <v>49303457.510000005</v>
      </c>
      <c r="E498" s="210">
        <v>1940425871.3699999</v>
      </c>
      <c r="F498" s="210">
        <v>92758098.530000001</v>
      </c>
      <c r="G498" s="210">
        <v>85274968.089999974</v>
      </c>
    </row>
    <row r="499" spans="2:7" x14ac:dyDescent="0.25">
      <c r="B499" s="211" t="s">
        <v>487</v>
      </c>
      <c r="C499" s="210">
        <v>111930612</v>
      </c>
      <c r="D499" s="210">
        <v>3861698.64</v>
      </c>
      <c r="E499" s="210">
        <v>48587591</v>
      </c>
      <c r="F499" s="210">
        <v>3861698.6399999997</v>
      </c>
      <c r="G499" s="210">
        <v>3861698.6399999997</v>
      </c>
    </row>
    <row r="500" spans="2:7" x14ac:dyDescent="0.25">
      <c r="B500" s="211" t="s">
        <v>488</v>
      </c>
      <c r="C500" s="210">
        <v>257551866</v>
      </c>
      <c r="D500" s="210">
        <v>4843877.16</v>
      </c>
      <c r="E500" s="210">
        <v>300108814.63</v>
      </c>
      <c r="F500" s="210">
        <v>3632205.9400000004</v>
      </c>
      <c r="G500" s="210">
        <v>3632205.9400000004</v>
      </c>
    </row>
    <row r="501" spans="2:7" x14ac:dyDescent="0.25">
      <c r="B501" s="211" t="s">
        <v>489</v>
      </c>
      <c r="C501" s="210">
        <v>210332022</v>
      </c>
      <c r="D501" s="210">
        <v>728832.11</v>
      </c>
      <c r="E501" s="210">
        <v>39700000</v>
      </c>
      <c r="F501" s="210">
        <v>778832.11</v>
      </c>
      <c r="G501" s="210">
        <v>5024873.66</v>
      </c>
    </row>
    <row r="502" spans="2:7" x14ac:dyDescent="0.25">
      <c r="B502" s="211" t="s">
        <v>135</v>
      </c>
      <c r="C502" s="210">
        <v>336182400</v>
      </c>
      <c r="D502" s="210">
        <v>655599.99</v>
      </c>
      <c r="E502" s="210">
        <v>346182400</v>
      </c>
      <c r="F502" s="210">
        <v>50655599.990000002</v>
      </c>
      <c r="G502" s="210">
        <v>2270000</v>
      </c>
    </row>
    <row r="503" spans="2:7" x14ac:dyDescent="0.25">
      <c r="B503" s="211" t="s">
        <v>144</v>
      </c>
      <c r="C503" s="210">
        <v>148500000</v>
      </c>
      <c r="D503" s="210">
        <v>-6583333.3399999999</v>
      </c>
      <c r="E503" s="210">
        <v>115583334</v>
      </c>
      <c r="F503" s="210">
        <v>4907403</v>
      </c>
      <c r="G503" s="210">
        <v>0</v>
      </c>
    </row>
    <row r="504" spans="2:7" x14ac:dyDescent="0.25">
      <c r="B504" s="209" t="s">
        <v>490</v>
      </c>
      <c r="C504" s="210">
        <v>186151296</v>
      </c>
      <c r="D504" s="210">
        <v>4666985.74</v>
      </c>
      <c r="E504" s="210">
        <v>186151296</v>
      </c>
      <c r="F504" s="210">
        <v>12706208.910000004</v>
      </c>
      <c r="G504" s="210">
        <v>15424314.32</v>
      </c>
    </row>
    <row r="505" spans="2:7" x14ac:dyDescent="0.25">
      <c r="B505" s="211" t="s">
        <v>487</v>
      </c>
      <c r="C505" s="210">
        <v>186151296</v>
      </c>
      <c r="D505" s="210">
        <v>4666985.74</v>
      </c>
      <c r="E505" s="210">
        <v>186151296</v>
      </c>
      <c r="F505" s="210">
        <v>12706208.91</v>
      </c>
      <c r="G505" s="210">
        <v>15424314.320000002</v>
      </c>
    </row>
    <row r="506" spans="2:7" x14ac:dyDescent="0.25">
      <c r="B506" s="205" t="s">
        <v>491</v>
      </c>
      <c r="C506" s="206">
        <v>13401009791</v>
      </c>
      <c r="D506" s="206">
        <v>771121204.39999986</v>
      </c>
      <c r="E506" s="206">
        <v>19334494919.369999</v>
      </c>
      <c r="F506" s="206">
        <v>755276701.79999995</v>
      </c>
      <c r="G506" s="206">
        <v>659579014.71999991</v>
      </c>
    </row>
    <row r="507" spans="2:7" x14ac:dyDescent="0.25">
      <c r="B507" s="207" t="s">
        <v>492</v>
      </c>
      <c r="C507" s="208">
        <v>13401009791</v>
      </c>
      <c r="D507" s="208">
        <v>771121204.39999986</v>
      </c>
      <c r="E507" s="208">
        <v>19334494919.369999</v>
      </c>
      <c r="F507" s="208">
        <v>755276701.79999995</v>
      </c>
      <c r="G507" s="208">
        <v>659579014.71999991</v>
      </c>
    </row>
    <row r="508" spans="2:7" x14ac:dyDescent="0.25">
      <c r="B508" s="209" t="s">
        <v>493</v>
      </c>
      <c r="C508" s="210">
        <v>13401009791</v>
      </c>
      <c r="D508" s="210">
        <v>771121204.39999986</v>
      </c>
      <c r="E508" s="210">
        <v>19334494919.369999</v>
      </c>
      <c r="F508" s="210">
        <v>755276701.79999983</v>
      </c>
      <c r="G508" s="210">
        <v>659579014.72000003</v>
      </c>
    </row>
    <row r="509" spans="2:7" x14ac:dyDescent="0.25">
      <c r="B509" s="211" t="s">
        <v>142</v>
      </c>
      <c r="C509" s="210">
        <v>2395206682</v>
      </c>
      <c r="D509" s="210">
        <v>36602236.120000005</v>
      </c>
      <c r="E509" s="210">
        <v>3052847693.3699999</v>
      </c>
      <c r="F509" s="210">
        <v>143927583.57999998</v>
      </c>
      <c r="G509" s="210">
        <v>143501204.78999999</v>
      </c>
    </row>
    <row r="510" spans="2:7" x14ac:dyDescent="0.25">
      <c r="B510" s="211" t="s">
        <v>494</v>
      </c>
      <c r="C510" s="210">
        <v>5475413362</v>
      </c>
      <c r="D510" s="210">
        <v>208759846.89000002</v>
      </c>
      <c r="E510" s="210">
        <v>4967995173.0899992</v>
      </c>
      <c r="F510" s="210">
        <v>136343456.97999999</v>
      </c>
      <c r="G510" s="210">
        <v>173510678.49999997</v>
      </c>
    </row>
    <row r="511" spans="2:7" x14ac:dyDescent="0.25">
      <c r="B511" s="211" t="s">
        <v>495</v>
      </c>
      <c r="C511" s="210">
        <v>5522789747</v>
      </c>
      <c r="D511" s="210">
        <v>525759121.3900001</v>
      </c>
      <c r="E511" s="210">
        <v>11302052052.91</v>
      </c>
      <c r="F511" s="210">
        <v>475005661.24000001</v>
      </c>
      <c r="G511" s="210">
        <v>340567131.43000001</v>
      </c>
    </row>
    <row r="512" spans="2:7" x14ac:dyDescent="0.25">
      <c r="B512" s="211" t="s">
        <v>135</v>
      </c>
      <c r="C512" s="210">
        <v>7600000</v>
      </c>
      <c r="D512" s="210">
        <v>0</v>
      </c>
      <c r="E512" s="210">
        <v>11600000</v>
      </c>
      <c r="F512" s="210">
        <v>0</v>
      </c>
      <c r="G512" s="210">
        <v>2000000</v>
      </c>
    </row>
    <row r="513" spans="2:7" x14ac:dyDescent="0.25">
      <c r="B513" s="205" t="s">
        <v>496</v>
      </c>
      <c r="C513" s="206">
        <v>8623286819</v>
      </c>
      <c r="D513" s="206">
        <v>718382821.93000007</v>
      </c>
      <c r="E513" s="206">
        <v>8623286819</v>
      </c>
      <c r="F513" s="206">
        <v>718382821.93000007</v>
      </c>
      <c r="G513" s="206">
        <v>718382821.92999995</v>
      </c>
    </row>
    <row r="514" spans="2:7" x14ac:dyDescent="0.25">
      <c r="B514" s="207" t="s">
        <v>497</v>
      </c>
      <c r="C514" s="208">
        <v>8623286819</v>
      </c>
      <c r="D514" s="208">
        <v>718382821.93000007</v>
      </c>
      <c r="E514" s="208">
        <v>8623286819</v>
      </c>
      <c r="F514" s="208">
        <v>718382821.93000007</v>
      </c>
      <c r="G514" s="208">
        <v>718382821.92999995</v>
      </c>
    </row>
    <row r="515" spans="2:7" x14ac:dyDescent="0.25">
      <c r="B515" s="209" t="s">
        <v>498</v>
      </c>
      <c r="C515" s="210">
        <v>8623286819</v>
      </c>
      <c r="D515" s="210">
        <v>718382821.93000019</v>
      </c>
      <c r="E515" s="210">
        <v>8623286819</v>
      </c>
      <c r="F515" s="210">
        <v>718382821.93000019</v>
      </c>
      <c r="G515" s="210">
        <v>718382821.92999995</v>
      </c>
    </row>
    <row r="516" spans="2:7" x14ac:dyDescent="0.25">
      <c r="B516" s="211" t="s">
        <v>499</v>
      </c>
      <c r="C516" s="210">
        <v>8239652859</v>
      </c>
      <c r="D516" s="210">
        <v>686413324.93000007</v>
      </c>
      <c r="E516" s="210">
        <v>8239652859</v>
      </c>
      <c r="F516" s="210">
        <v>686413324.93000007</v>
      </c>
      <c r="G516" s="210">
        <v>686413324.92999995</v>
      </c>
    </row>
    <row r="517" spans="2:7" x14ac:dyDescent="0.25">
      <c r="B517" s="211" t="s">
        <v>135</v>
      </c>
      <c r="C517" s="210">
        <v>383633960</v>
      </c>
      <c r="D517" s="210">
        <v>31969497</v>
      </c>
      <c r="E517" s="210">
        <v>383633960</v>
      </c>
      <c r="F517" s="210">
        <v>31969497</v>
      </c>
      <c r="G517" s="210">
        <v>31969497</v>
      </c>
    </row>
    <row r="518" spans="2:7" x14ac:dyDescent="0.25">
      <c r="B518" s="205" t="s">
        <v>500</v>
      </c>
      <c r="C518" s="206">
        <v>8011291957</v>
      </c>
      <c r="D518" s="206">
        <v>667607653</v>
      </c>
      <c r="E518" s="206">
        <v>10811291957</v>
      </c>
      <c r="F518" s="206">
        <v>667607653</v>
      </c>
      <c r="G518" s="206">
        <v>667607653</v>
      </c>
    </row>
    <row r="519" spans="2:7" x14ac:dyDescent="0.25">
      <c r="B519" s="207" t="s">
        <v>501</v>
      </c>
      <c r="C519" s="208">
        <v>8011291957</v>
      </c>
      <c r="D519" s="208">
        <v>667607653</v>
      </c>
      <c r="E519" s="208">
        <v>10811291957</v>
      </c>
      <c r="F519" s="208">
        <v>667607653</v>
      </c>
      <c r="G519" s="208">
        <v>667607653</v>
      </c>
    </row>
    <row r="520" spans="2:7" x14ac:dyDescent="0.25">
      <c r="B520" s="209" t="s">
        <v>502</v>
      </c>
      <c r="C520" s="210">
        <v>8011291957</v>
      </c>
      <c r="D520" s="210">
        <v>667607653</v>
      </c>
      <c r="E520" s="210">
        <v>10811291957</v>
      </c>
      <c r="F520" s="210">
        <v>667607653</v>
      </c>
      <c r="G520" s="210">
        <v>667607653</v>
      </c>
    </row>
    <row r="521" spans="2:7" x14ac:dyDescent="0.25">
      <c r="B521" s="211" t="s">
        <v>142</v>
      </c>
      <c r="C521" s="210">
        <v>2796844677</v>
      </c>
      <c r="D521" s="210">
        <v>220259545</v>
      </c>
      <c r="E521" s="210">
        <v>2796844677</v>
      </c>
      <c r="F521" s="210">
        <v>220259545</v>
      </c>
      <c r="G521" s="210">
        <v>220259545</v>
      </c>
    </row>
    <row r="522" spans="2:7" x14ac:dyDescent="0.25">
      <c r="B522" s="211" t="s">
        <v>503</v>
      </c>
      <c r="C522" s="210">
        <v>2500000000</v>
      </c>
      <c r="D522" s="210">
        <v>213230428</v>
      </c>
      <c r="E522" s="210">
        <v>5300000000</v>
      </c>
      <c r="F522" s="210">
        <v>213230428</v>
      </c>
      <c r="G522" s="210">
        <v>213230428</v>
      </c>
    </row>
    <row r="523" spans="2:7" x14ac:dyDescent="0.25">
      <c r="B523" s="211" t="s">
        <v>504</v>
      </c>
      <c r="C523" s="210">
        <v>973012440</v>
      </c>
      <c r="D523" s="210">
        <v>82061256</v>
      </c>
      <c r="E523" s="210">
        <v>973012440</v>
      </c>
      <c r="F523" s="210">
        <v>82061256</v>
      </c>
      <c r="G523" s="210">
        <v>82061256</v>
      </c>
    </row>
    <row r="524" spans="2:7" x14ac:dyDescent="0.25">
      <c r="B524" s="211" t="s">
        <v>505</v>
      </c>
      <c r="C524" s="210">
        <v>481034840</v>
      </c>
      <c r="D524" s="210">
        <v>47023089</v>
      </c>
      <c r="E524" s="210">
        <v>481034840</v>
      </c>
      <c r="F524" s="210">
        <v>47023089</v>
      </c>
      <c r="G524" s="210">
        <v>47023089</v>
      </c>
    </row>
    <row r="525" spans="2:7" x14ac:dyDescent="0.25">
      <c r="B525" s="211" t="s">
        <v>135</v>
      </c>
      <c r="C525" s="210">
        <v>1260400000</v>
      </c>
      <c r="D525" s="210">
        <v>105033335</v>
      </c>
      <c r="E525" s="210">
        <v>1260400000</v>
      </c>
      <c r="F525" s="210">
        <v>105033335</v>
      </c>
      <c r="G525" s="210">
        <v>105033335</v>
      </c>
    </row>
    <row r="526" spans="2:7" x14ac:dyDescent="0.25">
      <c r="B526" s="205" t="s">
        <v>506</v>
      </c>
      <c r="C526" s="206">
        <v>1524248087</v>
      </c>
      <c r="D526" s="206">
        <v>126888607.84999999</v>
      </c>
      <c r="E526" s="206">
        <v>1524248087</v>
      </c>
      <c r="F526" s="206">
        <v>126888607.84999999</v>
      </c>
      <c r="G526" s="206">
        <v>126888607.84999999</v>
      </c>
    </row>
    <row r="527" spans="2:7" x14ac:dyDescent="0.25">
      <c r="B527" s="207" t="s">
        <v>507</v>
      </c>
      <c r="C527" s="208">
        <v>1524248087</v>
      </c>
      <c r="D527" s="208">
        <v>126888607.85000001</v>
      </c>
      <c r="E527" s="208">
        <v>1524248087</v>
      </c>
      <c r="F527" s="208">
        <v>126888607.85000001</v>
      </c>
      <c r="G527" s="208">
        <v>126888607.84999999</v>
      </c>
    </row>
    <row r="528" spans="2:7" x14ac:dyDescent="0.25">
      <c r="B528" s="209" t="s">
        <v>508</v>
      </c>
      <c r="C528" s="210">
        <v>1524248087</v>
      </c>
      <c r="D528" s="210">
        <v>126888607.84999999</v>
      </c>
      <c r="E528" s="210">
        <v>1524248087</v>
      </c>
      <c r="F528" s="210">
        <v>126888607.84999999</v>
      </c>
      <c r="G528" s="210">
        <v>126888607.84999998</v>
      </c>
    </row>
    <row r="529" spans="2:7" x14ac:dyDescent="0.25">
      <c r="B529" s="211" t="s">
        <v>509</v>
      </c>
      <c r="C529" s="210">
        <v>1521878287</v>
      </c>
      <c r="D529" s="210">
        <v>126640307.84999999</v>
      </c>
      <c r="E529" s="210">
        <v>1521878287</v>
      </c>
      <c r="F529" s="210">
        <v>126640307.84999999</v>
      </c>
      <c r="G529" s="210">
        <v>126640307.84999999</v>
      </c>
    </row>
    <row r="530" spans="2:7" x14ac:dyDescent="0.25">
      <c r="B530" s="211" t="s">
        <v>135</v>
      </c>
      <c r="C530" s="210">
        <v>2369800</v>
      </c>
      <c r="D530" s="210">
        <v>248300</v>
      </c>
      <c r="E530" s="210">
        <v>2369800</v>
      </c>
      <c r="F530" s="210">
        <v>248300</v>
      </c>
      <c r="G530" s="210">
        <v>248300</v>
      </c>
    </row>
    <row r="531" spans="2:7" x14ac:dyDescent="0.25">
      <c r="B531" s="205" t="s">
        <v>510</v>
      </c>
      <c r="C531" s="206">
        <v>1625371875</v>
      </c>
      <c r="D531" s="206">
        <v>135111792.59999999</v>
      </c>
      <c r="E531" s="206">
        <v>1756771875</v>
      </c>
      <c r="F531" s="206">
        <v>135111792.59999999</v>
      </c>
      <c r="G531" s="206">
        <v>135111792.59999996</v>
      </c>
    </row>
    <row r="532" spans="2:7" x14ac:dyDescent="0.25">
      <c r="B532" s="207" t="s">
        <v>511</v>
      </c>
      <c r="C532" s="208">
        <v>1625371875</v>
      </c>
      <c r="D532" s="208">
        <v>135111792.59999999</v>
      </c>
      <c r="E532" s="208">
        <v>1756771875</v>
      </c>
      <c r="F532" s="208">
        <v>135111792.59999999</v>
      </c>
      <c r="G532" s="208">
        <v>135111792.60000002</v>
      </c>
    </row>
    <row r="533" spans="2:7" x14ac:dyDescent="0.25">
      <c r="B533" s="209" t="s">
        <v>512</v>
      </c>
      <c r="C533" s="210">
        <v>1625371875</v>
      </c>
      <c r="D533" s="210">
        <v>135111792.59999999</v>
      </c>
      <c r="E533" s="210">
        <v>1756771875</v>
      </c>
      <c r="F533" s="210">
        <v>135111792.59999999</v>
      </c>
      <c r="G533" s="210">
        <v>135111792.59999999</v>
      </c>
    </row>
    <row r="534" spans="2:7" x14ac:dyDescent="0.25">
      <c r="B534" s="211" t="s">
        <v>513</v>
      </c>
      <c r="C534" s="210">
        <v>1485781875</v>
      </c>
      <c r="D534" s="210">
        <v>120621815.94999999</v>
      </c>
      <c r="E534" s="210">
        <v>1617181875</v>
      </c>
      <c r="F534" s="210">
        <v>120621815.94999999</v>
      </c>
      <c r="G534" s="210">
        <v>120621815.95000002</v>
      </c>
    </row>
    <row r="535" spans="2:7" x14ac:dyDescent="0.25">
      <c r="B535" s="211" t="s">
        <v>135</v>
      </c>
      <c r="C535" s="210">
        <v>139590000</v>
      </c>
      <c r="D535" s="210">
        <v>14489976.65</v>
      </c>
      <c r="E535" s="210">
        <v>139590000</v>
      </c>
      <c r="F535" s="210">
        <v>14489976.65</v>
      </c>
      <c r="G535" s="210">
        <v>14489976.65</v>
      </c>
    </row>
    <row r="536" spans="2:7" x14ac:dyDescent="0.25">
      <c r="B536" s="205" t="s">
        <v>514</v>
      </c>
      <c r="C536" s="206">
        <v>267728228</v>
      </c>
      <c r="D536" s="206">
        <v>63565725.420000009</v>
      </c>
      <c r="E536" s="206">
        <v>345228228</v>
      </c>
      <c r="F536" s="206">
        <v>26532180.850000001</v>
      </c>
      <c r="G536" s="206">
        <v>24471100.620000001</v>
      </c>
    </row>
    <row r="537" spans="2:7" x14ac:dyDescent="0.25">
      <c r="B537" s="207" t="s">
        <v>515</v>
      </c>
      <c r="C537" s="208">
        <v>267728228</v>
      </c>
      <c r="D537" s="208">
        <v>63565725.420000009</v>
      </c>
      <c r="E537" s="208">
        <v>345228228</v>
      </c>
      <c r="F537" s="208">
        <v>26532180.849999998</v>
      </c>
      <c r="G537" s="208">
        <v>24471100.619999997</v>
      </c>
    </row>
    <row r="538" spans="2:7" x14ac:dyDescent="0.25">
      <c r="B538" s="209" t="s">
        <v>516</v>
      </c>
      <c r="C538" s="210">
        <v>267728228</v>
      </c>
      <c r="D538" s="210">
        <v>63565725.420000002</v>
      </c>
      <c r="E538" s="210">
        <v>345228228</v>
      </c>
      <c r="F538" s="210">
        <v>26532180.850000001</v>
      </c>
      <c r="G538" s="210">
        <v>24471100.620000001</v>
      </c>
    </row>
    <row r="539" spans="2:7" x14ac:dyDescent="0.25">
      <c r="B539" s="211" t="s">
        <v>517</v>
      </c>
      <c r="C539" s="210">
        <v>264013628</v>
      </c>
      <c r="D539" s="210">
        <v>63372868.380000003</v>
      </c>
      <c r="E539" s="210">
        <v>342063628</v>
      </c>
      <c r="F539" s="210">
        <v>26339323.810000002</v>
      </c>
      <c r="G539" s="210">
        <v>24278243.579999998</v>
      </c>
    </row>
    <row r="540" spans="2:7" x14ac:dyDescent="0.25">
      <c r="B540" s="211" t="s">
        <v>135</v>
      </c>
      <c r="C540" s="210">
        <v>3714600</v>
      </c>
      <c r="D540" s="210">
        <v>192857.04</v>
      </c>
      <c r="E540" s="210">
        <v>3164600</v>
      </c>
      <c r="F540" s="210">
        <v>192857.04</v>
      </c>
      <c r="G540" s="210">
        <v>192857.04</v>
      </c>
    </row>
    <row r="541" spans="2:7" x14ac:dyDescent="0.25">
      <c r="B541" s="205" t="s">
        <v>518</v>
      </c>
      <c r="C541" s="206">
        <v>951881669</v>
      </c>
      <c r="D541" s="206">
        <v>79323463</v>
      </c>
      <c r="E541" s="206">
        <v>1031081669</v>
      </c>
      <c r="F541" s="206">
        <v>79323463</v>
      </c>
      <c r="G541" s="206">
        <v>79323463</v>
      </c>
    </row>
    <row r="542" spans="2:7" x14ac:dyDescent="0.25">
      <c r="B542" s="207" t="s">
        <v>519</v>
      </c>
      <c r="C542" s="208">
        <v>951881669</v>
      </c>
      <c r="D542" s="208">
        <v>79323463.000000015</v>
      </c>
      <c r="E542" s="208">
        <v>1031081669</v>
      </c>
      <c r="F542" s="208">
        <v>79323463.000000015</v>
      </c>
      <c r="G542" s="208">
        <v>79323463</v>
      </c>
    </row>
    <row r="543" spans="2:7" x14ac:dyDescent="0.25">
      <c r="B543" s="209" t="s">
        <v>520</v>
      </c>
      <c r="C543" s="210">
        <v>951881669</v>
      </c>
      <c r="D543" s="210">
        <v>79323462.999999985</v>
      </c>
      <c r="E543" s="210">
        <v>1031081669</v>
      </c>
      <c r="F543" s="210">
        <v>79323462.999999985</v>
      </c>
      <c r="G543" s="210">
        <v>79323463</v>
      </c>
    </row>
    <row r="544" spans="2:7" x14ac:dyDescent="0.25">
      <c r="B544" s="211" t="s">
        <v>521</v>
      </c>
      <c r="C544" s="210">
        <v>951181669</v>
      </c>
      <c r="D544" s="210">
        <v>79323463</v>
      </c>
      <c r="E544" s="210">
        <v>1030381669</v>
      </c>
      <c r="F544" s="210">
        <v>79323463</v>
      </c>
      <c r="G544" s="210">
        <v>79323463</v>
      </c>
    </row>
    <row r="545" spans="2:8" x14ac:dyDescent="0.25">
      <c r="B545" s="211" t="s">
        <v>135</v>
      </c>
      <c r="C545" s="210">
        <v>700000</v>
      </c>
      <c r="D545" s="210">
        <v>0</v>
      </c>
      <c r="E545" s="210">
        <v>700000</v>
      </c>
      <c r="F545" s="210">
        <v>0</v>
      </c>
      <c r="G545" s="210">
        <v>0</v>
      </c>
    </row>
    <row r="546" spans="2:8" x14ac:dyDescent="0.25">
      <c r="B546" s="205" t="s">
        <v>75</v>
      </c>
      <c r="C546" s="206">
        <v>646669483</v>
      </c>
      <c r="D546" s="206">
        <v>53245529.61999999</v>
      </c>
      <c r="E546" s="206">
        <v>708209945.13999999</v>
      </c>
      <c r="F546" s="206">
        <v>50402563.210000001</v>
      </c>
      <c r="G546" s="206">
        <v>51812127.060000002</v>
      </c>
    </row>
    <row r="547" spans="2:8" x14ac:dyDescent="0.25">
      <c r="B547" s="207" t="s">
        <v>522</v>
      </c>
      <c r="C547" s="208">
        <v>646669483</v>
      </c>
      <c r="D547" s="208">
        <v>53245529.619999997</v>
      </c>
      <c r="E547" s="208">
        <v>708209945.13999999</v>
      </c>
      <c r="F547" s="208">
        <v>50402563.210000008</v>
      </c>
      <c r="G547" s="208">
        <v>51812127.059999995</v>
      </c>
    </row>
    <row r="548" spans="2:8" x14ac:dyDescent="0.25">
      <c r="B548" s="209" t="s">
        <v>523</v>
      </c>
      <c r="C548" s="210">
        <v>646669483</v>
      </c>
      <c r="D548" s="210">
        <v>53245529.619999997</v>
      </c>
      <c r="E548" s="210">
        <v>708209945.13999999</v>
      </c>
      <c r="F548" s="210">
        <v>50402563.209999993</v>
      </c>
      <c r="G548" s="210">
        <v>51812127.060000002</v>
      </c>
    </row>
    <row r="549" spans="2:8" x14ac:dyDescent="0.25">
      <c r="B549" s="211" t="s">
        <v>524</v>
      </c>
      <c r="C549" s="210">
        <v>646669483</v>
      </c>
      <c r="D549" s="210">
        <v>53245529.619999997</v>
      </c>
      <c r="E549" s="210">
        <v>708209945.13999999</v>
      </c>
      <c r="F549" s="210">
        <v>50402563.210000001</v>
      </c>
      <c r="G549" s="210">
        <v>51812127.060000002</v>
      </c>
    </row>
    <row r="550" spans="2:8" x14ac:dyDescent="0.25">
      <c r="B550" s="205" t="s">
        <v>525</v>
      </c>
      <c r="C550" s="206">
        <v>253545536599</v>
      </c>
      <c r="D550" s="206">
        <v>14340960296.92</v>
      </c>
      <c r="E550" s="206">
        <v>346672801766</v>
      </c>
      <c r="F550" s="206">
        <v>14340959910.689999</v>
      </c>
      <c r="G550" s="206">
        <v>24540377833.100002</v>
      </c>
    </row>
    <row r="551" spans="2:8" x14ac:dyDescent="0.25">
      <c r="B551" s="207" t="s">
        <v>526</v>
      </c>
      <c r="C551" s="208">
        <v>253545536599</v>
      </c>
      <c r="D551" s="208">
        <v>14340960296.920002</v>
      </c>
      <c r="E551" s="208">
        <v>346672801766</v>
      </c>
      <c r="F551" s="208">
        <v>14340959910.689999</v>
      </c>
      <c r="G551" s="208">
        <v>24540377833.099998</v>
      </c>
    </row>
    <row r="552" spans="2:8" x14ac:dyDescent="0.25">
      <c r="B552" s="211" t="s">
        <v>527</v>
      </c>
      <c r="C552" s="210">
        <v>253545536599</v>
      </c>
      <c r="D552" s="210">
        <v>14340960296.92</v>
      </c>
      <c r="E552" s="210">
        <v>346672801766</v>
      </c>
      <c r="F552" s="210">
        <v>14340959910.689997</v>
      </c>
      <c r="G552" s="210">
        <v>24540377833.100002</v>
      </c>
      <c r="H552" s="214"/>
    </row>
    <row r="553" spans="2:8" x14ac:dyDescent="0.25">
      <c r="B553" s="211" t="s">
        <v>386</v>
      </c>
      <c r="C553" s="210">
        <v>253545536599</v>
      </c>
      <c r="D553" s="210">
        <v>14340960296.92</v>
      </c>
      <c r="E553" s="210">
        <v>346672801766</v>
      </c>
      <c r="F553" s="210">
        <v>14340959910.689999</v>
      </c>
      <c r="G553" s="210">
        <v>24540377833.099998</v>
      </c>
    </row>
    <row r="554" spans="2:8" x14ac:dyDescent="0.25">
      <c r="B554" s="205" t="s">
        <v>528</v>
      </c>
      <c r="C554" s="206">
        <v>115557706551</v>
      </c>
      <c r="D554" s="206">
        <v>7776698134.0999994</v>
      </c>
      <c r="E554" s="206">
        <v>133312007641</v>
      </c>
      <c r="F554" s="206">
        <v>10985095067.889999</v>
      </c>
      <c r="G554" s="206">
        <v>11060940038.85</v>
      </c>
    </row>
    <row r="555" spans="2:8" x14ac:dyDescent="0.25">
      <c r="B555" s="207" t="s">
        <v>529</v>
      </c>
      <c r="C555" s="208">
        <v>115557706551</v>
      </c>
      <c r="D555" s="208">
        <v>7776698134.1000004</v>
      </c>
      <c r="E555" s="208">
        <v>133312007641</v>
      </c>
      <c r="F555" s="208">
        <v>10985095067.889999</v>
      </c>
      <c r="G555" s="208">
        <v>11060940038.85</v>
      </c>
    </row>
    <row r="556" spans="2:8" x14ac:dyDescent="0.25">
      <c r="B556" s="211" t="s">
        <v>530</v>
      </c>
      <c r="C556" s="210">
        <v>115557706551</v>
      </c>
      <c r="D556" s="210">
        <v>7776698134.0999994</v>
      </c>
      <c r="E556" s="210">
        <v>133312007641</v>
      </c>
      <c r="F556" s="210">
        <v>10985095067.889999</v>
      </c>
      <c r="G556" s="210">
        <v>11060940038.85</v>
      </c>
    </row>
    <row r="557" spans="2:8" x14ac:dyDescent="0.25">
      <c r="B557" s="211" t="s">
        <v>531</v>
      </c>
      <c r="C557" s="210">
        <v>3701712</v>
      </c>
      <c r="D557" s="210">
        <v>339609.74</v>
      </c>
      <c r="E557" s="210">
        <v>3701712</v>
      </c>
      <c r="F557" s="210">
        <v>339609.74</v>
      </c>
      <c r="G557" s="210">
        <v>0</v>
      </c>
    </row>
    <row r="558" spans="2:8" x14ac:dyDescent="0.25">
      <c r="B558" s="211" t="s">
        <v>386</v>
      </c>
      <c r="C558" s="210"/>
      <c r="D558" s="210"/>
      <c r="E558" s="210">
        <v>11042071011</v>
      </c>
      <c r="F558" s="210"/>
      <c r="G558" s="210"/>
    </row>
    <row r="559" spans="2:8" x14ac:dyDescent="0.25">
      <c r="B559" s="211" t="s">
        <v>532</v>
      </c>
      <c r="C559" s="210">
        <v>70425168296</v>
      </c>
      <c r="D559" s="210">
        <v>7705839095</v>
      </c>
      <c r="E559" s="210">
        <v>74935299382</v>
      </c>
      <c r="F559" s="210">
        <v>7705839095</v>
      </c>
      <c r="G559" s="210">
        <v>7705839095</v>
      </c>
    </row>
    <row r="560" spans="2:8" x14ac:dyDescent="0.25">
      <c r="B560" s="211" t="s">
        <v>135</v>
      </c>
      <c r="C560" s="210">
        <v>40923351460</v>
      </c>
      <c r="D560" s="210">
        <v>-4554555.53</v>
      </c>
      <c r="E560" s="210">
        <v>41312581539</v>
      </c>
      <c r="F560" s="210">
        <v>3203842378.2599998</v>
      </c>
      <c r="G560" s="210">
        <v>3203842378.2600002</v>
      </c>
    </row>
    <row r="561" spans="2:7" x14ac:dyDescent="0.25">
      <c r="B561" s="211" t="s">
        <v>144</v>
      </c>
      <c r="C561" s="210">
        <v>4205485083</v>
      </c>
      <c r="D561" s="210">
        <v>75073984.890000001</v>
      </c>
      <c r="E561" s="210">
        <v>6018353997</v>
      </c>
      <c r="F561" s="210">
        <v>75073984.890000001</v>
      </c>
      <c r="G561" s="210">
        <v>151258565.59</v>
      </c>
    </row>
    <row r="562" spans="2:7" ht="15.75" thickBot="1" x14ac:dyDescent="0.3">
      <c r="B562" s="215" t="s">
        <v>533</v>
      </c>
      <c r="C562" s="216">
        <v>1247578095825</v>
      </c>
      <c r="D562" s="216">
        <v>71165856638.009995</v>
      </c>
      <c r="E562" s="216">
        <v>1426349586186.2002</v>
      </c>
      <c r="F562" s="216">
        <v>89252212882.460007</v>
      </c>
      <c r="G562" s="216">
        <v>99701080184.580002</v>
      </c>
    </row>
    <row r="564" spans="2:7" x14ac:dyDescent="0.25">
      <c r="B564" s="186" t="s">
        <v>80</v>
      </c>
    </row>
    <row r="565" spans="2:7" x14ac:dyDescent="0.25">
      <c r="B565" s="108" t="s">
        <v>6</v>
      </c>
    </row>
    <row r="566" spans="2:7" x14ac:dyDescent="0.25">
      <c r="B566" s="186" t="s">
        <v>83</v>
      </c>
    </row>
  </sheetData>
  <mergeCells count="11">
    <mergeCell ref="G8:G10"/>
    <mergeCell ref="B2:G2"/>
    <mergeCell ref="B3:G3"/>
    <mergeCell ref="B4:G4"/>
    <mergeCell ref="B6:F6"/>
    <mergeCell ref="B7:F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CBB9-B84F-4D7B-B609-0FC9B0E3B454}">
  <dimension ref="A2:Q323"/>
  <sheetViews>
    <sheetView showGridLines="0" zoomScale="70" zoomScaleNormal="70" workbookViewId="0">
      <selection activeCell="B10" sqref="B10:L43"/>
    </sheetView>
  </sheetViews>
  <sheetFormatPr baseColWidth="10" defaultColWidth="9.140625" defaultRowHeight="15" x14ac:dyDescent="0.25"/>
  <cols>
    <col min="1" max="1" width="9.140625" style="189"/>
    <col min="2" max="2" width="69.85546875" style="189" bestFit="1" customWidth="1"/>
    <col min="3" max="3" width="16.5703125" style="189" customWidth="1"/>
    <col min="4" max="6" width="23.42578125" style="189" customWidth="1"/>
    <col min="7" max="7" width="17.7109375" style="189" customWidth="1"/>
    <col min="8" max="8" width="16.28515625" style="189" customWidth="1"/>
    <col min="9" max="9" width="18.28515625" style="189" customWidth="1"/>
    <col min="10" max="10" width="16.5703125" style="189" customWidth="1"/>
    <col min="11" max="11" width="15.140625" style="241" customWidth="1"/>
    <col min="12" max="12" width="16.85546875" style="241" customWidth="1"/>
    <col min="13" max="13" width="28.5703125" style="189" customWidth="1"/>
    <col min="14" max="14" width="32.42578125" style="189" bestFit="1" customWidth="1"/>
    <col min="15" max="15" width="17.140625" style="189" bestFit="1" customWidth="1"/>
    <col min="16" max="16" width="17.7109375" style="189" bestFit="1" customWidth="1"/>
    <col min="17" max="17" width="15.7109375" style="189" bestFit="1" customWidth="1"/>
    <col min="18" max="16384" width="9.140625" style="189"/>
  </cols>
  <sheetData>
    <row r="2" spans="2:17" x14ac:dyDescent="0.25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7" x14ac:dyDescent="0.25">
      <c r="B3" s="107" t="s">
        <v>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17" ht="13.9" customHeight="1" x14ac:dyDescent="0.25">
      <c r="B4" s="109" t="s">
        <v>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6" spans="2:17" x14ac:dyDescent="0.25">
      <c r="B6" s="218" t="s">
        <v>534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2:17" x14ac:dyDescent="0.25">
      <c r="B7" s="219" t="s">
        <v>535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2:17" x14ac:dyDescent="0.25">
      <c r="B8" s="220" t="s">
        <v>86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N8" s="221" t="s">
        <v>24</v>
      </c>
      <c r="O8" s="222">
        <f>6143649538425/1000000</f>
        <v>6143649.5384250004</v>
      </c>
    </row>
    <row r="9" spans="2:17" ht="15.75" thickBot="1" x14ac:dyDescent="0.3">
      <c r="B9" s="223"/>
      <c r="C9" s="223"/>
      <c r="D9" s="223"/>
      <c r="E9" s="223"/>
      <c r="F9" s="223"/>
      <c r="G9" s="223"/>
      <c r="H9" s="223"/>
      <c r="I9" s="223"/>
      <c r="J9" s="223"/>
      <c r="K9" s="224"/>
      <c r="L9" s="224"/>
    </row>
    <row r="10" spans="2:17" ht="19.5" customHeight="1" thickBot="1" x14ac:dyDescent="0.3">
      <c r="B10" s="289" t="s">
        <v>25</v>
      </c>
      <c r="C10" s="290">
        <v>2022</v>
      </c>
      <c r="D10" s="291">
        <v>2023</v>
      </c>
      <c r="E10" s="291"/>
      <c r="F10" s="291"/>
      <c r="G10" s="291"/>
      <c r="H10" s="291"/>
      <c r="I10" s="291"/>
      <c r="J10" s="292" t="s">
        <v>26</v>
      </c>
      <c r="K10" s="293"/>
      <c r="L10" s="292" t="s">
        <v>536</v>
      </c>
    </row>
    <row r="11" spans="2:17" ht="19.5" customHeight="1" thickBot="1" x14ac:dyDescent="0.3">
      <c r="B11" s="289"/>
      <c r="C11" s="294" t="s">
        <v>537</v>
      </c>
      <c r="D11" s="294" t="s">
        <v>29</v>
      </c>
      <c r="E11" s="294" t="s">
        <v>30</v>
      </c>
      <c r="F11" s="295" t="s">
        <v>31</v>
      </c>
      <c r="G11" s="296"/>
      <c r="H11" s="296"/>
      <c r="I11" s="297"/>
      <c r="J11" s="298"/>
      <c r="K11" s="299"/>
      <c r="L11" s="298"/>
      <c r="N11" s="225" t="s">
        <v>24</v>
      </c>
      <c r="O11" s="25">
        <v>6803041890807.7998</v>
      </c>
      <c r="Q11" s="132"/>
    </row>
    <row r="12" spans="2:17" ht="30" customHeight="1" x14ac:dyDescent="0.25">
      <c r="B12" s="297"/>
      <c r="C12" s="300"/>
      <c r="D12" s="300"/>
      <c r="E12" s="300"/>
      <c r="F12" s="294" t="s">
        <v>538</v>
      </c>
      <c r="G12" s="301" t="s">
        <v>539</v>
      </c>
      <c r="H12" s="294" t="s">
        <v>540</v>
      </c>
      <c r="I12" s="300" t="s">
        <v>541</v>
      </c>
      <c r="J12" s="302"/>
      <c r="K12" s="303"/>
      <c r="L12" s="298"/>
    </row>
    <row r="13" spans="2:17" ht="30" customHeight="1" x14ac:dyDescent="0.25">
      <c r="B13" s="297"/>
      <c r="C13" s="301"/>
      <c r="D13" s="301"/>
      <c r="E13" s="301"/>
      <c r="F13" s="301"/>
      <c r="G13" s="304"/>
      <c r="H13" s="301"/>
      <c r="I13" s="301"/>
      <c r="J13" s="305" t="s">
        <v>35</v>
      </c>
      <c r="K13" s="305" t="s">
        <v>36</v>
      </c>
      <c r="L13" s="302"/>
      <c r="O13" s="132"/>
    </row>
    <row r="14" spans="2:17" ht="38.25" thickBot="1" x14ac:dyDescent="0.3">
      <c r="B14" s="306"/>
      <c r="C14" s="307">
        <v>1</v>
      </c>
      <c r="D14" s="307">
        <v>2</v>
      </c>
      <c r="E14" s="307">
        <v>3</v>
      </c>
      <c r="F14" s="307">
        <v>4</v>
      </c>
      <c r="G14" s="307">
        <v>5</v>
      </c>
      <c r="H14" s="307" t="s">
        <v>542</v>
      </c>
      <c r="I14" s="307" t="s">
        <v>543</v>
      </c>
      <c r="J14" s="308" t="s">
        <v>544</v>
      </c>
      <c r="K14" s="308" t="s">
        <v>545</v>
      </c>
      <c r="L14" s="309" t="s">
        <v>546</v>
      </c>
      <c r="N14" s="132"/>
      <c r="O14" s="132"/>
    </row>
    <row r="15" spans="2:17" ht="18.75" x14ac:dyDescent="0.3">
      <c r="B15" s="310" t="s">
        <v>547</v>
      </c>
      <c r="C15" s="311">
        <f>C16+C23+C26+C29+C32+C34+C33</f>
        <v>78440080898.740021</v>
      </c>
      <c r="D15" s="311">
        <f>D16+D23+D26+D29+D32+D34+D33</f>
        <v>1028207681281</v>
      </c>
      <c r="E15" s="311">
        <f>E16+E23+E26+E29+E32+E34+E33</f>
        <v>1076096570686.37</v>
      </c>
      <c r="F15" s="311">
        <f>F16+F23+F26+F29+F32+F34+F33</f>
        <v>89848871392.125732</v>
      </c>
      <c r="G15" s="311">
        <f>G16+G23+G26+G29+G32+G34+G33</f>
        <v>67552215177.26001</v>
      </c>
      <c r="H15" s="312">
        <f>IFERROR(G15/F15,"-")</f>
        <v>0.75184266792226195</v>
      </c>
      <c r="I15" s="312">
        <f t="shared" ref="I15:I42" si="0">IFERROR(G15/D15,"0.0%")</f>
        <v>6.5698998759763774E-2</v>
      </c>
      <c r="J15" s="311">
        <f>G15-C15</f>
        <v>-10887865721.480011</v>
      </c>
      <c r="K15" s="312">
        <f t="shared" ref="K15:K42" si="1">IFERROR(J15/C15,"0.0%")</f>
        <v>-0.13880487624095378</v>
      </c>
      <c r="L15" s="312">
        <f>G15/$O$11</f>
        <v>9.9297073664261666E-3</v>
      </c>
      <c r="M15" s="226"/>
      <c r="N15" s="227"/>
      <c r="P15" s="228"/>
    </row>
    <row r="16" spans="2:17" ht="18.75" x14ac:dyDescent="0.3">
      <c r="B16" s="313" t="s">
        <v>548</v>
      </c>
      <c r="C16" s="314">
        <f>SUM(C17:C22)</f>
        <v>70101418648.680008</v>
      </c>
      <c r="D16" s="314">
        <f>SUM(D17:D22)</f>
        <v>965008984079</v>
      </c>
      <c r="E16" s="314">
        <f>SUM(E17:E22)</f>
        <v>987999338058</v>
      </c>
      <c r="F16" s="314">
        <f>SUM(F17:F22)</f>
        <v>76936204455.873398</v>
      </c>
      <c r="G16" s="314">
        <f>SUM(G17:G22)</f>
        <v>63333725925.670006</v>
      </c>
      <c r="H16" s="315">
        <f t="shared" ref="H16:H42" si="2">IFERROR(G16/F16,"-")</f>
        <v>0.82319795177828059</v>
      </c>
      <c r="I16" s="315">
        <f t="shared" si="0"/>
        <v>6.5630193055783215E-2</v>
      </c>
      <c r="J16" s="314">
        <f t="shared" ref="J16:J42" si="3">G16-C16</f>
        <v>-6767692723.0100021</v>
      </c>
      <c r="K16" s="315">
        <f t="shared" si="1"/>
        <v>-9.6541451706233572E-2</v>
      </c>
      <c r="L16" s="315">
        <f>G16/$O$11</f>
        <v>9.3096186885525262E-3</v>
      </c>
      <c r="M16" s="132"/>
      <c r="N16" s="229"/>
    </row>
    <row r="17" spans="2:16" ht="37.5" x14ac:dyDescent="0.3">
      <c r="B17" s="316" t="s">
        <v>549</v>
      </c>
      <c r="C17" s="317">
        <v>19683656156.160007</v>
      </c>
      <c r="D17" s="317">
        <v>305546300647</v>
      </c>
      <c r="E17" s="317">
        <v>341774180797</v>
      </c>
      <c r="F17" s="317">
        <v>21682107666.945057</v>
      </c>
      <c r="G17" s="317">
        <v>22231859014.5</v>
      </c>
      <c r="H17" s="318">
        <f t="shared" si="2"/>
        <v>1.0253550695347322</v>
      </c>
      <c r="I17" s="319">
        <f>IFERROR(G17/D17,"0.0%")</f>
        <v>7.2761015163409354E-2</v>
      </c>
      <c r="J17" s="320">
        <f>G17-C17</f>
        <v>2548202858.3399925</v>
      </c>
      <c r="K17" s="319">
        <f>IFERROR(J17/C17,"0.0%")</f>
        <v>0.1294578018496087</v>
      </c>
      <c r="L17" s="319">
        <f>G17/$O$11</f>
        <v>3.2679291662953682E-3</v>
      </c>
      <c r="M17" s="160"/>
      <c r="N17" s="229"/>
    </row>
    <row r="18" spans="2:16" ht="18.75" x14ac:dyDescent="0.3">
      <c r="B18" s="321" t="s">
        <v>550</v>
      </c>
      <c r="C18" s="317">
        <v>3441110848.25</v>
      </c>
      <c r="D18" s="317">
        <v>51694589147</v>
      </c>
      <c r="E18" s="317">
        <v>51682455138</v>
      </c>
      <c r="F18" s="317">
        <v>3736910110.9283414</v>
      </c>
      <c r="G18" s="317">
        <v>2671158590.7400002</v>
      </c>
      <c r="H18" s="318">
        <f t="shared" si="2"/>
        <v>0.71480407915844091</v>
      </c>
      <c r="I18" s="319">
        <f t="shared" si="0"/>
        <v>5.1671918373202043E-2</v>
      </c>
      <c r="J18" s="320">
        <f t="shared" si="3"/>
        <v>-769952257.50999975</v>
      </c>
      <c r="K18" s="319">
        <f t="shared" si="1"/>
        <v>-0.22375107674940611</v>
      </c>
      <c r="L18" s="319">
        <f t="shared" ref="L18:L42" si="4">G18/$O$11</f>
        <v>3.9264179665705754E-4</v>
      </c>
      <c r="M18" s="160"/>
      <c r="N18" s="229"/>
    </row>
    <row r="19" spans="2:16" ht="18.75" x14ac:dyDescent="0.3">
      <c r="B19" s="322" t="s">
        <v>551</v>
      </c>
      <c r="C19" s="323">
        <v>41460896552.239998</v>
      </c>
      <c r="D19" s="323">
        <v>540358022867</v>
      </c>
      <c r="E19" s="323">
        <v>532297431666</v>
      </c>
      <c r="F19" s="323">
        <v>45851900239</v>
      </c>
      <c r="G19" s="323">
        <v>33293372623.119999</v>
      </c>
      <c r="H19" s="324">
        <f t="shared" si="2"/>
        <v>0.72610671421643369</v>
      </c>
      <c r="I19" s="325">
        <f t="shared" si="0"/>
        <v>6.1613543639962944E-2</v>
      </c>
      <c r="J19" s="326">
        <f t="shared" si="3"/>
        <v>-8167523929.1199989</v>
      </c>
      <c r="K19" s="325">
        <f t="shared" si="1"/>
        <v>-0.19699342291908867</v>
      </c>
      <c r="L19" s="325">
        <f t="shared" si="4"/>
        <v>4.8938949895495519E-3</v>
      </c>
      <c r="M19" s="160"/>
      <c r="N19" s="229"/>
    </row>
    <row r="20" spans="2:16" ht="37.5" x14ac:dyDescent="0.3">
      <c r="B20" s="316" t="s">
        <v>552</v>
      </c>
      <c r="C20" s="317">
        <v>5422625976</v>
      </c>
      <c r="D20" s="317">
        <v>66036548118</v>
      </c>
      <c r="E20" s="317">
        <v>60873657376</v>
      </c>
      <c r="F20" s="317">
        <v>5551890057</v>
      </c>
      <c r="G20" s="317">
        <v>5037209912.1900005</v>
      </c>
      <c r="H20" s="318">
        <f t="shared" si="2"/>
        <v>0.90729640905603415</v>
      </c>
      <c r="I20" s="319">
        <f t="shared" si="0"/>
        <v>7.6279122027836224E-2</v>
      </c>
      <c r="J20" s="320">
        <f t="shared" si="3"/>
        <v>-385416063.80999947</v>
      </c>
      <c r="K20" s="319">
        <f t="shared" si="1"/>
        <v>-7.1075538957658599E-2</v>
      </c>
      <c r="L20" s="319">
        <f t="shared" si="4"/>
        <v>7.4043493969899363E-4</v>
      </c>
      <c r="M20" s="230"/>
      <c r="N20" s="229"/>
      <c r="O20" s="132"/>
    </row>
    <row r="21" spans="2:16" ht="18.75" x14ac:dyDescent="0.3">
      <c r="B21" s="321" t="s">
        <v>553</v>
      </c>
      <c r="C21" s="317">
        <v>92908707.620000005</v>
      </c>
      <c r="D21" s="317">
        <v>1370403428</v>
      </c>
      <c r="E21" s="317">
        <v>1368564470</v>
      </c>
      <c r="F21" s="317">
        <v>113205322</v>
      </c>
      <c r="G21" s="317">
        <v>99964029.150000006</v>
      </c>
      <c r="H21" s="318">
        <f t="shared" si="2"/>
        <v>0.88303294742627036</v>
      </c>
      <c r="I21" s="319">
        <f t="shared" si="0"/>
        <v>7.2944964313092775E-2</v>
      </c>
      <c r="J21" s="320">
        <f t="shared" si="3"/>
        <v>7055321.5300000012</v>
      </c>
      <c r="K21" s="319">
        <f t="shared" si="1"/>
        <v>7.5938216241867473E-2</v>
      </c>
      <c r="L21" s="319">
        <f t="shared" si="4"/>
        <v>1.4694019345238837E-5</v>
      </c>
      <c r="M21" s="132"/>
      <c r="N21" s="229"/>
      <c r="O21" s="228"/>
    </row>
    <row r="22" spans="2:16" ht="18.75" x14ac:dyDescent="0.3">
      <c r="B22" s="327" t="s">
        <v>554</v>
      </c>
      <c r="C22" s="328">
        <v>220408.41</v>
      </c>
      <c r="D22" s="328">
        <v>3119872</v>
      </c>
      <c r="E22" s="328">
        <v>3048611</v>
      </c>
      <c r="F22" s="328">
        <v>191060</v>
      </c>
      <c r="G22" s="328">
        <v>161755.97</v>
      </c>
      <c r="H22" s="329">
        <f t="shared" si="2"/>
        <v>0.84662394012352138</v>
      </c>
      <c r="I22" s="330">
        <f>IFERROR(G22/D22,"0.0%")</f>
        <v>5.1846989235455811E-2</v>
      </c>
      <c r="J22" s="331">
        <f>G22-C22</f>
        <v>-58652.44</v>
      </c>
      <c r="K22" s="330">
        <f t="shared" si="1"/>
        <v>-0.26610799469947632</v>
      </c>
      <c r="L22" s="330">
        <f t="shared" si="4"/>
        <v>2.3777006315154844E-8</v>
      </c>
      <c r="M22" s="132"/>
      <c r="N22" s="229"/>
      <c r="O22" s="231"/>
    </row>
    <row r="23" spans="2:16" ht="18.75" x14ac:dyDescent="0.3">
      <c r="B23" s="332" t="s">
        <v>555</v>
      </c>
      <c r="C23" s="333">
        <f>SUM(C24:C25)</f>
        <v>320228402.94</v>
      </c>
      <c r="D23" s="333">
        <f>SUM(D24:D25)</f>
        <v>4594772152</v>
      </c>
      <c r="E23" s="333">
        <f>SUM(E24:E25)</f>
        <v>4260814234</v>
      </c>
      <c r="F23" s="333">
        <f>SUM(F24:F25)</f>
        <v>355489777</v>
      </c>
      <c r="G23" s="333">
        <f>SUM(G24:G25)</f>
        <v>275525981.94</v>
      </c>
      <c r="H23" s="334">
        <f t="shared" si="2"/>
        <v>0.77506021204092179</v>
      </c>
      <c r="I23" s="335">
        <f t="shared" si="0"/>
        <v>5.9965102256500313E-2</v>
      </c>
      <c r="J23" s="336">
        <f t="shared" si="3"/>
        <v>-44702421</v>
      </c>
      <c r="K23" s="335">
        <f t="shared" si="1"/>
        <v>-0.13959542810565659</v>
      </c>
      <c r="L23" s="335">
        <f t="shared" si="4"/>
        <v>4.0500409428947934E-5</v>
      </c>
      <c r="M23" s="132"/>
      <c r="N23" s="229"/>
      <c r="O23" s="132"/>
      <c r="P23" s="228"/>
    </row>
    <row r="24" spans="2:16" ht="18.75" x14ac:dyDescent="0.3">
      <c r="B24" s="321" t="s">
        <v>556</v>
      </c>
      <c r="C24" s="317">
        <v>145431560.90000001</v>
      </c>
      <c r="D24" s="317">
        <v>1827091932</v>
      </c>
      <c r="E24" s="317">
        <v>2109222322</v>
      </c>
      <c r="F24" s="317">
        <v>159555490</v>
      </c>
      <c r="G24" s="317">
        <v>167707373.32999998</v>
      </c>
      <c r="H24" s="318">
        <f t="shared" si="2"/>
        <v>1.0510912117784226</v>
      </c>
      <c r="I24" s="319">
        <f t="shared" si="0"/>
        <v>9.1789236432357021E-2</v>
      </c>
      <c r="J24" s="320">
        <f t="shared" si="3"/>
        <v>22275812.429999977</v>
      </c>
      <c r="K24" s="319">
        <f t="shared" si="1"/>
        <v>0.15317041426322184</v>
      </c>
      <c r="L24" s="319">
        <f t="shared" si="4"/>
        <v>2.4651821350182256E-5</v>
      </c>
      <c r="M24" s="132"/>
      <c r="N24" s="229"/>
      <c r="O24" s="228"/>
    </row>
    <row r="25" spans="2:16" ht="18.75" x14ac:dyDescent="0.3">
      <c r="B25" s="322" t="s">
        <v>557</v>
      </c>
      <c r="C25" s="323">
        <v>174796842.03999999</v>
      </c>
      <c r="D25" s="323">
        <v>2767680220</v>
      </c>
      <c r="E25" s="323">
        <v>2151591912</v>
      </c>
      <c r="F25" s="323">
        <v>195934287</v>
      </c>
      <c r="G25" s="323">
        <v>107818608.61</v>
      </c>
      <c r="H25" s="324">
        <f t="shared" si="2"/>
        <v>0.55027943429829618</v>
      </c>
      <c r="I25" s="325">
        <f t="shared" si="0"/>
        <v>3.8956309992344416E-2</v>
      </c>
      <c r="J25" s="326">
        <f t="shared" si="3"/>
        <v>-66978233.429999992</v>
      </c>
      <c r="K25" s="325">
        <f t="shared" si="1"/>
        <v>-0.38317759433361442</v>
      </c>
      <c r="L25" s="325">
        <f t="shared" si="4"/>
        <v>1.5848588078765675E-5</v>
      </c>
      <c r="M25" s="132"/>
      <c r="N25" s="229"/>
    </row>
    <row r="26" spans="2:16" ht="18.75" x14ac:dyDescent="0.3">
      <c r="B26" s="332" t="s">
        <v>558</v>
      </c>
      <c r="C26" s="333">
        <f>SUM(C27:C28)</f>
        <v>2381126269.8800001</v>
      </c>
      <c r="D26" s="333">
        <f>SUM(D27:D28)</f>
        <v>35829488329</v>
      </c>
      <c r="E26" s="333">
        <f>SUM(E27:E28)</f>
        <v>37394109230.369995</v>
      </c>
      <c r="F26" s="333">
        <f>SUM(F27:F28)</f>
        <v>3601695168</v>
      </c>
      <c r="G26" s="333">
        <f>SUM(G27:G28)</f>
        <v>3075722495.3699999</v>
      </c>
      <c r="H26" s="334">
        <f t="shared" si="2"/>
        <v>0.85396524467058943</v>
      </c>
      <c r="I26" s="335">
        <f t="shared" si="0"/>
        <v>8.5843327348901696E-2</v>
      </c>
      <c r="J26" s="336">
        <f t="shared" si="3"/>
        <v>694596225.48999977</v>
      </c>
      <c r="K26" s="335">
        <f t="shared" si="1"/>
        <v>0.29170911021237222</v>
      </c>
      <c r="L26" s="335">
        <f t="shared" si="4"/>
        <v>4.5210988624454663E-4</v>
      </c>
      <c r="M26" s="132"/>
      <c r="N26" s="229"/>
      <c r="P26" s="232"/>
    </row>
    <row r="27" spans="2:16" ht="18.75" x14ac:dyDescent="0.3">
      <c r="B27" s="321" t="s">
        <v>559</v>
      </c>
      <c r="C27" s="317">
        <v>1896832487.8899999</v>
      </c>
      <c r="D27" s="317">
        <v>29568314468</v>
      </c>
      <c r="E27" s="317">
        <v>31095337401.369999</v>
      </c>
      <c r="F27" s="317">
        <v>3066852429</v>
      </c>
      <c r="G27" s="317">
        <v>2477333554.4099998</v>
      </c>
      <c r="H27" s="318">
        <f t="shared" si="2"/>
        <v>0.80777722820454623</v>
      </c>
      <c r="I27" s="319">
        <f t="shared" si="0"/>
        <v>8.3783387689922884E-2</v>
      </c>
      <c r="J27" s="320">
        <f t="shared" si="3"/>
        <v>580501066.51999998</v>
      </c>
      <c r="K27" s="319">
        <f t="shared" si="1"/>
        <v>0.30603707508496875</v>
      </c>
      <c r="L27" s="319">
        <f t="shared" si="4"/>
        <v>3.6415085989068322E-4</v>
      </c>
      <c r="M27" s="132"/>
      <c r="N27" s="229"/>
    </row>
    <row r="28" spans="2:16" ht="18.75" x14ac:dyDescent="0.3">
      <c r="B28" s="321" t="s">
        <v>560</v>
      </c>
      <c r="C28" s="317">
        <v>484293781.99000001</v>
      </c>
      <c r="D28" s="317">
        <v>6261173861</v>
      </c>
      <c r="E28" s="317">
        <v>6298771829</v>
      </c>
      <c r="F28" s="317">
        <v>534842739</v>
      </c>
      <c r="G28" s="317">
        <v>598388940.96000004</v>
      </c>
      <c r="H28" s="318">
        <f t="shared" si="2"/>
        <v>1.1188128721328683</v>
      </c>
      <c r="I28" s="319">
        <f t="shared" si="0"/>
        <v>9.5571366367460789E-2</v>
      </c>
      <c r="J28" s="320">
        <f t="shared" si="3"/>
        <v>114095158.97000003</v>
      </c>
      <c r="K28" s="319">
        <f t="shared" si="1"/>
        <v>0.23559079883531509</v>
      </c>
      <c r="L28" s="319">
        <f t="shared" si="4"/>
        <v>8.7959026353863417E-5</v>
      </c>
      <c r="M28" s="132"/>
      <c r="N28" s="229"/>
      <c r="O28" s="232"/>
      <c r="P28" s="132"/>
    </row>
    <row r="29" spans="2:16" ht="18.75" x14ac:dyDescent="0.3">
      <c r="B29" s="332" t="s">
        <v>561</v>
      </c>
      <c r="C29" s="333">
        <f>SUM(C30:C31)</f>
        <v>4775355188.21</v>
      </c>
      <c r="D29" s="333">
        <f>SUM(D30:D31)</f>
        <v>9760211304</v>
      </c>
      <c r="E29" s="333">
        <f>SUM(E30:E31)</f>
        <v>11292793112</v>
      </c>
      <c r="F29" s="333">
        <f>SUM(F30:F31)</f>
        <v>8100015107</v>
      </c>
      <c r="G29" s="333">
        <f>SUM(G30:G31)</f>
        <v>19797208.990000002</v>
      </c>
      <c r="H29" s="334">
        <f t="shared" si="2"/>
        <v>2.4440953169200062E-3</v>
      </c>
      <c r="I29" s="335">
        <f t="shared" si="0"/>
        <v>2.0283586464861234E-3</v>
      </c>
      <c r="J29" s="336">
        <f t="shared" si="3"/>
        <v>-4755557979.2200003</v>
      </c>
      <c r="K29" s="335">
        <f t="shared" si="1"/>
        <v>-0.99585429602412034</v>
      </c>
      <c r="L29" s="335">
        <f t="shared" si="4"/>
        <v>2.9100524894238542E-6</v>
      </c>
      <c r="M29" s="132"/>
      <c r="N29" s="229"/>
      <c r="O29" s="232"/>
      <c r="P29" s="228"/>
    </row>
    <row r="30" spans="2:16" ht="18.75" x14ac:dyDescent="0.3">
      <c r="B30" s="322" t="s">
        <v>562</v>
      </c>
      <c r="C30" s="323">
        <v>92451044.209999993</v>
      </c>
      <c r="D30" s="323">
        <v>0</v>
      </c>
      <c r="E30" s="323">
        <v>475197671</v>
      </c>
      <c r="F30" s="323">
        <v>0</v>
      </c>
      <c r="G30" s="323">
        <v>19786819.370000001</v>
      </c>
      <c r="H30" s="324" t="str">
        <f t="shared" si="2"/>
        <v>-</v>
      </c>
      <c r="I30" s="325" t="str">
        <f t="shared" si="0"/>
        <v>0.0%</v>
      </c>
      <c r="J30" s="326">
        <f t="shared" si="3"/>
        <v>-72664224.839999989</v>
      </c>
      <c r="K30" s="325">
        <f t="shared" si="1"/>
        <v>-0.78597516621819008</v>
      </c>
      <c r="L30" s="325">
        <f t="shared" si="4"/>
        <v>2.9085252873035733E-6</v>
      </c>
      <c r="M30" s="132"/>
      <c r="N30" s="229"/>
    </row>
    <row r="31" spans="2:16" ht="18.75" x14ac:dyDescent="0.3">
      <c r="B31" s="321" t="s">
        <v>563</v>
      </c>
      <c r="C31" s="317">
        <v>4682904144</v>
      </c>
      <c r="D31" s="317">
        <v>9760211304</v>
      </c>
      <c r="E31" s="317">
        <v>10817595441</v>
      </c>
      <c r="F31" s="317">
        <v>8100015107</v>
      </c>
      <c r="G31" s="317">
        <v>10389.619999999999</v>
      </c>
      <c r="H31" s="318">
        <f t="shared" si="2"/>
        <v>1.2826667435498154E-6</v>
      </c>
      <c r="I31" s="319">
        <f t="shared" si="0"/>
        <v>1.0644871997537646E-6</v>
      </c>
      <c r="J31" s="320">
        <f>G31-C31</f>
        <v>-4682893754.3800001</v>
      </c>
      <c r="K31" s="325">
        <f t="shared" si="1"/>
        <v>-0.99999778137248163</v>
      </c>
      <c r="L31" s="319">
        <f t="shared" si="4"/>
        <v>1.5272021202806859E-9</v>
      </c>
      <c r="M31" s="132"/>
      <c r="N31" s="229"/>
      <c r="P31" s="228"/>
    </row>
    <row r="32" spans="2:16" ht="18.75" x14ac:dyDescent="0.3">
      <c r="B32" s="337" t="s">
        <v>564</v>
      </c>
      <c r="C32" s="338">
        <v>0</v>
      </c>
      <c r="D32" s="338">
        <v>3706452804</v>
      </c>
      <c r="E32" s="338">
        <v>18129822593</v>
      </c>
      <c r="F32" s="338">
        <v>0</v>
      </c>
      <c r="G32" s="338">
        <v>0</v>
      </c>
      <c r="H32" s="339" t="str">
        <f>IFERROR(G32/F32,"-")</f>
        <v>-</v>
      </c>
      <c r="I32" s="340">
        <f t="shared" si="0"/>
        <v>0</v>
      </c>
      <c r="J32" s="341">
        <f>G32-C32</f>
        <v>0</v>
      </c>
      <c r="K32" s="340" t="str">
        <f>IFERROR(J32/C32,"0.0%")</f>
        <v>0.0%</v>
      </c>
      <c r="L32" s="340">
        <f t="shared" si="4"/>
        <v>0</v>
      </c>
      <c r="M32" s="132"/>
      <c r="N32" s="229"/>
    </row>
    <row r="33" spans="1:15" ht="18.75" x14ac:dyDescent="0.3">
      <c r="B33" s="332" t="s">
        <v>565</v>
      </c>
      <c r="C33" s="333">
        <v>102609043.98999999</v>
      </c>
      <c r="D33" s="333">
        <v>369830712</v>
      </c>
      <c r="E33" s="333">
        <v>2160948193</v>
      </c>
      <c r="F33" s="333">
        <v>117822574.25453433</v>
      </c>
      <c r="G33" s="333">
        <v>106236297.73</v>
      </c>
      <c r="H33" s="334">
        <f t="shared" si="2"/>
        <v>0.90166335612813653</v>
      </c>
      <c r="I33" s="335">
        <f t="shared" si="0"/>
        <v>0.28725655896852614</v>
      </c>
      <c r="J33" s="336">
        <f t="shared" si="3"/>
        <v>3627253.7400000095</v>
      </c>
      <c r="K33" s="335">
        <f t="shared" si="1"/>
        <v>3.5350234238158501E-2</v>
      </c>
      <c r="L33" s="335">
        <f t="shared" si="4"/>
        <v>1.5615999347813129E-5</v>
      </c>
      <c r="M33" s="132"/>
      <c r="N33" s="229"/>
    </row>
    <row r="34" spans="1:15" ht="18.75" x14ac:dyDescent="0.3">
      <c r="B34" s="342" t="s">
        <v>566</v>
      </c>
      <c r="C34" s="343">
        <v>759343345.03999996</v>
      </c>
      <c r="D34" s="343">
        <v>8937941901</v>
      </c>
      <c r="E34" s="343">
        <v>14858745266</v>
      </c>
      <c r="F34" s="343">
        <v>737644309.99779737</v>
      </c>
      <c r="G34" s="343">
        <v>741207267.56000006</v>
      </c>
      <c r="H34" s="344">
        <f t="shared" si="2"/>
        <v>1.004830183753757</v>
      </c>
      <c r="I34" s="345">
        <f t="shared" si="0"/>
        <v>8.2928181428106165E-2</v>
      </c>
      <c r="J34" s="346">
        <f t="shared" si="3"/>
        <v>-18136077.4799999</v>
      </c>
      <c r="K34" s="345">
        <f t="shared" si="1"/>
        <v>-2.3883895998383371E-2</v>
      </c>
      <c r="L34" s="345">
        <f t="shared" si="4"/>
        <v>1.0895233036290894E-4</v>
      </c>
      <c r="M34" s="132"/>
      <c r="N34" s="229"/>
      <c r="O34" s="232"/>
    </row>
    <row r="35" spans="1:15" ht="18.75" x14ac:dyDescent="0.3">
      <c r="B35" s="347" t="s">
        <v>567</v>
      </c>
      <c r="C35" s="348">
        <f>SUM(C36:C38)</f>
        <v>27862298</v>
      </c>
      <c r="D35" s="348">
        <f t="shared" ref="D35:G35" si="5">SUM(D36:D38)</f>
        <v>10250997876</v>
      </c>
      <c r="E35" s="348">
        <f t="shared" si="5"/>
        <v>9883243000</v>
      </c>
      <c r="F35" s="348">
        <f t="shared" si="5"/>
        <v>854249823</v>
      </c>
      <c r="G35" s="348">
        <f t="shared" si="5"/>
        <v>28626589.100000001</v>
      </c>
      <c r="H35" s="349">
        <f t="shared" si="2"/>
        <v>3.3510793130126296E-2</v>
      </c>
      <c r="I35" s="349">
        <f t="shared" si="0"/>
        <v>2.792566094177191E-3</v>
      </c>
      <c r="J35" s="348">
        <f>G35-C35</f>
        <v>764291.10000000149</v>
      </c>
      <c r="K35" s="349">
        <f>IFERROR(J35/C35,"0.0%")</f>
        <v>2.7431014484160691E-2</v>
      </c>
      <c r="L35" s="349">
        <f t="shared" si="4"/>
        <v>4.2079101612882842E-6</v>
      </c>
      <c r="M35" s="226"/>
      <c r="N35" s="229"/>
    </row>
    <row r="36" spans="1:15" ht="37.5" x14ac:dyDescent="0.3">
      <c r="B36" s="350" t="s">
        <v>568</v>
      </c>
      <c r="C36" s="351">
        <v>0</v>
      </c>
      <c r="D36" s="351">
        <v>0</v>
      </c>
      <c r="E36" s="351">
        <v>25265000</v>
      </c>
      <c r="F36" s="351">
        <v>0</v>
      </c>
      <c r="G36" s="351">
        <v>0</v>
      </c>
      <c r="H36" s="352" t="str">
        <f t="shared" si="2"/>
        <v>-</v>
      </c>
      <c r="I36" s="315" t="str">
        <f t="shared" si="0"/>
        <v>0.0%</v>
      </c>
      <c r="J36" s="314">
        <f t="shared" si="3"/>
        <v>0</v>
      </c>
      <c r="K36" s="315" t="str">
        <f>IFERROR(J36/C36,"0.0%")</f>
        <v>0.0%</v>
      </c>
      <c r="L36" s="315">
        <f t="shared" si="4"/>
        <v>0</v>
      </c>
      <c r="M36" s="229"/>
      <c r="N36" s="229"/>
    </row>
    <row r="37" spans="1:15" ht="18.75" x14ac:dyDescent="0.3">
      <c r="B37" s="337" t="s">
        <v>569</v>
      </c>
      <c r="C37" s="338">
        <v>0</v>
      </c>
      <c r="D37" s="338">
        <v>10250997876</v>
      </c>
      <c r="E37" s="338">
        <v>9857978000</v>
      </c>
      <c r="F37" s="338">
        <v>854249823</v>
      </c>
      <c r="G37" s="338">
        <v>0</v>
      </c>
      <c r="H37" s="339">
        <f t="shared" si="2"/>
        <v>0</v>
      </c>
      <c r="I37" s="340">
        <f t="shared" si="0"/>
        <v>0</v>
      </c>
      <c r="J37" s="341">
        <f t="shared" si="3"/>
        <v>0</v>
      </c>
      <c r="K37" s="340" t="str">
        <f t="shared" si="1"/>
        <v>0.0%</v>
      </c>
      <c r="L37" s="340">
        <f t="shared" si="4"/>
        <v>0</v>
      </c>
      <c r="N37" s="229"/>
    </row>
    <row r="38" spans="1:15" ht="37.5" x14ac:dyDescent="0.3">
      <c r="B38" s="353" t="s">
        <v>570</v>
      </c>
      <c r="C38" s="343">
        <v>27862298</v>
      </c>
      <c r="D38" s="343">
        <v>0</v>
      </c>
      <c r="E38" s="343">
        <v>0</v>
      </c>
      <c r="F38" s="343">
        <v>0</v>
      </c>
      <c r="G38" s="343">
        <v>28626589.100000001</v>
      </c>
      <c r="H38" s="344" t="str">
        <f t="shared" si="2"/>
        <v>-</v>
      </c>
      <c r="I38" s="345" t="str">
        <f t="shared" si="0"/>
        <v>0.0%</v>
      </c>
      <c r="J38" s="346">
        <f t="shared" si="3"/>
        <v>764291.10000000149</v>
      </c>
      <c r="K38" s="345">
        <f>IFERROR(J38/C38,"0.0%")</f>
        <v>2.7431014484160691E-2</v>
      </c>
      <c r="L38" s="345">
        <f t="shared" si="4"/>
        <v>4.2079101612882842E-6</v>
      </c>
      <c r="N38" s="229"/>
      <c r="O38" s="228"/>
    </row>
    <row r="39" spans="1:15" ht="18.75" x14ac:dyDescent="0.25">
      <c r="B39" s="354" t="s">
        <v>571</v>
      </c>
      <c r="C39" s="355">
        <f>C15+C35</f>
        <v>78467943196.740021</v>
      </c>
      <c r="D39" s="355">
        <f>D15+D35</f>
        <v>1038458679157</v>
      </c>
      <c r="E39" s="355">
        <f>E15+E35</f>
        <v>1085979813686.37</v>
      </c>
      <c r="F39" s="355">
        <f>F15+F35</f>
        <v>90703121215.125732</v>
      </c>
      <c r="G39" s="355">
        <f>G35+G15</f>
        <v>67580841766.360008</v>
      </c>
      <c r="H39" s="356">
        <f t="shared" si="2"/>
        <v>0.7450773563356734</v>
      </c>
      <c r="I39" s="356">
        <f>IFERROR(G39/D39,"0.0%")</f>
        <v>6.5078026812988632E-2</v>
      </c>
      <c r="J39" s="355">
        <f>G39-C39</f>
        <v>-10887101430.380013</v>
      </c>
      <c r="K39" s="357">
        <f t="shared" si="1"/>
        <v>-0.1387458494111812</v>
      </c>
      <c r="L39" s="358">
        <f>G39/$O$11</f>
        <v>9.9339152765874558E-3</v>
      </c>
      <c r="M39" s="226"/>
      <c r="N39" s="229"/>
    </row>
    <row r="40" spans="1:15" ht="18.75" x14ac:dyDescent="0.3">
      <c r="B40" s="359" t="s">
        <v>572</v>
      </c>
      <c r="C40" s="360">
        <f>C41+C42</f>
        <v>7942023.6099999994</v>
      </c>
      <c r="D40" s="360">
        <f>D41+D42</f>
        <v>1546798110</v>
      </c>
      <c r="E40" s="360">
        <f>E41+E42</f>
        <v>2078121772.0300002</v>
      </c>
      <c r="F40" s="360">
        <f>F41+F42</f>
        <v>32688538</v>
      </c>
      <c r="G40" s="360">
        <f>G41+G42</f>
        <v>2513250</v>
      </c>
      <c r="H40" s="361">
        <f t="shared" si="2"/>
        <v>7.6884747797530739E-2</v>
      </c>
      <c r="I40" s="361">
        <f>IFERROR(G40/D40,"0.0%")</f>
        <v>1.6248080365187413E-3</v>
      </c>
      <c r="J40" s="360">
        <f t="shared" si="3"/>
        <v>-5428773.6099999994</v>
      </c>
      <c r="K40" s="362">
        <f t="shared" si="1"/>
        <v>-0.6835504244994306</v>
      </c>
      <c r="L40" s="349">
        <f t="shared" si="4"/>
        <v>3.6943032842350675E-7</v>
      </c>
      <c r="N40" s="229"/>
    </row>
    <row r="41" spans="1:15" ht="18.75" x14ac:dyDescent="0.3">
      <c r="B41" s="363" t="str">
        <f>"- Corrientes"</f>
        <v>- Corrientes</v>
      </c>
      <c r="C41" s="364">
        <v>4954394.96</v>
      </c>
      <c r="D41" s="364">
        <v>550265066</v>
      </c>
      <c r="E41" s="364">
        <v>1033042230.5400002</v>
      </c>
      <c r="F41" s="364">
        <v>17565798</v>
      </c>
      <c r="G41" s="364">
        <v>2513250</v>
      </c>
      <c r="H41" s="365">
        <f t="shared" si="2"/>
        <v>0.14307633504609354</v>
      </c>
      <c r="I41" s="365">
        <f t="shared" si="0"/>
        <v>4.5673442769488841E-3</v>
      </c>
      <c r="J41" s="364">
        <f t="shared" si="3"/>
        <v>-2441144.96</v>
      </c>
      <c r="K41" s="366">
        <f t="shared" si="1"/>
        <v>-0.49272312355170006</v>
      </c>
      <c r="L41" s="367">
        <f t="shared" si="4"/>
        <v>3.6943032842350675E-7</v>
      </c>
      <c r="N41" s="229"/>
    </row>
    <row r="42" spans="1:15" ht="18.75" x14ac:dyDescent="0.3">
      <c r="B42" s="368" t="str">
        <f>"- Capital"</f>
        <v>- Capital</v>
      </c>
      <c r="C42" s="369">
        <v>2987628.65</v>
      </c>
      <c r="D42" s="369">
        <v>996533044</v>
      </c>
      <c r="E42" s="369">
        <v>1045079541.49</v>
      </c>
      <c r="F42" s="369">
        <v>15122740</v>
      </c>
      <c r="G42" s="369">
        <v>0</v>
      </c>
      <c r="H42" s="370">
        <f t="shared" si="2"/>
        <v>0</v>
      </c>
      <c r="I42" s="370">
        <f t="shared" si="0"/>
        <v>0</v>
      </c>
      <c r="J42" s="369">
        <f t="shared" si="3"/>
        <v>-2987628.65</v>
      </c>
      <c r="K42" s="371">
        <f t="shared" si="1"/>
        <v>-1</v>
      </c>
      <c r="L42" s="329">
        <f t="shared" si="4"/>
        <v>0</v>
      </c>
      <c r="M42" s="160"/>
      <c r="N42" s="229"/>
    </row>
    <row r="43" spans="1:15" ht="19.5" thickBot="1" x14ac:dyDescent="0.3">
      <c r="B43" s="372" t="s">
        <v>573</v>
      </c>
      <c r="C43" s="373">
        <f>C39+C40</f>
        <v>78475885220.350021</v>
      </c>
      <c r="D43" s="373">
        <f>D39+D40</f>
        <v>1040005477267</v>
      </c>
      <c r="E43" s="373">
        <f>E39+E40</f>
        <v>1088057935458.4</v>
      </c>
      <c r="F43" s="373">
        <f>F39+F40</f>
        <v>90735809753.125732</v>
      </c>
      <c r="G43" s="373">
        <f>G39+G40</f>
        <v>67583355016.360008</v>
      </c>
      <c r="H43" s="374">
        <f>IFERROR(G43/F43,"-")</f>
        <v>0.74483663286017954</v>
      </c>
      <c r="I43" s="374">
        <f>IFERROR(G43/D43,"0.0%")</f>
        <v>6.4983652964944308E-2</v>
      </c>
      <c r="J43" s="373">
        <f>G43-C43</f>
        <v>-10892530203.990013</v>
      </c>
      <c r="K43" s="375">
        <f>IFERROR(J43/C43,"0.0%")</f>
        <v>-0.1388009854671306</v>
      </c>
      <c r="L43" s="376">
        <f>G43/$O$11</f>
        <v>9.9342847069158781E-3</v>
      </c>
      <c r="N43" s="229"/>
    </row>
    <row r="44" spans="1:15" x14ac:dyDescent="0.25">
      <c r="B44" s="233"/>
      <c r="C44" s="234"/>
      <c r="D44" s="234"/>
      <c r="E44" s="234"/>
      <c r="F44" s="234"/>
      <c r="G44" s="234"/>
      <c r="H44" s="234"/>
      <c r="I44" s="235"/>
      <c r="J44" s="234"/>
      <c r="K44" s="236"/>
      <c r="L44" s="236"/>
    </row>
    <row r="45" spans="1:15" x14ac:dyDescent="0.25">
      <c r="B45" s="237" t="s">
        <v>574</v>
      </c>
      <c r="C45" s="234"/>
      <c r="D45" s="234"/>
      <c r="E45" s="234"/>
      <c r="F45" s="234"/>
      <c r="G45" s="234"/>
      <c r="H45" s="234"/>
      <c r="I45" s="235"/>
      <c r="J45" s="234"/>
      <c r="K45" s="236"/>
      <c r="L45" s="236"/>
    </row>
    <row r="46" spans="1:15" x14ac:dyDescent="0.25">
      <c r="B46" s="238" t="s">
        <v>575</v>
      </c>
      <c r="C46" s="239"/>
      <c r="D46" s="239"/>
      <c r="E46" s="239"/>
      <c r="F46" s="239"/>
      <c r="G46" s="239"/>
      <c r="H46" s="239"/>
      <c r="I46" s="239"/>
      <c r="K46" s="240"/>
    </row>
    <row r="47" spans="1:15" s="241" customFormat="1" x14ac:dyDescent="0.25">
      <c r="A47" s="189"/>
      <c r="B47" s="189" t="s">
        <v>576</v>
      </c>
      <c r="C47" s="189"/>
      <c r="D47" s="189"/>
      <c r="E47" s="189"/>
      <c r="F47" s="189"/>
      <c r="G47" s="189"/>
      <c r="H47" s="189"/>
      <c r="I47" s="189"/>
      <c r="J47" s="189"/>
      <c r="K47" s="240"/>
      <c r="M47" s="189"/>
      <c r="N47" s="189"/>
      <c r="O47" s="189"/>
    </row>
    <row r="48" spans="1:15" s="241" customFormat="1" x14ac:dyDescent="0.25">
      <c r="A48" s="189"/>
      <c r="B48" s="242" t="s">
        <v>577</v>
      </c>
      <c r="C48" s="189"/>
      <c r="D48" s="189"/>
      <c r="E48" s="189"/>
      <c r="F48" s="189"/>
      <c r="G48" s="189"/>
      <c r="H48" s="189"/>
      <c r="I48" s="189"/>
      <c r="J48" s="189"/>
      <c r="K48" s="240"/>
      <c r="M48" s="189"/>
      <c r="N48" s="189"/>
      <c r="O48" s="189"/>
    </row>
    <row r="49" spans="1:15" s="241" customFormat="1" x14ac:dyDescent="0.25">
      <c r="A49" s="189"/>
      <c r="B49" s="237" t="s">
        <v>578</v>
      </c>
      <c r="C49" s="189"/>
      <c r="D49" s="189"/>
      <c r="E49" s="189"/>
      <c r="F49" s="189"/>
      <c r="G49" s="189"/>
      <c r="H49" s="189"/>
      <c r="I49" s="189"/>
      <c r="J49" s="189"/>
      <c r="K49" s="240"/>
      <c r="M49" s="189"/>
      <c r="N49" s="189"/>
      <c r="O49" s="189"/>
    </row>
    <row r="52" spans="1:15" s="241" customForma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M52" s="189"/>
      <c r="N52" s="189"/>
      <c r="O52" s="189"/>
    </row>
    <row r="54" spans="1:15" x14ac:dyDescent="0.25">
      <c r="I54" s="241"/>
      <c r="J54" s="241"/>
      <c r="K54" s="189"/>
      <c r="L54" s="189"/>
    </row>
    <row r="55" spans="1:15" x14ac:dyDescent="0.25">
      <c r="I55" s="241"/>
      <c r="J55" s="241"/>
      <c r="K55" s="189"/>
      <c r="L55" s="189"/>
    </row>
    <row r="61" spans="1:15" x14ac:dyDescent="0.25">
      <c r="C61" s="243"/>
      <c r="D61" s="243"/>
      <c r="E61" s="243"/>
      <c r="F61" s="243"/>
    </row>
    <row r="323" spans="2:2" x14ac:dyDescent="0.25">
      <c r="B323" s="189" t="s">
        <v>84</v>
      </c>
    </row>
  </sheetData>
  <mergeCells count="18">
    <mergeCell ref="H12:H13"/>
    <mergeCell ref="I12:I13"/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B2:L2"/>
    <mergeCell ref="B3:L3"/>
    <mergeCell ref="B4:L4"/>
    <mergeCell ref="B6:L6"/>
    <mergeCell ref="B7:L7"/>
    <mergeCell ref="B8:L8"/>
  </mergeCells>
  <pageMargins left="0.7" right="0.7" top="0.75" bottom="0.75" header="0.3" footer="0.3"/>
  <pageSetup orientation="portrait" r:id="rId1"/>
  <ignoredErrors>
    <ignoredError sqref="C29:G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D61A-0722-4266-9F7F-FAF918B8209E}">
  <dimension ref="B2:P275"/>
  <sheetViews>
    <sheetView showGridLines="0" zoomScale="60" zoomScaleNormal="60" workbookViewId="0">
      <selection activeCell="M24" sqref="M24"/>
    </sheetView>
  </sheetViews>
  <sheetFormatPr baseColWidth="10" defaultColWidth="11.42578125" defaultRowHeight="15" x14ac:dyDescent="0.25"/>
  <cols>
    <col min="1" max="1" width="11.42578125" style="108"/>
    <col min="2" max="2" width="68.7109375" style="108" customWidth="1"/>
    <col min="3" max="3" width="16.5703125" style="108" customWidth="1"/>
    <col min="4" max="5" width="22.140625" style="108" customWidth="1"/>
    <col min="6" max="6" width="22.7109375" style="108" bestFit="1" customWidth="1"/>
    <col min="7" max="7" width="19.85546875" style="108" customWidth="1"/>
    <col min="8" max="8" width="17.7109375" style="108" bestFit="1" customWidth="1"/>
    <col min="9" max="9" width="19.7109375" style="108" customWidth="1"/>
    <col min="10" max="10" width="17" style="108" customWidth="1"/>
    <col min="11" max="11" width="11.7109375" style="108" bestFit="1" customWidth="1"/>
    <col min="12" max="12" width="15.42578125" style="108" bestFit="1" customWidth="1"/>
    <col min="13" max="13" width="21.85546875" style="108" bestFit="1" customWidth="1"/>
    <col min="14" max="14" width="32.5703125" style="108" customWidth="1"/>
    <col min="15" max="15" width="23.7109375" style="108" bestFit="1" customWidth="1"/>
    <col min="16" max="16" width="15.7109375" style="108" bestFit="1" customWidth="1"/>
    <col min="17" max="16384" width="11.42578125" style="108"/>
  </cols>
  <sheetData>
    <row r="2" spans="2:16" ht="13.9" customHeight="1" x14ac:dyDescent="0.25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6" ht="13.9" customHeight="1" x14ac:dyDescent="0.25">
      <c r="B3" s="107" t="s">
        <v>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16" ht="13.9" customHeight="1" x14ac:dyDescent="0.25">
      <c r="B4" s="109" t="s">
        <v>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6" spans="2:16" x14ac:dyDescent="0.25">
      <c r="N6" s="110"/>
      <c r="O6" s="110"/>
    </row>
    <row r="7" spans="2:16" x14ac:dyDescent="0.25">
      <c r="B7" s="111" t="s">
        <v>85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N7" s="110"/>
      <c r="O7" s="110"/>
    </row>
    <row r="8" spans="2:16" ht="15.75" thickBot="1" x14ac:dyDescent="0.3">
      <c r="B8" s="112" t="s">
        <v>86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N8" s="113"/>
      <c r="O8" s="113"/>
    </row>
    <row r="9" spans="2:16" ht="15.75" thickBot="1" x14ac:dyDescent="0.3"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N9" s="113"/>
      <c r="O9" s="113"/>
    </row>
    <row r="10" spans="2:16" ht="21.6" customHeight="1" thickBot="1" x14ac:dyDescent="0.3">
      <c r="B10" s="115" t="s">
        <v>25</v>
      </c>
      <c r="C10" s="116">
        <v>2022</v>
      </c>
      <c r="D10" s="117">
        <v>2023</v>
      </c>
      <c r="E10" s="118"/>
      <c r="F10" s="118"/>
      <c r="G10" s="118"/>
      <c r="H10" s="118"/>
      <c r="I10" s="119"/>
      <c r="J10" s="120" t="s">
        <v>26</v>
      </c>
      <c r="K10" s="121"/>
      <c r="L10" s="120" t="s">
        <v>27</v>
      </c>
    </row>
    <row r="11" spans="2:16" ht="21.6" customHeight="1" thickBot="1" x14ac:dyDescent="0.3">
      <c r="B11" s="122"/>
      <c r="C11" s="123" t="s">
        <v>28</v>
      </c>
      <c r="D11" s="124" t="s">
        <v>29</v>
      </c>
      <c r="E11" s="124" t="s">
        <v>30</v>
      </c>
      <c r="F11" s="125" t="s">
        <v>31</v>
      </c>
      <c r="G11" s="126"/>
      <c r="H11" s="126"/>
      <c r="I11" s="127"/>
      <c r="J11" s="120"/>
      <c r="K11" s="121"/>
      <c r="L11" s="120"/>
    </row>
    <row r="12" spans="2:16" ht="15" customHeight="1" thickBot="1" x14ac:dyDescent="0.3">
      <c r="B12" s="122"/>
      <c r="C12" s="123"/>
      <c r="D12" s="123"/>
      <c r="E12" s="123"/>
      <c r="F12" s="128" t="s">
        <v>87</v>
      </c>
      <c r="G12" s="124" t="s">
        <v>88</v>
      </c>
      <c r="H12" s="124" t="s">
        <v>89</v>
      </c>
      <c r="I12" s="124" t="s">
        <v>90</v>
      </c>
      <c r="J12" s="129"/>
      <c r="K12" s="130"/>
      <c r="L12" s="120"/>
      <c r="N12" s="131" t="s">
        <v>24</v>
      </c>
      <c r="O12" s="25">
        <v>6803041890807.7998</v>
      </c>
      <c r="P12" s="132"/>
    </row>
    <row r="13" spans="2:16" ht="15.75" thickBot="1" x14ac:dyDescent="0.3">
      <c r="B13" s="122"/>
      <c r="C13" s="133"/>
      <c r="D13" s="133"/>
      <c r="E13" s="133"/>
      <c r="F13" s="130"/>
      <c r="G13" s="133"/>
      <c r="H13" s="133"/>
      <c r="I13" s="133"/>
      <c r="J13" s="134" t="s">
        <v>35</v>
      </c>
      <c r="K13" s="134" t="s">
        <v>36</v>
      </c>
      <c r="L13" s="129"/>
      <c r="O13" s="135"/>
    </row>
    <row r="14" spans="2:16" ht="15.75" thickBot="1" x14ac:dyDescent="0.3">
      <c r="B14" s="136"/>
      <c r="C14" s="137">
        <v>1</v>
      </c>
      <c r="D14" s="137">
        <v>2</v>
      </c>
      <c r="E14" s="137">
        <v>3</v>
      </c>
      <c r="F14" s="137">
        <v>4</v>
      </c>
      <c r="G14" s="137">
        <v>5</v>
      </c>
      <c r="H14" s="137">
        <v>6</v>
      </c>
      <c r="I14" s="137" t="s">
        <v>91</v>
      </c>
      <c r="J14" s="137" t="s">
        <v>92</v>
      </c>
      <c r="K14" s="137" t="s">
        <v>93</v>
      </c>
      <c r="L14" s="138" t="s">
        <v>94</v>
      </c>
      <c r="N14" s="139"/>
    </row>
    <row r="15" spans="2:16" x14ac:dyDescent="0.25">
      <c r="B15" s="140" t="s">
        <v>95</v>
      </c>
      <c r="C15" s="141">
        <f t="shared" ref="C15:H15" si="0">C16+C22+C23+C24+C25+C30</f>
        <v>73842742164.380005</v>
      </c>
      <c r="D15" s="141">
        <f t="shared" si="0"/>
        <v>1092403071323</v>
      </c>
      <c r="E15" s="141">
        <f t="shared" si="0"/>
        <v>1112287922620.8</v>
      </c>
      <c r="F15" s="141">
        <f t="shared" si="0"/>
        <v>64091643929.950012</v>
      </c>
      <c r="G15" s="141">
        <f t="shared" si="0"/>
        <v>82835533195.709961</v>
      </c>
      <c r="H15" s="141">
        <f t="shared" si="0"/>
        <v>91423359214.409973</v>
      </c>
      <c r="I15" s="142">
        <f t="shared" ref="I15:I41" si="1">IFERROR(G15/D15,"NA")</f>
        <v>7.5828726017209525E-2</v>
      </c>
      <c r="J15" s="141">
        <f t="shared" ref="J15:J41" si="2">G15-C15</f>
        <v>8992791031.3299561</v>
      </c>
      <c r="K15" s="142">
        <f t="shared" ref="K15:K41" si="3">IFERROR(J15/C15,"0.0%")</f>
        <v>0.12178300490671466</v>
      </c>
      <c r="L15" s="142">
        <f t="shared" ref="L15:L40" si="4">G15/$O$12</f>
        <v>1.2176249172834946E-2</v>
      </c>
      <c r="M15" s="143"/>
      <c r="N15" s="139"/>
      <c r="O15" s="144"/>
    </row>
    <row r="16" spans="2:16" x14ac:dyDescent="0.25">
      <c r="B16" s="145" t="s">
        <v>96</v>
      </c>
      <c r="C16" s="146">
        <f t="shared" ref="C16:H16" si="5">SUM(C17:C21)</f>
        <v>30944061444.310001</v>
      </c>
      <c r="D16" s="146">
        <f t="shared" si="5"/>
        <v>444373269772</v>
      </c>
      <c r="E16" s="146">
        <f t="shared" si="5"/>
        <v>451863437478.47009</v>
      </c>
      <c r="F16" s="146">
        <f t="shared" si="5"/>
        <v>19735367248.000019</v>
      </c>
      <c r="G16" s="146">
        <f t="shared" si="5"/>
        <v>33108919676.869972</v>
      </c>
      <c r="H16" s="146">
        <f t="shared" si="5"/>
        <v>33540675233.709988</v>
      </c>
      <c r="I16" s="147">
        <f t="shared" si="1"/>
        <v>7.4507001048594951E-2</v>
      </c>
      <c r="J16" s="146">
        <f t="shared" si="2"/>
        <v>2164858232.5599709</v>
      </c>
      <c r="K16" s="147">
        <f t="shared" si="3"/>
        <v>6.9960377905016261E-2</v>
      </c>
      <c r="L16" s="147">
        <f t="shared" si="4"/>
        <v>4.8667816850586215E-3</v>
      </c>
      <c r="M16" s="143"/>
      <c r="N16" s="139"/>
    </row>
    <row r="17" spans="2:15" x14ac:dyDescent="0.25">
      <c r="B17" s="148" t="s">
        <v>97</v>
      </c>
      <c r="C17" s="149">
        <v>21557647883.549995</v>
      </c>
      <c r="D17" s="149">
        <v>297646830873</v>
      </c>
      <c r="E17" s="149">
        <v>299243935437.2099</v>
      </c>
      <c r="F17" s="149">
        <v>8701789309.3600101</v>
      </c>
      <c r="G17" s="149">
        <v>22947147747.709965</v>
      </c>
      <c r="H17" s="149">
        <v>23733335077.999989</v>
      </c>
      <c r="I17" s="150">
        <f t="shared" si="1"/>
        <v>7.70952194599413E-2</v>
      </c>
      <c r="J17" s="149">
        <f t="shared" si="2"/>
        <v>1389499864.1599693</v>
      </c>
      <c r="K17" s="150">
        <f t="shared" si="3"/>
        <v>6.4455077458624582E-2</v>
      </c>
      <c r="L17" s="150">
        <f t="shared" si="4"/>
        <v>3.3730716517732921E-3</v>
      </c>
      <c r="M17" s="143"/>
      <c r="N17" s="151"/>
      <c r="O17" s="144"/>
    </row>
    <row r="18" spans="2:15" x14ac:dyDescent="0.25">
      <c r="B18" s="152" t="s">
        <v>98</v>
      </c>
      <c r="C18" s="153">
        <v>9371773887.8800049</v>
      </c>
      <c r="D18" s="153">
        <v>142662982156</v>
      </c>
      <c r="E18" s="153">
        <v>151463203830.47012</v>
      </c>
      <c r="F18" s="153">
        <v>11015140063.080008</v>
      </c>
      <c r="G18" s="153">
        <v>10143334053.600006</v>
      </c>
      <c r="H18" s="153">
        <v>9790260657.3700008</v>
      </c>
      <c r="I18" s="154">
        <f t="shared" si="1"/>
        <v>7.1099972118264076E-2</v>
      </c>
      <c r="J18" s="153">
        <f t="shared" si="2"/>
        <v>771560165.72000122</v>
      </c>
      <c r="K18" s="154">
        <f t="shared" si="3"/>
        <v>8.2328081636478354E-2</v>
      </c>
      <c r="L18" s="154">
        <f t="shared" si="4"/>
        <v>1.4909997933873632E-3</v>
      </c>
      <c r="M18" s="143"/>
      <c r="N18" s="139"/>
    </row>
    <row r="19" spans="2:15" ht="30" x14ac:dyDescent="0.25">
      <c r="B19" s="148" t="s">
        <v>99</v>
      </c>
      <c r="C19" s="149">
        <v>14639672.880000003</v>
      </c>
      <c r="D19" s="149">
        <v>266959725</v>
      </c>
      <c r="E19" s="149">
        <v>296331935.03000003</v>
      </c>
      <c r="F19" s="149">
        <v>18437875.560000002</v>
      </c>
      <c r="G19" s="149">
        <v>18437875.560000002</v>
      </c>
      <c r="H19" s="149">
        <v>17079498.339999996</v>
      </c>
      <c r="I19" s="150">
        <f t="shared" si="1"/>
        <v>6.9066131829436078E-2</v>
      </c>
      <c r="J19" s="149">
        <f t="shared" si="2"/>
        <v>3798202.6799999997</v>
      </c>
      <c r="K19" s="150">
        <f t="shared" si="3"/>
        <v>0.25944587089708243</v>
      </c>
      <c r="L19" s="150">
        <f t="shared" si="4"/>
        <v>2.710239897965801E-6</v>
      </c>
      <c r="M19" s="155"/>
      <c r="N19" s="139"/>
    </row>
    <row r="20" spans="2:15" ht="30" x14ac:dyDescent="0.25">
      <c r="B20" s="156" t="s">
        <v>100</v>
      </c>
      <c r="C20" s="153">
        <v>0</v>
      </c>
      <c r="D20" s="153">
        <v>3380145672</v>
      </c>
      <c r="E20" s="153">
        <v>443614929.75999975</v>
      </c>
      <c r="F20" s="153">
        <v>0</v>
      </c>
      <c r="G20" s="153">
        <v>0</v>
      </c>
      <c r="H20" s="153">
        <v>0</v>
      </c>
      <c r="I20" s="154">
        <f t="shared" si="1"/>
        <v>0</v>
      </c>
      <c r="J20" s="153">
        <f t="shared" si="2"/>
        <v>0</v>
      </c>
      <c r="K20" s="154" t="str">
        <f t="shared" si="3"/>
        <v>0.0%</v>
      </c>
      <c r="L20" s="154">
        <f>G20/$O$12</f>
        <v>0</v>
      </c>
      <c r="M20" s="155"/>
      <c r="N20" s="139"/>
    </row>
    <row r="21" spans="2:15" ht="30" x14ac:dyDescent="0.25">
      <c r="B21" s="156" t="s">
        <v>101</v>
      </c>
      <c r="C21" s="153">
        <v>0</v>
      </c>
      <c r="D21" s="153">
        <v>416351346</v>
      </c>
      <c r="E21" s="153">
        <v>416351346</v>
      </c>
      <c r="F21" s="153">
        <v>0</v>
      </c>
      <c r="G21" s="153">
        <v>0</v>
      </c>
      <c r="H21" s="153">
        <v>0</v>
      </c>
      <c r="I21" s="154">
        <f t="shared" si="1"/>
        <v>0</v>
      </c>
      <c r="J21" s="153">
        <f t="shared" si="2"/>
        <v>0</v>
      </c>
      <c r="K21" s="154" t="str">
        <f t="shared" si="3"/>
        <v>0.0%</v>
      </c>
      <c r="L21" s="154">
        <f t="shared" si="4"/>
        <v>0</v>
      </c>
      <c r="M21" s="143"/>
      <c r="N21" s="151"/>
    </row>
    <row r="22" spans="2:15" x14ac:dyDescent="0.25">
      <c r="B22" s="157" t="s">
        <v>102</v>
      </c>
      <c r="C22" s="158">
        <v>4358568627.1199999</v>
      </c>
      <c r="D22" s="158">
        <v>66472191181</v>
      </c>
      <c r="E22" s="158">
        <v>66692047198</v>
      </c>
      <c r="F22" s="158">
        <v>38914941.469999999</v>
      </c>
      <c r="G22" s="158">
        <v>5113312332.4200001</v>
      </c>
      <c r="H22" s="158">
        <v>5113890666.1599998</v>
      </c>
      <c r="I22" s="159">
        <f t="shared" si="1"/>
        <v>7.692408271147165E-2</v>
      </c>
      <c r="J22" s="158">
        <f t="shared" si="2"/>
        <v>754743705.30000019</v>
      </c>
      <c r="K22" s="159">
        <f t="shared" si="3"/>
        <v>0.17316320330573989</v>
      </c>
      <c r="L22" s="159">
        <f t="shared" si="4"/>
        <v>7.5162146793907817E-4</v>
      </c>
      <c r="M22" s="143"/>
      <c r="N22" s="151"/>
    </row>
    <row r="23" spans="2:15" x14ac:dyDescent="0.25">
      <c r="B23" s="157" t="s">
        <v>103</v>
      </c>
      <c r="C23" s="158">
        <v>12701688999.26</v>
      </c>
      <c r="D23" s="158">
        <v>225621046933</v>
      </c>
      <c r="E23" s="158">
        <v>222787288357</v>
      </c>
      <c r="F23" s="158">
        <v>14340960296.92</v>
      </c>
      <c r="G23" s="158">
        <v>14340959910.690001</v>
      </c>
      <c r="H23" s="158">
        <v>24540377833.100002</v>
      </c>
      <c r="I23" s="159">
        <f t="shared" si="1"/>
        <v>6.3562154797325562E-2</v>
      </c>
      <c r="J23" s="158">
        <f t="shared" si="2"/>
        <v>1639270911.4300003</v>
      </c>
      <c r="K23" s="159">
        <f t="shared" si="3"/>
        <v>0.12905928585761345</v>
      </c>
      <c r="L23" s="159">
        <f t="shared" si="4"/>
        <v>2.1080216968922916E-3</v>
      </c>
      <c r="M23" s="155"/>
      <c r="N23" s="160"/>
    </row>
    <row r="24" spans="2:15" x14ac:dyDescent="0.25">
      <c r="B24" s="157" t="s">
        <v>104</v>
      </c>
      <c r="C24" s="158">
        <v>17438172.350000001</v>
      </c>
      <c r="D24" s="158">
        <v>20010100000</v>
      </c>
      <c r="E24" s="158">
        <v>16951394866</v>
      </c>
      <c r="F24" s="158">
        <v>1648324866.3900001</v>
      </c>
      <c r="G24" s="158">
        <v>1648324866.3900001</v>
      </c>
      <c r="H24" s="158">
        <v>374932715.04000002</v>
      </c>
      <c r="I24" s="159">
        <f t="shared" si="1"/>
        <v>8.2374644124217272E-2</v>
      </c>
      <c r="J24" s="158">
        <f t="shared" si="2"/>
        <v>1630886694.0400002</v>
      </c>
      <c r="K24" s="159">
        <f t="shared" si="3"/>
        <v>93.523946277546685</v>
      </c>
      <c r="L24" s="159">
        <f t="shared" si="4"/>
        <v>2.4229232935008084E-4</v>
      </c>
      <c r="M24" s="155"/>
      <c r="N24" s="151"/>
    </row>
    <row r="25" spans="2:15" x14ac:dyDescent="0.25">
      <c r="B25" s="161" t="s">
        <v>105</v>
      </c>
      <c r="C25" s="162">
        <f>SUM(C26:C29)</f>
        <v>25780651879.490002</v>
      </c>
      <c r="D25" s="162">
        <f>SUM(D26:D29)</f>
        <v>334946253013</v>
      </c>
      <c r="E25" s="162">
        <f t="shared" ref="E25:H25" si="6">SUM(E26:E29)</f>
        <v>352701983812.76001</v>
      </c>
      <c r="F25" s="162">
        <f t="shared" si="6"/>
        <v>28259365223.169994</v>
      </c>
      <c r="G25" s="162">
        <f t="shared" si="6"/>
        <v>28555305055.339989</v>
      </c>
      <c r="H25" s="162">
        <f t="shared" si="6"/>
        <v>27783971412.399994</v>
      </c>
      <c r="I25" s="163">
        <f t="shared" si="1"/>
        <v>8.5253394532619819E-2</v>
      </c>
      <c r="J25" s="162">
        <f t="shared" si="2"/>
        <v>2774653175.849987</v>
      </c>
      <c r="K25" s="163">
        <f t="shared" si="3"/>
        <v>0.10762540795399297</v>
      </c>
      <c r="L25" s="163">
        <f t="shared" si="4"/>
        <v>4.1974319008565306E-3</v>
      </c>
      <c r="M25" s="217"/>
      <c r="N25" s="151"/>
    </row>
    <row r="26" spans="2:15" x14ac:dyDescent="0.25">
      <c r="B26" s="164" t="s">
        <v>106</v>
      </c>
      <c r="C26" s="153">
        <v>5706068209.3599987</v>
      </c>
      <c r="D26" s="153">
        <v>62887074976</v>
      </c>
      <c r="E26" s="153">
        <v>66982678221.229996</v>
      </c>
      <c r="F26" s="153">
        <v>5867883535.8600006</v>
      </c>
      <c r="G26" s="153">
        <v>5902055868.6900005</v>
      </c>
      <c r="H26" s="153">
        <v>5975318200.4899979</v>
      </c>
      <c r="I26" s="154">
        <f t="shared" si="1"/>
        <v>9.3851651884627171E-2</v>
      </c>
      <c r="J26" s="153">
        <f t="shared" si="2"/>
        <v>195987659.33000183</v>
      </c>
      <c r="K26" s="154">
        <f t="shared" si="3"/>
        <v>3.4347233881381188E-2</v>
      </c>
      <c r="L26" s="154">
        <f t="shared" si="4"/>
        <v>8.6756130028609664E-4</v>
      </c>
      <c r="M26" s="165"/>
      <c r="N26" s="151"/>
    </row>
    <row r="27" spans="2:15" x14ac:dyDescent="0.25">
      <c r="B27" s="166" t="s">
        <v>107</v>
      </c>
      <c r="C27" s="149">
        <v>18727152860.43</v>
      </c>
      <c r="D27" s="149">
        <v>255894747585</v>
      </c>
      <c r="E27" s="149">
        <v>268045940333.78</v>
      </c>
      <c r="F27" s="149">
        <v>20753417637.929996</v>
      </c>
      <c r="G27" s="149">
        <v>21027636455.869991</v>
      </c>
      <c r="H27" s="149">
        <v>20038549098.849998</v>
      </c>
      <c r="I27" s="150">
        <f t="shared" si="1"/>
        <v>8.2172989693292897E-2</v>
      </c>
      <c r="J27" s="149">
        <f t="shared" si="2"/>
        <v>2300483595.439991</v>
      </c>
      <c r="K27" s="150">
        <f t="shared" si="3"/>
        <v>0.1228421433084393</v>
      </c>
      <c r="L27" s="150">
        <f t="shared" si="4"/>
        <v>3.0909167977169619E-3</v>
      </c>
      <c r="M27" s="155"/>
      <c r="N27" s="151"/>
    </row>
    <row r="28" spans="2:15" x14ac:dyDescent="0.25">
      <c r="B28" s="166" t="s">
        <v>108</v>
      </c>
      <c r="C28" s="149">
        <v>7532909.9900000002</v>
      </c>
      <c r="D28" s="149">
        <v>751528653</v>
      </c>
      <c r="E28" s="149">
        <v>1205339854.5599999</v>
      </c>
      <c r="F28" s="149">
        <v>30299105.690000001</v>
      </c>
      <c r="G28" s="149">
        <v>30299105.690000001</v>
      </c>
      <c r="H28" s="149">
        <v>32278365.030000001</v>
      </c>
      <c r="I28" s="150">
        <f t="shared" si="1"/>
        <v>4.0316634061855261E-2</v>
      </c>
      <c r="J28" s="149">
        <f t="shared" si="2"/>
        <v>22766195.700000003</v>
      </c>
      <c r="K28" s="150">
        <f t="shared" si="3"/>
        <v>3.0222312134649578</v>
      </c>
      <c r="L28" s="150">
        <f t="shared" si="4"/>
        <v>4.45375850631463E-6</v>
      </c>
      <c r="M28" s="155"/>
      <c r="N28" s="151"/>
    </row>
    <row r="29" spans="2:15" x14ac:dyDescent="0.25">
      <c r="B29" s="166" t="s">
        <v>109</v>
      </c>
      <c r="C29" s="149">
        <v>1339897899.71</v>
      </c>
      <c r="D29" s="149">
        <v>15412901799</v>
      </c>
      <c r="E29" s="149">
        <v>16468025403.190001</v>
      </c>
      <c r="F29" s="149">
        <v>1607764943.6899998</v>
      </c>
      <c r="G29" s="149">
        <v>1595313625.0899999</v>
      </c>
      <c r="H29" s="149">
        <v>1737825748.0300002</v>
      </c>
      <c r="I29" s="150">
        <f t="shared" si="1"/>
        <v>0.10350507943893505</v>
      </c>
      <c r="J29" s="149">
        <f t="shared" si="2"/>
        <v>255415725.37999988</v>
      </c>
      <c r="K29" s="150">
        <f t="shared" si="3"/>
        <v>0.19062327468031753</v>
      </c>
      <c r="L29" s="150">
        <f t="shared" si="4"/>
        <v>2.345000443471576E-4</v>
      </c>
      <c r="M29" s="155"/>
      <c r="N29" s="151"/>
    </row>
    <row r="30" spans="2:15" x14ac:dyDescent="0.25">
      <c r="B30" s="167" t="s">
        <v>110</v>
      </c>
      <c r="C30" s="168">
        <v>40333041.850000001</v>
      </c>
      <c r="D30" s="168">
        <v>980210424</v>
      </c>
      <c r="E30" s="168">
        <v>1291770908.5699999</v>
      </c>
      <c r="F30" s="168">
        <v>68711354</v>
      </c>
      <c r="G30" s="168">
        <v>68711354</v>
      </c>
      <c r="H30" s="168">
        <v>69511354</v>
      </c>
      <c r="I30" s="169">
        <f t="shared" si="1"/>
        <v>7.0098575079017927E-2</v>
      </c>
      <c r="J30" s="168">
        <f t="shared" si="2"/>
        <v>28378312.149999999</v>
      </c>
      <c r="K30" s="169">
        <f t="shared" si="3"/>
        <v>0.70359960093116547</v>
      </c>
      <c r="L30" s="170">
        <f t="shared" si="4"/>
        <v>1.010009273834431E-5</v>
      </c>
      <c r="M30" s="155"/>
      <c r="N30" s="151"/>
    </row>
    <row r="31" spans="2:15" x14ac:dyDescent="0.25">
      <c r="B31" s="171" t="s">
        <v>111</v>
      </c>
      <c r="C31" s="172">
        <f t="shared" ref="C31:H31" si="7">SUM(C32:C36)+C40</f>
        <v>8330565293.6899986</v>
      </c>
      <c r="D31" s="172">
        <f t="shared" si="7"/>
        <v>155175024502</v>
      </c>
      <c r="E31" s="172">
        <f t="shared" si="7"/>
        <v>202831318809.39996</v>
      </c>
      <c r="F31" s="172">
        <f t="shared" si="7"/>
        <v>7074212708.0599947</v>
      </c>
      <c r="G31" s="172">
        <f t="shared" si="7"/>
        <v>6416679686.7499962</v>
      </c>
      <c r="H31" s="172">
        <f t="shared" si="7"/>
        <v>8277720970.170001</v>
      </c>
      <c r="I31" s="173">
        <f t="shared" si="1"/>
        <v>4.1351240042287178E-2</v>
      </c>
      <c r="J31" s="172">
        <f t="shared" si="2"/>
        <v>-1913885606.9400024</v>
      </c>
      <c r="K31" s="173">
        <f t="shared" si="3"/>
        <v>-0.22974258522283938</v>
      </c>
      <c r="L31" s="173">
        <f t="shared" si="4"/>
        <v>9.4320743422440887E-4</v>
      </c>
      <c r="M31" s="143"/>
      <c r="N31" s="151"/>
    </row>
    <row r="32" spans="2:15" x14ac:dyDescent="0.25">
      <c r="B32" s="174" t="s">
        <v>112</v>
      </c>
      <c r="C32" s="146">
        <v>2092060465.4100003</v>
      </c>
      <c r="D32" s="146">
        <v>37994371816</v>
      </c>
      <c r="E32" s="146">
        <v>59558829003.010033</v>
      </c>
      <c r="F32" s="146">
        <v>2035753953.1199982</v>
      </c>
      <c r="G32" s="146">
        <v>1886396190.7099993</v>
      </c>
      <c r="H32" s="146">
        <v>3376008238.5800014</v>
      </c>
      <c r="I32" s="147">
        <f t="shared" si="1"/>
        <v>4.9649358590411266E-2</v>
      </c>
      <c r="J32" s="146">
        <f t="shared" si="2"/>
        <v>-205664274.700001</v>
      </c>
      <c r="K32" s="147">
        <f t="shared" si="3"/>
        <v>-9.8307041359674607E-2</v>
      </c>
      <c r="L32" s="147">
        <f t="shared" si="4"/>
        <v>2.7728716374051412E-4</v>
      </c>
      <c r="M32" s="175"/>
      <c r="N32" s="151"/>
    </row>
    <row r="33" spans="2:14" x14ac:dyDescent="0.25">
      <c r="B33" s="161" t="s">
        <v>113</v>
      </c>
      <c r="C33" s="162">
        <v>3182615677.8799987</v>
      </c>
      <c r="D33" s="162">
        <v>55667598377</v>
      </c>
      <c r="E33" s="162">
        <v>69401261484.549942</v>
      </c>
      <c r="F33" s="162">
        <v>3583394063.1499972</v>
      </c>
      <c r="G33" s="162">
        <v>2389395386.6299968</v>
      </c>
      <c r="H33" s="162">
        <v>2056847085.0800004</v>
      </c>
      <c r="I33" s="163">
        <f t="shared" si="1"/>
        <v>4.2922552010384835E-2</v>
      </c>
      <c r="J33" s="162">
        <f t="shared" si="2"/>
        <v>-793220291.25000191</v>
      </c>
      <c r="K33" s="163">
        <f t="shared" si="3"/>
        <v>-0.2492353370729265</v>
      </c>
      <c r="L33" s="163">
        <f t="shared" si="4"/>
        <v>3.5122455880486688E-4</v>
      </c>
      <c r="M33" s="175"/>
      <c r="N33" s="151"/>
    </row>
    <row r="34" spans="2:14" x14ac:dyDescent="0.25">
      <c r="B34" s="161" t="s">
        <v>114</v>
      </c>
      <c r="C34" s="162">
        <v>279660</v>
      </c>
      <c r="D34" s="162">
        <v>9767900</v>
      </c>
      <c r="E34" s="162">
        <v>12906732</v>
      </c>
      <c r="F34" s="162">
        <v>311378.40000000002</v>
      </c>
      <c r="G34" s="162">
        <v>306422.40000000002</v>
      </c>
      <c r="H34" s="162">
        <v>0</v>
      </c>
      <c r="I34" s="163">
        <f t="shared" si="1"/>
        <v>3.1370345724260076E-2</v>
      </c>
      <c r="J34" s="162">
        <f t="shared" si="2"/>
        <v>26762.400000000023</v>
      </c>
      <c r="K34" s="163">
        <f t="shared" si="3"/>
        <v>9.5696202531645652E-2</v>
      </c>
      <c r="L34" s="163">
        <f t="shared" si="4"/>
        <v>4.5041968713147985E-8</v>
      </c>
      <c r="M34" s="175"/>
      <c r="N34" s="151"/>
    </row>
    <row r="35" spans="2:14" x14ac:dyDescent="0.25">
      <c r="B35" s="176" t="s">
        <v>115</v>
      </c>
      <c r="C35" s="162">
        <v>169252288.37</v>
      </c>
      <c r="D35" s="162">
        <v>3463665953</v>
      </c>
      <c r="E35" s="162">
        <v>3843235890.02</v>
      </c>
      <c r="F35" s="162">
        <v>285373685.85999995</v>
      </c>
      <c r="G35" s="162">
        <v>428933141.56999999</v>
      </c>
      <c r="H35" s="162">
        <v>421635567.02999997</v>
      </c>
      <c r="I35" s="163">
        <f t="shared" si="1"/>
        <v>0.12383790682773155</v>
      </c>
      <c r="J35" s="162">
        <f t="shared" si="2"/>
        <v>259680853.19999999</v>
      </c>
      <c r="K35" s="163">
        <f t="shared" si="3"/>
        <v>1.534282671749261</v>
      </c>
      <c r="L35" s="163">
        <f t="shared" si="4"/>
        <v>6.305019849276102E-5</v>
      </c>
      <c r="M35" s="175"/>
      <c r="N35" s="151"/>
    </row>
    <row r="36" spans="2:14" x14ac:dyDescent="0.25">
      <c r="B36" s="161" t="s">
        <v>116</v>
      </c>
      <c r="C36" s="162">
        <f t="shared" ref="C36:H36" si="8">SUM(C37:C39)</f>
        <v>2886357202.0300002</v>
      </c>
      <c r="D36" s="162">
        <f t="shared" si="8"/>
        <v>56593336181</v>
      </c>
      <c r="E36" s="162">
        <f t="shared" si="8"/>
        <v>69863649408.820007</v>
      </c>
      <c r="F36" s="162">
        <f t="shared" si="8"/>
        <v>1169379627.53</v>
      </c>
      <c r="G36" s="162">
        <f t="shared" si="8"/>
        <v>1711648545.4399998</v>
      </c>
      <c r="H36" s="162">
        <f t="shared" si="8"/>
        <v>2423230079.4799995</v>
      </c>
      <c r="I36" s="163">
        <f t="shared" si="1"/>
        <v>3.024470124831851E-2</v>
      </c>
      <c r="J36" s="162">
        <f t="shared" si="2"/>
        <v>-1174708656.5900004</v>
      </c>
      <c r="K36" s="163">
        <f t="shared" si="3"/>
        <v>-0.40698658356069634</v>
      </c>
      <c r="L36" s="163">
        <f t="shared" si="4"/>
        <v>2.5160047121755368E-4</v>
      </c>
      <c r="M36" s="175"/>
      <c r="N36" s="151"/>
    </row>
    <row r="37" spans="2:14" x14ac:dyDescent="0.25">
      <c r="B37" s="156" t="s">
        <v>117</v>
      </c>
      <c r="C37" s="153">
        <v>50368872.859999999</v>
      </c>
      <c r="D37" s="153">
        <v>921831819</v>
      </c>
      <c r="E37" s="153">
        <v>1188559369.0699999</v>
      </c>
      <c r="F37" s="153">
        <v>45488569</v>
      </c>
      <c r="G37" s="153">
        <v>45488569</v>
      </c>
      <c r="H37" s="153">
        <v>141869802.12</v>
      </c>
      <c r="I37" s="154">
        <f t="shared" si="1"/>
        <v>4.934584385397528E-2</v>
      </c>
      <c r="J37" s="153">
        <f t="shared" si="2"/>
        <v>-4880303.8599999994</v>
      </c>
      <c r="K37" s="154">
        <f t="shared" si="3"/>
        <v>-9.6891266031796597E-2</v>
      </c>
      <c r="L37" s="154">
        <f t="shared" si="4"/>
        <v>6.6865043211719284E-6</v>
      </c>
      <c r="M37" s="175"/>
      <c r="N37" s="151"/>
    </row>
    <row r="38" spans="2:14" x14ac:dyDescent="0.25">
      <c r="B38" s="166" t="s">
        <v>118</v>
      </c>
      <c r="C38" s="149">
        <v>2813904253.0999999</v>
      </c>
      <c r="D38" s="149">
        <v>55648054362</v>
      </c>
      <c r="E38" s="149">
        <v>68352193558.18</v>
      </c>
      <c r="F38" s="149">
        <v>1123891058.53</v>
      </c>
      <c r="G38" s="149">
        <v>1666159976.4399998</v>
      </c>
      <c r="H38" s="149">
        <v>2281360277.3599997</v>
      </c>
      <c r="I38" s="150">
        <f t="shared" si="1"/>
        <v>2.9941028406875604E-2</v>
      </c>
      <c r="J38" s="149">
        <f t="shared" si="2"/>
        <v>-1147744276.6600001</v>
      </c>
      <c r="K38" s="150">
        <f t="shared" si="3"/>
        <v>-0.40788320192329297</v>
      </c>
      <c r="L38" s="150">
        <f t="shared" si="4"/>
        <v>2.4491396689638173E-4</v>
      </c>
      <c r="M38" s="165"/>
      <c r="N38" s="151"/>
    </row>
    <row r="39" spans="2:14" x14ac:dyDescent="0.25">
      <c r="B39" s="166" t="s">
        <v>119</v>
      </c>
      <c r="C39" s="149">
        <v>22084076.07</v>
      </c>
      <c r="D39" s="149">
        <v>23450000</v>
      </c>
      <c r="E39" s="149">
        <v>322896481.56999999</v>
      </c>
      <c r="F39" s="149">
        <v>0</v>
      </c>
      <c r="G39" s="149">
        <v>0</v>
      </c>
      <c r="H39" s="149">
        <v>0</v>
      </c>
      <c r="I39" s="150">
        <f t="shared" si="1"/>
        <v>0</v>
      </c>
      <c r="J39" s="149">
        <f t="shared" si="2"/>
        <v>-22084076.07</v>
      </c>
      <c r="K39" s="150">
        <f t="shared" si="3"/>
        <v>-1</v>
      </c>
      <c r="L39" s="150">
        <f t="shared" si="4"/>
        <v>0</v>
      </c>
      <c r="M39" s="175"/>
      <c r="N39" s="151"/>
    </row>
    <row r="40" spans="2:14" ht="15.75" thickBot="1" x14ac:dyDescent="0.3">
      <c r="B40" s="167" t="s">
        <v>120</v>
      </c>
      <c r="C40" s="168">
        <v>0</v>
      </c>
      <c r="D40" s="168">
        <v>1446284275</v>
      </c>
      <c r="E40" s="168">
        <v>151436291</v>
      </c>
      <c r="F40" s="168">
        <v>0</v>
      </c>
      <c r="G40" s="168">
        <v>0</v>
      </c>
      <c r="H40" s="168">
        <v>0</v>
      </c>
      <c r="I40" s="169">
        <f t="shared" si="1"/>
        <v>0</v>
      </c>
      <c r="J40" s="168">
        <f t="shared" si="2"/>
        <v>0</v>
      </c>
      <c r="K40" s="169" t="str">
        <f t="shared" si="3"/>
        <v>0.0%</v>
      </c>
      <c r="L40" s="170">
        <f t="shared" si="4"/>
        <v>0</v>
      </c>
      <c r="M40" s="175"/>
      <c r="N40" s="151"/>
    </row>
    <row r="41" spans="2:14" ht="15.75" thickBot="1" x14ac:dyDescent="0.3">
      <c r="B41" s="177" t="s">
        <v>79</v>
      </c>
      <c r="C41" s="178">
        <f>C15+C31</f>
        <v>82173307458.070007</v>
      </c>
      <c r="D41" s="178">
        <f>D15+D31</f>
        <v>1247578095825</v>
      </c>
      <c r="E41" s="178">
        <f>E15+E31</f>
        <v>1315119241430.2</v>
      </c>
      <c r="F41" s="178">
        <f>F31+F15</f>
        <v>71165856638.01001</v>
      </c>
      <c r="G41" s="178">
        <f>G31+G15</f>
        <v>89252212882.459961</v>
      </c>
      <c r="H41" s="178">
        <f>H31+H15</f>
        <v>99701080184.579971</v>
      </c>
      <c r="I41" s="179">
        <f t="shared" si="1"/>
        <v>7.1540381464808539E-2</v>
      </c>
      <c r="J41" s="178">
        <f t="shared" si="2"/>
        <v>7078905424.3899536</v>
      </c>
      <c r="K41" s="179">
        <f t="shared" si="3"/>
        <v>8.6146044784701614E-2</v>
      </c>
      <c r="L41" s="180">
        <f>G41/$O$12</f>
        <v>1.3119456607059356E-2</v>
      </c>
      <c r="M41" s="175"/>
      <c r="N41" s="139"/>
    </row>
    <row r="42" spans="2:14" x14ac:dyDescent="0.25">
      <c r="B42" s="181"/>
      <c r="C42" s="182"/>
      <c r="D42" s="182"/>
      <c r="E42" s="182"/>
      <c r="F42" s="183"/>
      <c r="G42" s="183"/>
      <c r="H42" s="183"/>
      <c r="I42" s="184"/>
      <c r="J42" s="182"/>
      <c r="K42" s="184"/>
      <c r="L42" s="184"/>
      <c r="M42" s="185"/>
      <c r="N42" s="160"/>
    </row>
    <row r="43" spans="2:14" x14ac:dyDescent="0.25">
      <c r="B43" s="186" t="s">
        <v>121</v>
      </c>
    </row>
    <row r="44" spans="2:14" x14ac:dyDescent="0.25">
      <c r="B44" s="108" t="s">
        <v>6</v>
      </c>
    </row>
    <row r="45" spans="2:14" x14ac:dyDescent="0.25">
      <c r="B45" s="187" t="s">
        <v>122</v>
      </c>
    </row>
    <row r="46" spans="2:14" x14ac:dyDescent="0.25">
      <c r="B46" s="186" t="s">
        <v>83</v>
      </c>
    </row>
    <row r="47" spans="2:14" x14ac:dyDescent="0.25">
      <c r="I47" s="160"/>
      <c r="J47" s="160"/>
    </row>
    <row r="48" spans="2:14" x14ac:dyDescent="0.25">
      <c r="F48" s="165"/>
      <c r="G48" s="168"/>
      <c r="H48" s="168"/>
      <c r="I48" s="139"/>
      <c r="J48" s="188"/>
      <c r="K48" s="139"/>
    </row>
    <row r="275" spans="2:2" x14ac:dyDescent="0.25">
      <c r="B275" s="108" t="s">
        <v>84</v>
      </c>
    </row>
  </sheetData>
  <mergeCells count="17">
    <mergeCell ref="D11:D13"/>
    <mergeCell ref="E11:E13"/>
    <mergeCell ref="F11:I11"/>
    <mergeCell ref="F12:F13"/>
    <mergeCell ref="G12:G13"/>
    <mergeCell ref="H12:H13"/>
    <mergeCell ref="I12:I13"/>
    <mergeCell ref="B2:L2"/>
    <mergeCell ref="B3:L3"/>
    <mergeCell ref="B4:L4"/>
    <mergeCell ref="B7:L7"/>
    <mergeCell ref="B8:L8"/>
    <mergeCell ref="B10:B14"/>
    <mergeCell ref="D10:I10"/>
    <mergeCell ref="J10:K12"/>
    <mergeCell ref="L10:L13"/>
    <mergeCell ref="C11:C13"/>
  </mergeCells>
  <pageMargins left="0.7" right="0.7" top="0.75" bottom="0.75" header="0.3" footer="0.3"/>
  <pageSetup orientation="portrait" r:id="rId1"/>
  <ignoredErrors>
    <ignoredError sqref="C16:H16 C25:H25 C36:I3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E86D-0B0B-4CAF-82F0-0FEFF4E0D2EF}">
  <dimension ref="B2:T33"/>
  <sheetViews>
    <sheetView showGridLines="0" workbookViewId="0">
      <selection sqref="A1:XFD5"/>
    </sheetView>
  </sheetViews>
  <sheetFormatPr baseColWidth="10" defaultRowHeight="15" x14ac:dyDescent="0.25"/>
  <cols>
    <col min="1" max="16384" width="11.42578125" style="4"/>
  </cols>
  <sheetData>
    <row r="2" spans="3:19" x14ac:dyDescent="0.25"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</row>
    <row r="3" spans="3:19" x14ac:dyDescent="0.25">
      <c r="C3" s="74" t="s">
        <v>8</v>
      </c>
      <c r="D3" s="74"/>
      <c r="E3" s="74"/>
      <c r="F3" s="74"/>
      <c r="G3" s="74"/>
      <c r="H3" s="74"/>
      <c r="I3" s="74"/>
      <c r="J3" s="74"/>
      <c r="K3" s="74"/>
      <c r="L3" s="74"/>
    </row>
    <row r="4" spans="3:19" x14ac:dyDescent="0.25">
      <c r="C4" s="75" t="s">
        <v>9</v>
      </c>
      <c r="D4" s="75"/>
      <c r="E4" s="75"/>
      <c r="F4" s="75"/>
      <c r="G4" s="75"/>
      <c r="H4" s="75"/>
      <c r="I4" s="75"/>
      <c r="J4" s="75"/>
      <c r="K4" s="75"/>
      <c r="L4" s="75"/>
    </row>
    <row r="6" spans="3:19" x14ac:dyDescent="0.25">
      <c r="C6" s="76" t="s">
        <v>10</v>
      </c>
      <c r="D6" s="76"/>
      <c r="E6" s="76"/>
      <c r="F6" s="76"/>
      <c r="G6" s="76"/>
      <c r="H6" s="76"/>
      <c r="I6" s="76"/>
      <c r="J6" s="76"/>
      <c r="K6" s="76"/>
    </row>
    <row r="7" spans="3:19" x14ac:dyDescent="0.25">
      <c r="C7" s="77" t="s">
        <v>3</v>
      </c>
      <c r="D7" s="77"/>
      <c r="E7" s="77"/>
      <c r="F7" s="77"/>
      <c r="G7" s="77"/>
      <c r="H7" s="77"/>
      <c r="I7" s="77"/>
      <c r="J7" s="77"/>
      <c r="K7" s="77"/>
    </row>
    <row r="8" spans="3:19" x14ac:dyDescent="0.25">
      <c r="C8" s="78" t="s">
        <v>11</v>
      </c>
      <c r="D8" s="78"/>
      <c r="E8" s="78"/>
      <c r="F8" s="78"/>
      <c r="G8" s="78"/>
      <c r="H8" s="78"/>
      <c r="I8" s="78"/>
      <c r="J8" s="78"/>
      <c r="K8" s="78"/>
      <c r="O8" s="79"/>
      <c r="P8" s="79"/>
      <c r="Q8" s="79"/>
      <c r="R8" s="79"/>
      <c r="S8" s="79"/>
    </row>
    <row r="9" spans="3:19" x14ac:dyDescent="0.25">
      <c r="N9" s="5"/>
    </row>
    <row r="10" spans="3:19" x14ac:dyDescent="0.25">
      <c r="N10" s="5"/>
      <c r="O10" s="6"/>
      <c r="Q10" s="7"/>
    </row>
    <row r="11" spans="3:19" x14ac:dyDescent="0.25">
      <c r="O11" s="6"/>
    </row>
    <row r="12" spans="3:19" x14ac:dyDescent="0.25">
      <c r="O12" s="5"/>
    </row>
    <row r="13" spans="3:19" x14ac:dyDescent="0.25">
      <c r="Q13" s="5"/>
      <c r="R13" s="8"/>
    </row>
    <row r="14" spans="3:19" x14ac:dyDescent="0.25">
      <c r="O14" s="5"/>
      <c r="R14" s="9"/>
    </row>
    <row r="16" spans="3:19" x14ac:dyDescent="0.25">
      <c r="O16" s="79"/>
      <c r="P16" s="79"/>
      <c r="Q16" s="79"/>
      <c r="R16" s="79"/>
      <c r="S16" s="79"/>
    </row>
    <row r="18" spans="2:20" x14ac:dyDescent="0.25">
      <c r="O18" s="6"/>
    </row>
    <row r="19" spans="2:20" x14ac:dyDescent="0.25">
      <c r="O19" s="5"/>
    </row>
    <row r="21" spans="2:20" x14ac:dyDescent="0.25">
      <c r="O21" s="5"/>
      <c r="P21" s="9"/>
      <c r="S21" s="5"/>
    </row>
    <row r="22" spans="2:20" x14ac:dyDescent="0.25">
      <c r="O22" s="5"/>
      <c r="P22" s="9"/>
      <c r="S22" s="5"/>
    </row>
    <row r="24" spans="2:20" x14ac:dyDescent="0.25">
      <c r="P24" s="79"/>
      <c r="Q24" s="79"/>
      <c r="R24" s="79"/>
      <c r="S24" s="79"/>
      <c r="T24" s="79"/>
    </row>
    <row r="26" spans="2:20" x14ac:dyDescent="0.25">
      <c r="P26" s="6"/>
    </row>
    <row r="27" spans="2:20" x14ac:dyDescent="0.25">
      <c r="P27" s="5"/>
    </row>
    <row r="29" spans="2:20" x14ac:dyDescent="0.25">
      <c r="P29" s="5"/>
      <c r="Q29" s="9"/>
      <c r="T29" s="5"/>
    </row>
    <row r="30" spans="2:20" x14ac:dyDescent="0.25">
      <c r="P30" s="5"/>
      <c r="Q30" s="9"/>
      <c r="T30" s="5"/>
    </row>
    <row r="31" spans="2:20" x14ac:dyDescent="0.25">
      <c r="B31" s="4" t="s">
        <v>12</v>
      </c>
    </row>
    <row r="32" spans="2:20" x14ac:dyDescent="0.25">
      <c r="B32" s="4" t="s">
        <v>13</v>
      </c>
    </row>
    <row r="33" spans="2:2" x14ac:dyDescent="0.25">
      <c r="B33" s="4" t="s">
        <v>14</v>
      </c>
    </row>
  </sheetData>
  <mergeCells count="9">
    <mergeCell ref="O8:S8"/>
    <mergeCell ref="O16:S16"/>
    <mergeCell ref="P24:T24"/>
    <mergeCell ref="C2:L2"/>
    <mergeCell ref="C3:L3"/>
    <mergeCell ref="C4:L4"/>
    <mergeCell ref="C6:K6"/>
    <mergeCell ref="C7:K7"/>
    <mergeCell ref="C8:K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2DE2-15B0-4E1D-8358-3697A98A29D0}">
  <dimension ref="B2:L38"/>
  <sheetViews>
    <sheetView showGridLines="0" workbookViewId="0">
      <selection activeCell="J19" sqref="J19:K19"/>
    </sheetView>
  </sheetViews>
  <sheetFormatPr baseColWidth="10" defaultRowHeight="15" x14ac:dyDescent="0.25"/>
  <cols>
    <col min="1" max="16384" width="11.42578125" style="240"/>
  </cols>
  <sheetData>
    <row r="2" spans="2:12" ht="14.45" customHeight="1" x14ac:dyDescent="0.25">
      <c r="C2" s="107" t="s">
        <v>0</v>
      </c>
      <c r="D2" s="107"/>
      <c r="E2" s="107"/>
      <c r="F2" s="107"/>
      <c r="G2" s="107"/>
      <c r="H2" s="107"/>
      <c r="I2" s="107"/>
      <c r="J2" s="110"/>
      <c r="K2" s="110"/>
      <c r="L2" s="110"/>
    </row>
    <row r="3" spans="2:12" ht="14.45" customHeight="1" x14ac:dyDescent="0.25">
      <c r="C3" s="107" t="s">
        <v>8</v>
      </c>
      <c r="D3" s="107"/>
      <c r="E3" s="107"/>
      <c r="F3" s="107"/>
      <c r="G3" s="107"/>
      <c r="H3" s="107"/>
      <c r="I3" s="107"/>
      <c r="J3" s="110"/>
      <c r="K3" s="110"/>
      <c r="L3" s="110"/>
    </row>
    <row r="4" spans="2:12" ht="14.45" customHeight="1" x14ac:dyDescent="0.25">
      <c r="C4" s="109" t="s">
        <v>9</v>
      </c>
      <c r="D4" s="109"/>
      <c r="E4" s="109"/>
      <c r="F4" s="109"/>
      <c r="G4" s="109"/>
      <c r="H4" s="109"/>
      <c r="I4" s="109"/>
      <c r="J4" s="113"/>
      <c r="K4" s="113"/>
      <c r="L4" s="113"/>
    </row>
    <row r="7" spans="2:12" ht="15.75" x14ac:dyDescent="0.25">
      <c r="B7" s="244" t="s">
        <v>579</v>
      </c>
      <c r="C7" s="244"/>
      <c r="D7" s="244"/>
      <c r="E7" s="244"/>
      <c r="F7" s="244"/>
      <c r="G7" s="244"/>
      <c r="H7" s="244"/>
      <c r="I7" s="244"/>
    </row>
    <row r="8" spans="2:12" ht="15.75" x14ac:dyDescent="0.25">
      <c r="B8" s="245" t="s">
        <v>580</v>
      </c>
      <c r="C8" s="245"/>
      <c r="D8" s="245"/>
      <c r="E8" s="245"/>
      <c r="F8" s="245"/>
      <c r="G8" s="245"/>
      <c r="H8" s="245"/>
      <c r="I8" s="245"/>
    </row>
    <row r="36" spans="3:7" x14ac:dyDescent="0.25">
      <c r="C36" s="246" t="s">
        <v>581</v>
      </c>
    </row>
    <row r="37" spans="3:7" x14ac:dyDescent="0.25">
      <c r="C37" s="247" t="s">
        <v>582</v>
      </c>
    </row>
    <row r="38" spans="3:7" x14ac:dyDescent="0.25">
      <c r="C38" s="246" t="s">
        <v>583</v>
      </c>
      <c r="D38" s="246"/>
      <c r="E38" s="246"/>
      <c r="F38" s="246"/>
      <c r="G38" s="246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22AD-6489-491C-8448-71EBCCED30FA}">
  <dimension ref="B2:O324"/>
  <sheetViews>
    <sheetView showGridLines="0" topLeftCell="A13" zoomScale="60" zoomScaleNormal="60" workbookViewId="0">
      <selection activeCell="O47" sqref="O47"/>
    </sheetView>
  </sheetViews>
  <sheetFormatPr baseColWidth="10" defaultColWidth="11.42578125" defaultRowHeight="15" x14ac:dyDescent="0.25"/>
  <cols>
    <col min="1" max="2" width="11.42578125" style="22"/>
    <col min="3" max="3" width="87.28515625" style="22" customWidth="1"/>
    <col min="4" max="4" width="28.42578125" style="22" bestFit="1" customWidth="1"/>
    <col min="5" max="6" width="26.5703125" style="22" customWidth="1"/>
    <col min="7" max="7" width="25.28515625" style="22" customWidth="1"/>
    <col min="8" max="8" width="22.7109375" style="22" customWidth="1"/>
    <col min="9" max="9" width="19.7109375" style="22" customWidth="1"/>
    <col min="10" max="10" width="22" style="22" bestFit="1" customWidth="1"/>
    <col min="11" max="11" width="13.42578125" style="22" customWidth="1"/>
    <col min="12" max="12" width="22.5703125" style="22" customWidth="1"/>
    <col min="13" max="13" width="11.42578125" style="22"/>
    <col min="14" max="14" width="37.28515625" style="22" bestFit="1" customWidth="1"/>
    <col min="15" max="15" width="24.28515625" style="22" bestFit="1" customWidth="1"/>
    <col min="16" max="16384" width="11.42578125" style="22"/>
  </cols>
  <sheetData>
    <row r="2" spans="3:15" s="20" customFormat="1" ht="15" customHeight="1" x14ac:dyDescent="0.25"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19"/>
      <c r="N2" s="19"/>
      <c r="O2" s="19"/>
    </row>
    <row r="3" spans="3:15" s="20" customFormat="1" ht="15" customHeight="1" x14ac:dyDescent="0.25">
      <c r="C3" s="74" t="s">
        <v>8</v>
      </c>
      <c r="D3" s="74"/>
      <c r="E3" s="74"/>
      <c r="F3" s="74"/>
      <c r="G3" s="74"/>
      <c r="H3" s="74"/>
      <c r="I3" s="74"/>
      <c r="J3" s="74"/>
      <c r="K3" s="74"/>
      <c r="L3" s="74"/>
      <c r="M3" s="19"/>
      <c r="N3" s="19"/>
      <c r="O3" s="19"/>
    </row>
    <row r="4" spans="3:15" s="20" customFormat="1" ht="15" customHeight="1" x14ac:dyDescent="0.25">
      <c r="C4" s="75" t="s">
        <v>9</v>
      </c>
      <c r="D4" s="75"/>
      <c r="E4" s="75"/>
      <c r="F4" s="75"/>
      <c r="G4" s="75"/>
      <c r="H4" s="75"/>
      <c r="I4" s="75"/>
      <c r="J4" s="75"/>
      <c r="K4" s="75"/>
      <c r="L4" s="75"/>
      <c r="M4" s="21"/>
      <c r="N4" s="21"/>
      <c r="O4" s="21"/>
    </row>
    <row r="6" spans="3:15" ht="15.75" thickBot="1" x14ac:dyDescent="0.3">
      <c r="C6" s="87" t="s">
        <v>23</v>
      </c>
      <c r="D6" s="87"/>
      <c r="E6" s="87"/>
      <c r="F6" s="87"/>
      <c r="G6" s="87"/>
      <c r="H6" s="87"/>
      <c r="I6" s="87"/>
      <c r="J6" s="87"/>
      <c r="K6" s="87"/>
      <c r="L6" s="87"/>
    </row>
    <row r="7" spans="3:15" ht="15.75" thickBot="1" x14ac:dyDescent="0.3">
      <c r="C7" s="88" t="s">
        <v>4</v>
      </c>
      <c r="D7" s="88"/>
      <c r="E7" s="88"/>
      <c r="F7" s="88"/>
      <c r="G7" s="88"/>
      <c r="H7" s="88"/>
      <c r="I7" s="88"/>
      <c r="J7" s="88"/>
      <c r="K7" s="88"/>
      <c r="L7" s="88"/>
      <c r="N7" s="24" t="s">
        <v>24</v>
      </c>
      <c r="O7" s="25">
        <v>6803041890807.7998</v>
      </c>
    </row>
    <row r="8" spans="3:15" ht="15.75" thickBot="1" x14ac:dyDescent="0.3">
      <c r="C8" s="23"/>
      <c r="D8" s="26"/>
      <c r="E8" s="26"/>
      <c r="F8" s="26"/>
      <c r="G8" s="26"/>
      <c r="H8" s="26"/>
      <c r="I8" s="26"/>
      <c r="J8" s="26"/>
      <c r="K8" s="26"/>
      <c r="L8" s="26"/>
    </row>
    <row r="9" spans="3:15" ht="15.75" customHeight="1" thickBot="1" x14ac:dyDescent="0.3">
      <c r="C9" s="89" t="s">
        <v>25</v>
      </c>
      <c r="D9" s="27">
        <v>2022</v>
      </c>
      <c r="E9" s="92">
        <v>2023</v>
      </c>
      <c r="F9" s="93"/>
      <c r="G9" s="93"/>
      <c r="H9" s="93"/>
      <c r="I9" s="94"/>
      <c r="J9" s="95" t="s">
        <v>26</v>
      </c>
      <c r="K9" s="96"/>
      <c r="L9" s="95" t="s">
        <v>27</v>
      </c>
    </row>
    <row r="10" spans="3:15" ht="15.75" customHeight="1" thickBot="1" x14ac:dyDescent="0.3">
      <c r="C10" s="90"/>
      <c r="D10" s="85" t="s">
        <v>28</v>
      </c>
      <c r="E10" s="80" t="s">
        <v>29</v>
      </c>
      <c r="F10" s="80" t="s">
        <v>30</v>
      </c>
      <c r="G10" s="83" t="s">
        <v>31</v>
      </c>
      <c r="H10" s="84"/>
      <c r="I10" s="84"/>
      <c r="J10" s="95"/>
      <c r="K10" s="96"/>
      <c r="L10" s="95"/>
    </row>
    <row r="11" spans="3:15" ht="39" customHeight="1" thickBot="1" x14ac:dyDescent="0.3">
      <c r="C11" s="90"/>
      <c r="D11" s="96"/>
      <c r="E11" s="81"/>
      <c r="F11" s="81"/>
      <c r="G11" s="85" t="s">
        <v>32</v>
      </c>
      <c r="H11" s="80" t="s">
        <v>33</v>
      </c>
      <c r="I11" s="80" t="s">
        <v>34</v>
      </c>
      <c r="J11" s="97"/>
      <c r="K11" s="86"/>
      <c r="L11" s="95"/>
    </row>
    <row r="12" spans="3:15" ht="15.75" customHeight="1" thickBot="1" x14ac:dyDescent="0.3">
      <c r="C12" s="90"/>
      <c r="D12" s="86"/>
      <c r="E12" s="82"/>
      <c r="F12" s="82"/>
      <c r="G12" s="86"/>
      <c r="H12" s="82"/>
      <c r="I12" s="82"/>
      <c r="J12" s="28" t="s">
        <v>35</v>
      </c>
      <c r="K12" s="28" t="s">
        <v>36</v>
      </c>
      <c r="L12" s="97"/>
    </row>
    <row r="13" spans="3:15" ht="16.5" thickBot="1" x14ac:dyDescent="0.3">
      <c r="C13" s="91"/>
      <c r="D13" s="29">
        <v>1</v>
      </c>
      <c r="E13" s="30">
        <v>2</v>
      </c>
      <c r="F13" s="31"/>
      <c r="G13" s="30">
        <v>3</v>
      </c>
      <c r="H13" s="30">
        <v>4</v>
      </c>
      <c r="I13" s="30">
        <v>5</v>
      </c>
      <c r="J13" s="30" t="s">
        <v>37</v>
      </c>
      <c r="K13" s="30" t="s">
        <v>38</v>
      </c>
      <c r="L13" s="32" t="s">
        <v>39</v>
      </c>
    </row>
    <row r="14" spans="3:15" ht="15.75" x14ac:dyDescent="0.25">
      <c r="C14" s="33" t="s">
        <v>40</v>
      </c>
      <c r="D14" s="34">
        <f t="shared" ref="D14:I14" si="0">D16+D15</f>
        <v>651559939.41000009</v>
      </c>
      <c r="E14" s="34">
        <f t="shared" si="0"/>
        <v>7818719836</v>
      </c>
      <c r="F14" s="34">
        <f t="shared" si="0"/>
        <v>8318719836</v>
      </c>
      <c r="G14" s="34">
        <f t="shared" si="0"/>
        <v>651559961.99999988</v>
      </c>
      <c r="H14" s="34">
        <f t="shared" si="0"/>
        <v>651559961.99999988</v>
      </c>
      <c r="I14" s="34">
        <f t="shared" si="0"/>
        <v>651573850.87999988</v>
      </c>
      <c r="J14" s="34">
        <f t="shared" ref="J14:J53" si="1">H14-D14</f>
        <v>22.589999794960022</v>
      </c>
      <c r="K14" s="35">
        <f t="shared" ref="K14:K53" si="2">IFERROR(J14/D14,"0.0%")</f>
        <v>3.4670639535352186E-8</v>
      </c>
      <c r="L14" s="35">
        <f t="shared" ref="L14:L52" si="3">H14/$O$7</f>
        <v>9.5774797870990774E-5</v>
      </c>
      <c r="M14" s="36"/>
    </row>
    <row r="15" spans="3:15" ht="15.75" x14ac:dyDescent="0.25">
      <c r="C15" s="37" t="s">
        <v>41</v>
      </c>
      <c r="D15" s="38">
        <v>219648228.60000002</v>
      </c>
      <c r="E15" s="38">
        <v>2635779124</v>
      </c>
      <c r="F15" s="38">
        <v>2635779124.0000005</v>
      </c>
      <c r="G15" s="38">
        <v>219648248.00999996</v>
      </c>
      <c r="H15" s="38">
        <v>219648248.00999996</v>
      </c>
      <c r="I15" s="38">
        <v>219662136.88999996</v>
      </c>
      <c r="J15" s="38">
        <f t="shared" si="1"/>
        <v>19.409999936819077</v>
      </c>
      <c r="K15" s="39">
        <f t="shared" si="2"/>
        <v>8.8368570329636044E-8</v>
      </c>
      <c r="L15" s="39">
        <f t="shared" si="3"/>
        <v>3.228676987963082E-5</v>
      </c>
      <c r="M15" s="36"/>
    </row>
    <row r="16" spans="3:15" ht="15.75" x14ac:dyDescent="0.25">
      <c r="C16" s="40" t="s">
        <v>42</v>
      </c>
      <c r="D16" s="41">
        <v>431911710.81</v>
      </c>
      <c r="E16" s="41">
        <v>5182940712</v>
      </c>
      <c r="F16" s="41">
        <v>5682940712</v>
      </c>
      <c r="G16" s="41">
        <v>431911713.98999995</v>
      </c>
      <c r="H16" s="41">
        <v>431911713.98999995</v>
      </c>
      <c r="I16" s="41">
        <v>431911713.98999995</v>
      </c>
      <c r="J16" s="41">
        <f t="shared" si="1"/>
        <v>3.1799999475479126</v>
      </c>
      <c r="K16" s="42">
        <f t="shared" si="2"/>
        <v>7.3626157104751657E-9</v>
      </c>
      <c r="L16" s="43">
        <f t="shared" si="3"/>
        <v>6.3488027991359962E-5</v>
      </c>
      <c r="M16" s="36"/>
    </row>
    <row r="17" spans="3:15" ht="15.75" x14ac:dyDescent="0.25">
      <c r="C17" s="33" t="s">
        <v>43</v>
      </c>
      <c r="D17" s="34">
        <f t="shared" ref="D17:I17" si="4">SUM(D18:D40)</f>
        <v>57530402301.059998</v>
      </c>
      <c r="E17" s="34">
        <f t="shared" si="4"/>
        <v>849005654721</v>
      </c>
      <c r="F17" s="34">
        <f t="shared" si="4"/>
        <v>909195938363.05969</v>
      </c>
      <c r="G17" s="34">
        <f t="shared" si="4"/>
        <v>46552512651.57</v>
      </c>
      <c r="H17" s="34">
        <f t="shared" si="4"/>
        <v>61470348859.440041</v>
      </c>
      <c r="I17" s="34">
        <f t="shared" si="4"/>
        <v>61644590895.690002</v>
      </c>
      <c r="J17" s="34">
        <f t="shared" si="1"/>
        <v>3939946558.380043</v>
      </c>
      <c r="K17" s="35">
        <f t="shared" si="2"/>
        <v>6.8484599460335249E-2</v>
      </c>
      <c r="L17" s="35">
        <f t="shared" si="3"/>
        <v>9.0357151765445027E-3</v>
      </c>
      <c r="M17" s="36"/>
    </row>
    <row r="18" spans="3:15" ht="15.75" x14ac:dyDescent="0.25">
      <c r="C18" s="44" t="s">
        <v>44</v>
      </c>
      <c r="D18" s="38">
        <v>9206949080.4000015</v>
      </c>
      <c r="E18" s="38">
        <v>119333454295</v>
      </c>
      <c r="F18" s="38">
        <v>131246096727.58998</v>
      </c>
      <c r="G18" s="38">
        <v>6735536368.2000008</v>
      </c>
      <c r="H18" s="38">
        <v>7122037427.9100008</v>
      </c>
      <c r="I18" s="38">
        <v>7564836242.9600019</v>
      </c>
      <c r="J18" s="38">
        <f t="shared" si="1"/>
        <v>-2084911652.4900007</v>
      </c>
      <c r="K18" s="39">
        <f t="shared" si="2"/>
        <v>-0.22644978638237678</v>
      </c>
      <c r="L18" s="39">
        <f t="shared" si="3"/>
        <v>1.0468901327115483E-3</v>
      </c>
      <c r="M18" s="36"/>
    </row>
    <row r="19" spans="3:15" ht="15.75" x14ac:dyDescent="0.25">
      <c r="C19" s="45" t="s">
        <v>45</v>
      </c>
      <c r="D19" s="46">
        <v>3888926867.3300014</v>
      </c>
      <c r="E19" s="46">
        <v>59523635938</v>
      </c>
      <c r="F19" s="46">
        <v>63530971435.849968</v>
      </c>
      <c r="G19" s="46">
        <v>4497316167.5300007</v>
      </c>
      <c r="H19" s="46">
        <v>4401187655.4900017</v>
      </c>
      <c r="I19" s="46">
        <v>4534761705.4299965</v>
      </c>
      <c r="J19" s="46">
        <f t="shared" si="1"/>
        <v>512260788.16000032</v>
      </c>
      <c r="K19" s="47">
        <f t="shared" si="2"/>
        <v>0.13172291627888089</v>
      </c>
      <c r="L19" s="47">
        <f t="shared" si="3"/>
        <v>6.469440768014145E-4</v>
      </c>
      <c r="M19" s="36"/>
    </row>
    <row r="20" spans="3:15" ht="15.75" x14ac:dyDescent="0.25">
      <c r="C20" s="44" t="s">
        <v>46</v>
      </c>
      <c r="D20" s="46">
        <v>3169274428.8799992</v>
      </c>
      <c r="E20" s="46">
        <v>49910944090</v>
      </c>
      <c r="F20" s="46">
        <v>53235253699.999969</v>
      </c>
      <c r="G20" s="46">
        <v>990437235.69000018</v>
      </c>
      <c r="H20" s="46">
        <v>4132840629.079999</v>
      </c>
      <c r="I20" s="46">
        <v>3899968479.7999983</v>
      </c>
      <c r="J20" s="46">
        <f>H20-D20</f>
        <v>963566200.19999981</v>
      </c>
      <c r="K20" s="47">
        <f>IFERROR(J20/D20,"0.0%")</f>
        <v>0.30403369030447697</v>
      </c>
      <c r="L20" s="47">
        <f t="shared" si="3"/>
        <v>6.074989240716349E-4</v>
      </c>
      <c r="M20" s="36"/>
    </row>
    <row r="21" spans="3:15" ht="15.75" x14ac:dyDescent="0.25">
      <c r="C21" s="40" t="s">
        <v>47</v>
      </c>
      <c r="D21" s="46">
        <v>671279101.34000003</v>
      </c>
      <c r="E21" s="46">
        <v>11586597708</v>
      </c>
      <c r="F21" s="46">
        <v>12182146645</v>
      </c>
      <c r="G21" s="46">
        <v>696709039.35999978</v>
      </c>
      <c r="H21" s="46">
        <v>859707294.24000001</v>
      </c>
      <c r="I21" s="46">
        <v>1169166968.8200006</v>
      </c>
      <c r="J21" s="46">
        <f t="shared" si="1"/>
        <v>188428192.89999998</v>
      </c>
      <c r="K21" s="47">
        <f t="shared" si="2"/>
        <v>0.28070022219351337</v>
      </c>
      <c r="L21" s="47">
        <f t="shared" si="3"/>
        <v>1.2637101285553271E-4</v>
      </c>
      <c r="M21" s="36"/>
      <c r="N21" s="36"/>
      <c r="O21" s="48"/>
    </row>
    <row r="22" spans="3:15" ht="15.75" x14ac:dyDescent="0.25">
      <c r="C22" s="45" t="s">
        <v>48</v>
      </c>
      <c r="D22" s="46">
        <v>1465916315.2900004</v>
      </c>
      <c r="E22" s="46">
        <v>21701812584</v>
      </c>
      <c r="F22" s="46">
        <v>22231536620.959995</v>
      </c>
      <c r="G22" s="46">
        <v>1271811475.4500003</v>
      </c>
      <c r="H22" s="46">
        <v>1450275599.5300004</v>
      </c>
      <c r="I22" s="46">
        <v>1475463891.8899999</v>
      </c>
      <c r="J22" s="46">
        <f t="shared" si="1"/>
        <v>-15640715.75999999</v>
      </c>
      <c r="K22" s="47">
        <f t="shared" si="2"/>
        <v>-1.0669582974731955E-2</v>
      </c>
      <c r="L22" s="47">
        <f t="shared" si="3"/>
        <v>2.1318045997770468E-4</v>
      </c>
      <c r="M22" s="36"/>
      <c r="O22" s="48"/>
    </row>
    <row r="23" spans="3:15" ht="15.75" x14ac:dyDescent="0.25">
      <c r="C23" s="44" t="s">
        <v>49</v>
      </c>
      <c r="D23" s="46">
        <v>17376668931.239998</v>
      </c>
      <c r="E23" s="46">
        <v>275378926642</v>
      </c>
      <c r="F23" s="46">
        <v>274878926641.99982</v>
      </c>
      <c r="G23" s="46">
        <v>10246636307.269999</v>
      </c>
      <c r="H23" s="46">
        <v>21588234971.060024</v>
      </c>
      <c r="I23" s="46">
        <v>21559801756.969997</v>
      </c>
      <c r="J23" s="46">
        <f t="shared" si="1"/>
        <v>4211566039.8200264</v>
      </c>
      <c r="K23" s="47">
        <f t="shared" si="2"/>
        <v>0.24236900964651625</v>
      </c>
      <c r="L23" s="47">
        <f t="shared" si="3"/>
        <v>3.1733208934417744E-3</v>
      </c>
      <c r="M23" s="36"/>
      <c r="O23" s="48"/>
    </row>
    <row r="24" spans="3:15" ht="15.75" x14ac:dyDescent="0.25">
      <c r="C24" s="49" t="s">
        <v>50</v>
      </c>
      <c r="D24" s="46">
        <v>10728478898.450001</v>
      </c>
      <c r="E24" s="46">
        <v>137788992563</v>
      </c>
      <c r="F24" s="46">
        <v>143456974372.40002</v>
      </c>
      <c r="G24" s="46">
        <v>11412965395.549999</v>
      </c>
      <c r="H24" s="46">
        <v>9543789488.779995</v>
      </c>
      <c r="I24" s="46">
        <v>9983901999.1399994</v>
      </c>
      <c r="J24" s="46">
        <f t="shared" si="1"/>
        <v>-1184689409.6700058</v>
      </c>
      <c r="K24" s="47">
        <f t="shared" si="2"/>
        <v>-0.11042473223684711</v>
      </c>
      <c r="L24" s="47">
        <f t="shared" si="3"/>
        <v>1.4028708983367375E-3</v>
      </c>
      <c r="M24" s="36"/>
      <c r="O24" s="48"/>
    </row>
    <row r="25" spans="3:15" ht="15.75" x14ac:dyDescent="0.25">
      <c r="C25" s="45" t="s">
        <v>51</v>
      </c>
      <c r="D25" s="46">
        <v>237845590.20000002</v>
      </c>
      <c r="E25" s="46">
        <v>3136389584</v>
      </c>
      <c r="F25" s="46">
        <v>3847489584</v>
      </c>
      <c r="G25" s="46">
        <v>298263924.02000004</v>
      </c>
      <c r="H25" s="46">
        <v>311974232.02000004</v>
      </c>
      <c r="I25" s="46">
        <v>238202639.40000001</v>
      </c>
      <c r="J25" s="46">
        <f t="shared" si="1"/>
        <v>74128641.820000023</v>
      </c>
      <c r="K25" s="47">
        <f>IFERROR(J25/D25,"0.0%")</f>
        <v>0.31166708517768438</v>
      </c>
      <c r="L25" s="47">
        <f t="shared" si="3"/>
        <v>4.5858049535390398E-5</v>
      </c>
      <c r="M25" s="36"/>
      <c r="N25" s="22" t="s">
        <v>52</v>
      </c>
      <c r="O25" s="48"/>
    </row>
    <row r="26" spans="3:15" ht="15.75" x14ac:dyDescent="0.25">
      <c r="C26" s="49" t="s">
        <v>53</v>
      </c>
      <c r="D26" s="50">
        <v>162547074.97999999</v>
      </c>
      <c r="E26" s="50">
        <v>2512106847</v>
      </c>
      <c r="F26" s="50">
        <v>2439588762.7699995</v>
      </c>
      <c r="G26" s="50">
        <v>271027294.18000007</v>
      </c>
      <c r="H26" s="50">
        <v>225316545.86000007</v>
      </c>
      <c r="I26" s="50">
        <v>219726398.66000006</v>
      </c>
      <c r="J26" s="50">
        <f t="shared" si="1"/>
        <v>62769470.880000085</v>
      </c>
      <c r="K26" s="51">
        <f t="shared" si="2"/>
        <v>0.38616179889870872</v>
      </c>
      <c r="L26" s="51">
        <f t="shared" si="3"/>
        <v>3.3119970371554742E-5</v>
      </c>
      <c r="M26" s="36"/>
      <c r="O26" s="48"/>
    </row>
    <row r="27" spans="3:15" ht="15.75" x14ac:dyDescent="0.25">
      <c r="C27" s="52" t="s">
        <v>54</v>
      </c>
      <c r="D27" s="46">
        <v>1660996363.3000002</v>
      </c>
      <c r="E27" s="46">
        <v>15106778711</v>
      </c>
      <c r="F27" s="46">
        <v>19023170020.48</v>
      </c>
      <c r="G27" s="46">
        <v>956188177.28999984</v>
      </c>
      <c r="H27" s="46">
        <v>978879270.30999994</v>
      </c>
      <c r="I27" s="46">
        <v>902866295.00999987</v>
      </c>
      <c r="J27" s="46">
        <f t="shared" si="1"/>
        <v>-682117092.99000025</v>
      </c>
      <c r="K27" s="47">
        <f t="shared" si="2"/>
        <v>-0.41066742111030136</v>
      </c>
      <c r="L27" s="47">
        <f t="shared" si="3"/>
        <v>1.4388846725060616E-4</v>
      </c>
      <c r="M27" s="36"/>
      <c r="N27" s="53"/>
      <c r="O27" s="48"/>
    </row>
    <row r="28" spans="3:15" ht="15.75" x14ac:dyDescent="0.25">
      <c r="C28" s="49" t="s">
        <v>55</v>
      </c>
      <c r="D28" s="46">
        <v>3304519004.9999995</v>
      </c>
      <c r="E28" s="46">
        <v>49629942224</v>
      </c>
      <c r="F28" s="46">
        <v>70856511064</v>
      </c>
      <c r="G28" s="46">
        <v>2401363468.5500002</v>
      </c>
      <c r="H28" s="46">
        <v>2946427056.440002</v>
      </c>
      <c r="I28" s="46">
        <v>4744753697.6599998</v>
      </c>
      <c r="J28" s="46">
        <f t="shared" si="1"/>
        <v>-358091948.55999756</v>
      </c>
      <c r="K28" s="47">
        <f t="shared" si="2"/>
        <v>-0.10836431808023377</v>
      </c>
      <c r="L28" s="47">
        <f t="shared" si="3"/>
        <v>4.3310435298380036E-4</v>
      </c>
      <c r="M28" s="36"/>
      <c r="N28" s="54"/>
      <c r="O28" s="48"/>
    </row>
    <row r="29" spans="3:15" ht="15.75" x14ac:dyDescent="0.25">
      <c r="C29" s="52" t="s">
        <v>56</v>
      </c>
      <c r="D29" s="46">
        <v>404545398.69000006</v>
      </c>
      <c r="E29" s="46">
        <v>27416574286</v>
      </c>
      <c r="F29" s="46">
        <v>23531774285.999996</v>
      </c>
      <c r="G29" s="46">
        <v>2006237259.2800002</v>
      </c>
      <c r="H29" s="46">
        <v>2089882142.7400002</v>
      </c>
      <c r="I29" s="46">
        <v>725377779.09999979</v>
      </c>
      <c r="J29" s="46">
        <f t="shared" si="1"/>
        <v>1685336744.0500002</v>
      </c>
      <c r="K29" s="47">
        <f t="shared" si="2"/>
        <v>4.1660015155467391</v>
      </c>
      <c r="L29" s="47">
        <f t="shared" si="3"/>
        <v>3.0719818814636839E-4</v>
      </c>
      <c r="M29" s="36"/>
      <c r="O29" s="48"/>
    </row>
    <row r="30" spans="3:15" ht="15.75" x14ac:dyDescent="0.25">
      <c r="C30" s="55" t="s">
        <v>57</v>
      </c>
      <c r="D30" s="46">
        <v>201669436.13</v>
      </c>
      <c r="E30" s="46">
        <v>10706014966</v>
      </c>
      <c r="F30" s="46">
        <v>9232442471</v>
      </c>
      <c r="G30" s="46">
        <v>416735542.38</v>
      </c>
      <c r="H30" s="46">
        <v>454407558.75999999</v>
      </c>
      <c r="I30" s="46">
        <v>397130351.63999993</v>
      </c>
      <c r="J30" s="46">
        <f t="shared" si="1"/>
        <v>252738122.63</v>
      </c>
      <c r="K30" s="47">
        <f t="shared" si="2"/>
        <v>1.2532296786265626</v>
      </c>
      <c r="L30" s="47">
        <f t="shared" si="3"/>
        <v>6.6794761233793202E-5</v>
      </c>
      <c r="M30" s="36"/>
      <c r="O30" s="48"/>
    </row>
    <row r="31" spans="3:15" ht="15.75" x14ac:dyDescent="0.25">
      <c r="C31" s="55" t="s">
        <v>58</v>
      </c>
      <c r="D31" s="46">
        <v>702439195.44000006</v>
      </c>
      <c r="E31" s="46">
        <v>9019720675</v>
      </c>
      <c r="F31" s="46">
        <v>9019720675</v>
      </c>
      <c r="G31" s="46">
        <v>773102271.53999984</v>
      </c>
      <c r="H31" s="46">
        <v>773102271.53999984</v>
      </c>
      <c r="I31" s="46">
        <v>752140000.88999975</v>
      </c>
      <c r="J31" s="46">
        <f t="shared" si="1"/>
        <v>70663076.099999785</v>
      </c>
      <c r="K31" s="47">
        <f t="shared" si="2"/>
        <v>0.10059671578511109</v>
      </c>
      <c r="L31" s="47">
        <f t="shared" si="3"/>
        <v>1.1364067485525962E-4</v>
      </c>
      <c r="M31" s="36"/>
      <c r="O31" s="48"/>
    </row>
    <row r="32" spans="3:15" ht="15.75" x14ac:dyDescent="0.25">
      <c r="C32" s="55" t="s">
        <v>59</v>
      </c>
      <c r="D32" s="46">
        <v>86134928.61999999</v>
      </c>
      <c r="E32" s="46">
        <v>1227625693</v>
      </c>
      <c r="F32" s="46">
        <v>1369381151.9300003</v>
      </c>
      <c r="G32" s="46">
        <v>61673717.830000021</v>
      </c>
      <c r="H32" s="46">
        <v>74249500.699999988</v>
      </c>
      <c r="I32" s="46">
        <v>77176458.00999999</v>
      </c>
      <c r="J32" s="46">
        <f t="shared" si="1"/>
        <v>-11885427.920000002</v>
      </c>
      <c r="K32" s="47">
        <f t="shared" si="2"/>
        <v>-0.13798615858190053</v>
      </c>
      <c r="L32" s="47">
        <f t="shared" si="3"/>
        <v>1.0914161913411873E-5</v>
      </c>
      <c r="M32" s="36"/>
      <c r="O32" s="48"/>
    </row>
    <row r="33" spans="3:15" ht="15.75" x14ac:dyDescent="0.25">
      <c r="C33" s="55" t="s">
        <v>60</v>
      </c>
      <c r="D33" s="46">
        <v>247360202.81</v>
      </c>
      <c r="E33" s="46">
        <v>3260981778</v>
      </c>
      <c r="F33" s="46">
        <v>3657037058</v>
      </c>
      <c r="G33" s="46">
        <v>348354264.71999991</v>
      </c>
      <c r="H33" s="46">
        <v>294665555.23000008</v>
      </c>
      <c r="I33" s="46">
        <v>258599258.87999994</v>
      </c>
      <c r="J33" s="46">
        <f t="shared" si="1"/>
        <v>47305352.420000076</v>
      </c>
      <c r="K33" s="47">
        <f t="shared" si="2"/>
        <v>0.19124075693104045</v>
      </c>
      <c r="L33" s="47">
        <f t="shared" si="3"/>
        <v>4.3313794029131166E-5</v>
      </c>
      <c r="M33" s="36"/>
      <c r="O33" s="48"/>
    </row>
    <row r="34" spans="3:15" ht="15.75" x14ac:dyDescent="0.25">
      <c r="C34" s="55" t="s">
        <v>61</v>
      </c>
      <c r="D34" s="50">
        <v>59514196.979999997</v>
      </c>
      <c r="E34" s="50">
        <v>685975147</v>
      </c>
      <c r="F34" s="50">
        <v>672690540.00000012</v>
      </c>
      <c r="G34" s="50">
        <v>22429760.09</v>
      </c>
      <c r="H34" s="50">
        <v>42850691.030000009</v>
      </c>
      <c r="I34" s="50">
        <v>47319269.500000007</v>
      </c>
      <c r="J34" s="50">
        <f t="shared" si="1"/>
        <v>-16663505.949999988</v>
      </c>
      <c r="K34" s="51">
        <f t="shared" si="2"/>
        <v>-0.27999211609290187</v>
      </c>
      <c r="L34" s="51">
        <f t="shared" si="3"/>
        <v>6.2987545450659978E-6</v>
      </c>
      <c r="M34" s="36"/>
      <c r="O34" s="48"/>
    </row>
    <row r="35" spans="3:15" ht="15.75" x14ac:dyDescent="0.25">
      <c r="C35" s="55" t="s">
        <v>62</v>
      </c>
      <c r="D35" s="46">
        <v>1262312675.3500001</v>
      </c>
      <c r="E35" s="46">
        <v>13374225583</v>
      </c>
      <c r="F35" s="46">
        <v>18574343214</v>
      </c>
      <c r="G35" s="46">
        <v>357071763.45000023</v>
      </c>
      <c r="H35" s="46">
        <v>1137935664.5100005</v>
      </c>
      <c r="I35" s="46">
        <v>917325215.89999986</v>
      </c>
      <c r="J35" s="46">
        <f t="shared" si="1"/>
        <v>-124377010.83999968</v>
      </c>
      <c r="K35" s="47">
        <f t="shared" si="2"/>
        <v>-9.8531063870933397E-2</v>
      </c>
      <c r="L35" s="47">
        <f t="shared" si="3"/>
        <v>1.6726865463632782E-4</v>
      </c>
      <c r="M35" s="36"/>
      <c r="O35" s="48"/>
    </row>
    <row r="36" spans="3:15" ht="15.75" x14ac:dyDescent="0.25">
      <c r="C36" s="49" t="s">
        <v>63</v>
      </c>
      <c r="D36" s="46">
        <v>1289515573.1900003</v>
      </c>
      <c r="E36" s="46">
        <v>15653944895</v>
      </c>
      <c r="F36" s="46">
        <v>17840894872.999996</v>
      </c>
      <c r="G36" s="46">
        <v>1710856334.5300002</v>
      </c>
      <c r="H36" s="46">
        <v>1755488312.1900003</v>
      </c>
      <c r="I36" s="46">
        <v>1048969394.9800001</v>
      </c>
      <c r="J36" s="46">
        <f t="shared" si="1"/>
        <v>465972739</v>
      </c>
      <c r="K36" s="47">
        <f t="shared" si="2"/>
        <v>0.36135487518563103</v>
      </c>
      <c r="L36" s="47">
        <f t="shared" si="3"/>
        <v>2.5804461303729408E-4</v>
      </c>
      <c r="M36" s="36"/>
      <c r="O36" s="48"/>
    </row>
    <row r="37" spans="3:15" ht="15.75" x14ac:dyDescent="0.25">
      <c r="C37" s="49" t="s">
        <v>64</v>
      </c>
      <c r="D37" s="46">
        <v>256464426.89000002</v>
      </c>
      <c r="E37" s="46">
        <v>3459610022</v>
      </c>
      <c r="F37" s="46">
        <v>3644928473.7100005</v>
      </c>
      <c r="G37" s="46">
        <v>108537290.23000002</v>
      </c>
      <c r="H37" s="46">
        <v>216923315.48000017</v>
      </c>
      <c r="I37" s="46">
        <v>204281079.59000012</v>
      </c>
      <c r="J37" s="46">
        <f t="shared" si="1"/>
        <v>-39541111.409999847</v>
      </c>
      <c r="K37" s="47">
        <f t="shared" si="2"/>
        <v>-0.15417776215396686</v>
      </c>
      <c r="L37" s="47">
        <f t="shared" si="3"/>
        <v>3.188622368665769E-5</v>
      </c>
      <c r="M37" s="36"/>
      <c r="O37" s="48"/>
    </row>
    <row r="38" spans="3:15" ht="15.75" x14ac:dyDescent="0.25">
      <c r="C38" s="56" t="s">
        <v>65</v>
      </c>
      <c r="D38" s="46">
        <v>124060552.35999998</v>
      </c>
      <c r="E38" s="46">
        <v>2080734726</v>
      </c>
      <c r="F38" s="46">
        <v>2412825819</v>
      </c>
      <c r="G38" s="46">
        <v>140661272.22</v>
      </c>
      <c r="H38" s="46">
        <v>145596927.62000006</v>
      </c>
      <c r="I38" s="46">
        <v>147754936.09000006</v>
      </c>
      <c r="J38" s="46">
        <f t="shared" si="1"/>
        <v>21536375.26000008</v>
      </c>
      <c r="K38" s="47">
        <f t="shared" si="2"/>
        <v>0.17359567445343657</v>
      </c>
      <c r="L38" s="47">
        <f t="shared" si="3"/>
        <v>2.1401739098024537E-5</v>
      </c>
      <c r="M38" s="36"/>
      <c r="O38" s="48"/>
    </row>
    <row r="39" spans="3:15" ht="15.75" x14ac:dyDescent="0.25">
      <c r="C39" s="49" t="s">
        <v>66</v>
      </c>
      <c r="D39" s="46">
        <v>121871025.03</v>
      </c>
      <c r="E39" s="46">
        <v>3109655973</v>
      </c>
      <c r="F39" s="46">
        <v>2976739307</v>
      </c>
      <c r="G39" s="46">
        <v>57477117.81000001</v>
      </c>
      <c r="H39" s="46">
        <v>169300047.12000003</v>
      </c>
      <c r="I39" s="46">
        <v>115488060.64999998</v>
      </c>
      <c r="J39" s="46">
        <f t="shared" si="1"/>
        <v>47429022.090000033</v>
      </c>
      <c r="K39" s="47">
        <f t="shared" si="2"/>
        <v>0.38917389985293727</v>
      </c>
      <c r="L39" s="47">
        <f t="shared" si="3"/>
        <v>2.4885933357070241E-5</v>
      </c>
      <c r="M39" s="36"/>
      <c r="O39" s="48"/>
    </row>
    <row r="40" spans="3:15" ht="15.75" customHeight="1" x14ac:dyDescent="0.25">
      <c r="C40" s="49" t="s">
        <v>67</v>
      </c>
      <c r="D40" s="46">
        <v>901113033.15999985</v>
      </c>
      <c r="E40" s="46">
        <v>13401009791</v>
      </c>
      <c r="F40" s="46">
        <v>19334494919.369995</v>
      </c>
      <c r="G40" s="46">
        <v>771121204.39999998</v>
      </c>
      <c r="H40" s="46">
        <v>755276701.80000007</v>
      </c>
      <c r="I40" s="46">
        <v>659579014.72000003</v>
      </c>
      <c r="J40" s="46">
        <f t="shared" si="1"/>
        <v>-145836331.35999978</v>
      </c>
      <c r="K40" s="47">
        <f t="shared" si="2"/>
        <v>-0.1618402198096999</v>
      </c>
      <c r="L40" s="47">
        <f t="shared" si="3"/>
        <v>1.1102043966839631E-4</v>
      </c>
      <c r="M40" s="36"/>
      <c r="O40" s="48"/>
    </row>
    <row r="41" spans="3:15" ht="15.75" x14ac:dyDescent="0.25">
      <c r="C41" s="33" t="s">
        <v>1</v>
      </c>
      <c r="D41" s="34">
        <f t="shared" ref="D41:I41" si="5">D42</f>
        <v>757271928.02999997</v>
      </c>
      <c r="E41" s="34">
        <f t="shared" si="5"/>
        <v>8623286819</v>
      </c>
      <c r="F41" s="34">
        <f t="shared" si="5"/>
        <v>8623286819</v>
      </c>
      <c r="G41" s="34">
        <f t="shared" si="5"/>
        <v>718382821.93000007</v>
      </c>
      <c r="H41" s="34">
        <f t="shared" si="5"/>
        <v>718382821.93000007</v>
      </c>
      <c r="I41" s="34">
        <f t="shared" si="5"/>
        <v>718382821.93000007</v>
      </c>
      <c r="J41" s="34">
        <f t="shared" si="1"/>
        <v>-38889106.099999905</v>
      </c>
      <c r="K41" s="35">
        <f t="shared" si="2"/>
        <v>-5.1354215917085042E-2</v>
      </c>
      <c r="L41" s="35">
        <f t="shared" si="3"/>
        <v>1.0559729507188123E-4</v>
      </c>
      <c r="M41" s="36"/>
      <c r="O41" s="48"/>
    </row>
    <row r="42" spans="3:15" ht="15.75" x14ac:dyDescent="0.25">
      <c r="C42" s="52" t="s">
        <v>68</v>
      </c>
      <c r="D42" s="41">
        <v>757271928.02999997</v>
      </c>
      <c r="E42" s="41">
        <v>8623286819</v>
      </c>
      <c r="F42" s="41">
        <v>8623286819</v>
      </c>
      <c r="G42" s="41">
        <v>718382821.93000007</v>
      </c>
      <c r="H42" s="41">
        <v>718382821.93000007</v>
      </c>
      <c r="I42" s="41">
        <v>718382821.93000007</v>
      </c>
      <c r="J42" s="41">
        <f t="shared" si="1"/>
        <v>-38889106.099999905</v>
      </c>
      <c r="K42" s="42">
        <f t="shared" si="2"/>
        <v>-5.1354215917085042E-2</v>
      </c>
      <c r="L42" s="43">
        <f t="shared" si="3"/>
        <v>1.0559729507188123E-4</v>
      </c>
      <c r="M42" s="36"/>
      <c r="O42" s="48"/>
    </row>
    <row r="43" spans="3:15" ht="15.75" x14ac:dyDescent="0.25">
      <c r="C43" s="33" t="s">
        <v>69</v>
      </c>
      <c r="D43" s="34">
        <f t="shared" ref="D43:I43" si="6">SUM(D44:D49)</f>
        <v>808871701.42999995</v>
      </c>
      <c r="E43" s="34">
        <f t="shared" si="6"/>
        <v>13027191299</v>
      </c>
      <c r="F43" s="34">
        <f t="shared" si="6"/>
        <v>16176831761.139999</v>
      </c>
      <c r="G43" s="34">
        <f t="shared" si="6"/>
        <v>1125742771.49</v>
      </c>
      <c r="H43" s="34">
        <f t="shared" si="6"/>
        <v>1085866260.51</v>
      </c>
      <c r="I43" s="34">
        <f t="shared" si="6"/>
        <v>1085214744.1300001</v>
      </c>
      <c r="J43" s="34">
        <f t="shared" si="1"/>
        <v>276994559.08000004</v>
      </c>
      <c r="K43" s="35">
        <f t="shared" si="2"/>
        <v>0.34244560489667625</v>
      </c>
      <c r="L43" s="35">
        <f t="shared" si="3"/>
        <v>1.596148131877905E-4</v>
      </c>
      <c r="M43" s="36"/>
      <c r="O43" s="48"/>
    </row>
    <row r="44" spans="3:15" ht="15.75" x14ac:dyDescent="0.25">
      <c r="C44" s="57" t="s">
        <v>70</v>
      </c>
      <c r="D44" s="38">
        <v>459274316</v>
      </c>
      <c r="E44" s="38">
        <v>8011291957</v>
      </c>
      <c r="F44" s="38">
        <v>10811291957</v>
      </c>
      <c r="G44" s="38">
        <v>667607653</v>
      </c>
      <c r="H44" s="38">
        <v>667607653</v>
      </c>
      <c r="I44" s="38">
        <v>667607653</v>
      </c>
      <c r="J44" s="38">
        <f t="shared" si="1"/>
        <v>208333337</v>
      </c>
      <c r="K44" s="39">
        <f t="shared" si="2"/>
        <v>0.45361416857458237</v>
      </c>
      <c r="L44" s="39">
        <f t="shared" si="3"/>
        <v>9.8133697207136795E-5</v>
      </c>
      <c r="M44" s="36"/>
      <c r="O44" s="48"/>
    </row>
    <row r="45" spans="3:15" ht="15.75" x14ac:dyDescent="0.25">
      <c r="C45" s="58" t="s">
        <v>71</v>
      </c>
      <c r="D45" s="50">
        <v>123949980.30000001</v>
      </c>
      <c r="E45" s="50">
        <v>1524248087</v>
      </c>
      <c r="F45" s="50">
        <v>1524248087</v>
      </c>
      <c r="G45" s="50">
        <v>126888607.84999999</v>
      </c>
      <c r="H45" s="50">
        <v>126888607.84999999</v>
      </c>
      <c r="I45" s="50">
        <v>126888607.84999999</v>
      </c>
      <c r="J45" s="50">
        <f t="shared" si="1"/>
        <v>2938627.5499999821</v>
      </c>
      <c r="K45" s="51">
        <f t="shared" si="2"/>
        <v>2.370817278782562E-2</v>
      </c>
      <c r="L45" s="51">
        <f t="shared" si="3"/>
        <v>1.8651745775878666E-5</v>
      </c>
      <c r="M45" s="36"/>
      <c r="O45" s="48"/>
    </row>
    <row r="46" spans="3:15" ht="15.75" x14ac:dyDescent="0.25">
      <c r="C46" s="49" t="s">
        <v>72</v>
      </c>
      <c r="D46" s="46">
        <v>131280974.61999999</v>
      </c>
      <c r="E46" s="46">
        <v>1625371875</v>
      </c>
      <c r="F46" s="46">
        <v>1756771875</v>
      </c>
      <c r="G46" s="46">
        <v>135111792.59999999</v>
      </c>
      <c r="H46" s="46">
        <v>135111792.59999999</v>
      </c>
      <c r="I46" s="46">
        <v>135111792.59999999</v>
      </c>
      <c r="J46" s="46">
        <f t="shared" si="1"/>
        <v>3830817.9800000042</v>
      </c>
      <c r="K46" s="47">
        <f t="shared" si="2"/>
        <v>2.9180298143645853E-2</v>
      </c>
      <c r="L46" s="47">
        <f t="shared" si="3"/>
        <v>1.9860496931903602E-5</v>
      </c>
      <c r="M46" s="36"/>
      <c r="O46" s="48"/>
    </row>
    <row r="47" spans="3:15" ht="15.75" x14ac:dyDescent="0.25">
      <c r="C47" s="56" t="s">
        <v>73</v>
      </c>
      <c r="D47" s="50">
        <v>19209636.510000002</v>
      </c>
      <c r="E47" s="50">
        <v>267728228</v>
      </c>
      <c r="F47" s="50">
        <v>345228228.00000006</v>
      </c>
      <c r="G47" s="50">
        <v>63565725.420000017</v>
      </c>
      <c r="H47" s="50">
        <v>26532180.849999998</v>
      </c>
      <c r="I47" s="50">
        <v>24471100.619999997</v>
      </c>
      <c r="J47" s="50">
        <f t="shared" si="1"/>
        <v>7322544.3399999961</v>
      </c>
      <c r="K47" s="51">
        <f t="shared" si="2"/>
        <v>0.38119119725082168</v>
      </c>
      <c r="L47" s="51">
        <f t="shared" si="3"/>
        <v>3.9000466667491799E-6</v>
      </c>
      <c r="M47" s="36"/>
      <c r="O47" s="48"/>
    </row>
    <row r="48" spans="3:15" ht="15.75" x14ac:dyDescent="0.25">
      <c r="C48" s="56" t="s">
        <v>74</v>
      </c>
      <c r="D48" s="50">
        <v>75156794</v>
      </c>
      <c r="E48" s="50">
        <v>951881669</v>
      </c>
      <c r="F48" s="50">
        <v>1031081669</v>
      </c>
      <c r="G48" s="50">
        <v>79323463.00000003</v>
      </c>
      <c r="H48" s="50">
        <v>79323463.00000003</v>
      </c>
      <c r="I48" s="50">
        <v>79323463.00000003</v>
      </c>
      <c r="J48" s="50">
        <f t="shared" si="1"/>
        <v>4166669.0000000298</v>
      </c>
      <c r="K48" s="51">
        <f t="shared" si="2"/>
        <v>5.5439685199983782E-2</v>
      </c>
      <c r="L48" s="51">
        <f t="shared" si="3"/>
        <v>1.1659999199355376E-5</v>
      </c>
      <c r="M48" s="36"/>
      <c r="O48" s="48"/>
    </row>
    <row r="49" spans="3:15" ht="16.5" customHeight="1" x14ac:dyDescent="0.25">
      <c r="C49" s="56" t="s">
        <v>75</v>
      </c>
      <c r="D49" s="50">
        <v>0</v>
      </c>
      <c r="E49" s="50">
        <v>646669483</v>
      </c>
      <c r="F49" s="50">
        <v>708209945.13999999</v>
      </c>
      <c r="G49" s="50">
        <v>53245529.619999968</v>
      </c>
      <c r="H49" s="50">
        <v>50402563.209999979</v>
      </c>
      <c r="I49" s="50">
        <v>51812127.05999998</v>
      </c>
      <c r="J49" s="50">
        <f t="shared" si="1"/>
        <v>50402563.209999979</v>
      </c>
      <c r="K49" s="51" t="str">
        <f t="shared" si="2"/>
        <v>0.0%</v>
      </c>
      <c r="L49" s="51">
        <f t="shared" si="3"/>
        <v>7.4088274067668763E-6</v>
      </c>
      <c r="M49" s="36"/>
      <c r="O49" s="48"/>
    </row>
    <row r="50" spans="3:15" ht="15.75" customHeight="1" x14ac:dyDescent="0.25">
      <c r="C50" s="33" t="s">
        <v>76</v>
      </c>
      <c r="D50" s="34">
        <f t="shared" ref="D50:I50" si="7">SUM(D51:D52)</f>
        <v>22425201588.139999</v>
      </c>
      <c r="E50" s="34">
        <f t="shared" si="7"/>
        <v>369103243150</v>
      </c>
      <c r="F50" s="34">
        <f t="shared" si="7"/>
        <v>372804464651</v>
      </c>
      <c r="G50" s="34">
        <f t="shared" si="7"/>
        <v>22117658431.02</v>
      </c>
      <c r="H50" s="34">
        <f t="shared" si="7"/>
        <v>25326054978.580002</v>
      </c>
      <c r="I50" s="34">
        <f t="shared" si="7"/>
        <v>35601317871.950005</v>
      </c>
      <c r="J50" s="34">
        <f t="shared" si="1"/>
        <v>2900853390.4400024</v>
      </c>
      <c r="K50" s="35">
        <f t="shared" si="2"/>
        <v>0.12935684787663959</v>
      </c>
      <c r="L50" s="35">
        <f t="shared" si="3"/>
        <v>3.7227545243842032E-3</v>
      </c>
      <c r="M50" s="36"/>
      <c r="O50" s="48"/>
    </row>
    <row r="51" spans="3:15" ht="18" customHeight="1" x14ac:dyDescent="0.25">
      <c r="C51" s="57" t="s">
        <v>77</v>
      </c>
      <c r="D51" s="38">
        <v>12701688999.26</v>
      </c>
      <c r="E51" s="38">
        <v>253545536599</v>
      </c>
      <c r="F51" s="38">
        <v>250534528021</v>
      </c>
      <c r="G51" s="59">
        <v>14340960296.92</v>
      </c>
      <c r="H51" s="59">
        <v>14340959910.690001</v>
      </c>
      <c r="I51" s="59">
        <v>24540377833.100002</v>
      </c>
      <c r="J51" s="38">
        <f t="shared" si="1"/>
        <v>1639270911.4300003</v>
      </c>
      <c r="K51" s="39">
        <f t="shared" si="2"/>
        <v>0.12905928585761345</v>
      </c>
      <c r="L51" s="39">
        <f t="shared" si="3"/>
        <v>2.1080216968922916E-3</v>
      </c>
      <c r="M51" s="36"/>
      <c r="O51" s="48"/>
    </row>
    <row r="52" spans="3:15" ht="15.75" x14ac:dyDescent="0.25">
      <c r="C52" s="56" t="s">
        <v>78</v>
      </c>
      <c r="D52" s="50">
        <v>9723512588.8800011</v>
      </c>
      <c r="E52" s="50">
        <v>115557706551</v>
      </c>
      <c r="F52" s="50">
        <v>122269936630</v>
      </c>
      <c r="G52" s="60">
        <v>7776698134.1000004</v>
      </c>
      <c r="H52" s="60">
        <v>10985095067.889999</v>
      </c>
      <c r="I52" s="60">
        <v>11060940038.85</v>
      </c>
      <c r="J52" s="50">
        <f t="shared" si="1"/>
        <v>1261582479.0099983</v>
      </c>
      <c r="K52" s="51">
        <f t="shared" si="2"/>
        <v>0.12974554899561386</v>
      </c>
      <c r="L52" s="51">
        <f t="shared" si="3"/>
        <v>1.6147328274919116E-3</v>
      </c>
      <c r="M52" s="36"/>
      <c r="O52" s="48"/>
    </row>
    <row r="53" spans="3:15" ht="16.5" thickBot="1" x14ac:dyDescent="0.3">
      <c r="C53" s="61" t="s">
        <v>79</v>
      </c>
      <c r="D53" s="62">
        <f t="shared" ref="D53:I53" si="8">D14+D17+D41+D43+D50</f>
        <v>82173307458.070007</v>
      </c>
      <c r="E53" s="62">
        <f t="shared" si="8"/>
        <v>1247578095825</v>
      </c>
      <c r="F53" s="62">
        <f t="shared" si="8"/>
        <v>1315119241430.1997</v>
      </c>
      <c r="G53" s="62">
        <f t="shared" si="8"/>
        <v>71165856638.009995</v>
      </c>
      <c r="H53" s="62">
        <f t="shared" si="8"/>
        <v>89252212882.460052</v>
      </c>
      <c r="I53" s="62">
        <f t="shared" si="8"/>
        <v>99701080184.580002</v>
      </c>
      <c r="J53" s="62">
        <f t="shared" si="1"/>
        <v>7078905424.3900452</v>
      </c>
      <c r="K53" s="63">
        <f t="shared" si="2"/>
        <v>8.6146044784702724E-2</v>
      </c>
      <c r="L53" s="64">
        <f>H53/$O$7</f>
        <v>1.311945660705937E-2</v>
      </c>
      <c r="M53" s="36"/>
      <c r="O53" s="48"/>
    </row>
    <row r="54" spans="3:15" x14ac:dyDescent="0.25">
      <c r="C54" s="65"/>
      <c r="D54" s="66"/>
      <c r="E54" s="66"/>
      <c r="F54" s="66"/>
      <c r="G54" s="66"/>
      <c r="H54" s="66"/>
      <c r="I54" s="66"/>
      <c r="J54" s="66"/>
      <c r="K54" s="67"/>
      <c r="L54" s="67"/>
    </row>
    <row r="55" spans="3:15" x14ac:dyDescent="0.25">
      <c r="C55" s="68" t="s">
        <v>80</v>
      </c>
    </row>
    <row r="56" spans="3:15" x14ac:dyDescent="0.25">
      <c r="C56" s="22" t="s">
        <v>81</v>
      </c>
    </row>
    <row r="57" spans="3:15" x14ac:dyDescent="0.25">
      <c r="C57" s="69" t="s">
        <v>82</v>
      </c>
    </row>
    <row r="58" spans="3:15" x14ac:dyDescent="0.25">
      <c r="C58" s="68" t="s">
        <v>83</v>
      </c>
    </row>
    <row r="60" spans="3:15" x14ac:dyDescent="0.25">
      <c r="G60" s="70"/>
      <c r="H60" s="71"/>
      <c r="I60" s="71"/>
    </row>
    <row r="62" spans="3:15" x14ac:dyDescent="0.25">
      <c r="D62" s="72"/>
      <c r="E62" s="72"/>
      <c r="F62" s="72"/>
      <c r="G62" s="72"/>
      <c r="H62" s="72"/>
      <c r="I62" s="72"/>
      <c r="J62" s="72"/>
      <c r="K62" s="72"/>
      <c r="L62" s="72"/>
    </row>
    <row r="64" spans="3:15" x14ac:dyDescent="0.25">
      <c r="D64" s="73"/>
      <c r="E64" s="73"/>
      <c r="F64" s="73"/>
      <c r="G64" s="73"/>
      <c r="H64" s="73"/>
      <c r="I64" s="73"/>
      <c r="J64" s="73"/>
      <c r="K64" s="73"/>
      <c r="L64" s="73"/>
    </row>
    <row r="324" spans="2:2" x14ac:dyDescent="0.25">
      <c r="B324" s="22" t="s">
        <v>84</v>
      </c>
    </row>
  </sheetData>
  <mergeCells count="16">
    <mergeCell ref="C9:C13"/>
    <mergeCell ref="E9:I9"/>
    <mergeCell ref="J9:K11"/>
    <mergeCell ref="L9:L12"/>
    <mergeCell ref="D10:D12"/>
    <mergeCell ref="C2:L2"/>
    <mergeCell ref="C3:L3"/>
    <mergeCell ref="C4:L4"/>
    <mergeCell ref="C6:L6"/>
    <mergeCell ref="C7:L7"/>
    <mergeCell ref="E10:E12"/>
    <mergeCell ref="F10:F12"/>
    <mergeCell ref="G10:I10"/>
    <mergeCell ref="G11:G12"/>
    <mergeCell ref="H11:H12"/>
    <mergeCell ref="I11:I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E8E8-2EE7-4EDE-98AB-0A51E3990F0A}">
  <dimension ref="C2:K24"/>
  <sheetViews>
    <sheetView showGridLines="0" zoomScale="80" zoomScaleNormal="80" workbookViewId="0">
      <selection activeCell="U39" sqref="U39"/>
    </sheetView>
  </sheetViews>
  <sheetFormatPr baseColWidth="10" defaultRowHeight="15" x14ac:dyDescent="0.25"/>
  <cols>
    <col min="1" max="16384" width="11.42578125" style="4"/>
  </cols>
  <sheetData>
    <row r="2" spans="3:11" x14ac:dyDescent="0.25">
      <c r="C2" s="74" t="s">
        <v>0</v>
      </c>
      <c r="D2" s="74"/>
      <c r="E2" s="74"/>
      <c r="F2" s="74"/>
      <c r="G2" s="74"/>
      <c r="H2" s="74"/>
      <c r="I2" s="74"/>
      <c r="J2" s="74"/>
      <c r="K2" s="74"/>
    </row>
    <row r="3" spans="3:11" x14ac:dyDescent="0.25">
      <c r="C3" s="74" t="s">
        <v>8</v>
      </c>
      <c r="D3" s="74"/>
      <c r="E3" s="74"/>
      <c r="F3" s="74"/>
      <c r="G3" s="74"/>
      <c r="H3" s="74"/>
      <c r="I3" s="74"/>
      <c r="J3" s="74"/>
      <c r="K3" s="74"/>
    </row>
    <row r="4" spans="3:11" x14ac:dyDescent="0.25">
      <c r="C4" s="75" t="s">
        <v>9</v>
      </c>
      <c r="D4" s="75"/>
      <c r="E4" s="75"/>
      <c r="F4" s="75"/>
      <c r="G4" s="75"/>
      <c r="H4" s="75"/>
      <c r="I4" s="75"/>
      <c r="J4" s="75"/>
      <c r="K4" s="75"/>
    </row>
    <row r="6" spans="3:11" x14ac:dyDescent="0.25">
      <c r="D6" s="99" t="s">
        <v>18</v>
      </c>
      <c r="E6" s="99"/>
      <c r="F6" s="99"/>
      <c r="G6" s="99"/>
      <c r="H6" s="99"/>
      <c r="I6" s="99"/>
      <c r="J6" s="99"/>
    </row>
    <row r="7" spans="3:11" x14ac:dyDescent="0.25">
      <c r="D7" s="100" t="s">
        <v>19</v>
      </c>
      <c r="E7" s="100"/>
      <c r="F7" s="100"/>
      <c r="G7" s="100"/>
      <c r="H7" s="100"/>
      <c r="I7" s="100"/>
      <c r="J7" s="100"/>
    </row>
    <row r="8" spans="3:11" x14ac:dyDescent="0.25">
      <c r="D8" s="101" t="s">
        <v>20</v>
      </c>
      <c r="E8" s="101"/>
      <c r="F8" s="101"/>
      <c r="G8" s="101"/>
      <c r="H8" s="101"/>
      <c r="I8" s="101"/>
      <c r="J8" s="101"/>
    </row>
    <row r="21" spans="3:11" x14ac:dyDescent="0.25">
      <c r="C21" s="15" t="s">
        <v>21</v>
      </c>
    </row>
    <row r="22" spans="3:11" x14ac:dyDescent="0.25">
      <c r="C22" s="98" t="s">
        <v>6</v>
      </c>
      <c r="D22" s="98"/>
      <c r="E22" s="98"/>
      <c r="F22" s="98"/>
      <c r="G22" s="98"/>
      <c r="H22" s="98"/>
      <c r="I22" s="98"/>
      <c r="J22" s="98"/>
      <c r="K22" s="98"/>
    </row>
    <row r="23" spans="3:11" x14ac:dyDescent="0.25">
      <c r="C23" s="17" t="s">
        <v>22</v>
      </c>
    </row>
    <row r="24" spans="3:11" x14ac:dyDescent="0.25">
      <c r="C24" s="18"/>
    </row>
  </sheetData>
  <mergeCells count="7">
    <mergeCell ref="C22:K22"/>
    <mergeCell ref="C2:K2"/>
    <mergeCell ref="C3:K3"/>
    <mergeCell ref="C4:K4"/>
    <mergeCell ref="D6:J6"/>
    <mergeCell ref="D7:J7"/>
    <mergeCell ref="D8:J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1F81-389F-445C-9BA5-46293D2A599A}">
  <dimension ref="C3:L28"/>
  <sheetViews>
    <sheetView workbookViewId="0">
      <selection activeCell="M22" sqref="M22"/>
    </sheetView>
  </sheetViews>
  <sheetFormatPr baseColWidth="10" defaultRowHeight="15" x14ac:dyDescent="0.25"/>
  <cols>
    <col min="1" max="16384" width="11.42578125" style="1"/>
  </cols>
  <sheetData>
    <row r="3" spans="3:12" s="10" customFormat="1" x14ac:dyDescent="0.25"/>
    <row r="4" spans="3:12" s="10" customFormat="1" x14ac:dyDescent="0.25">
      <c r="C4" s="102" t="s">
        <v>0</v>
      </c>
      <c r="D4" s="102"/>
      <c r="E4" s="102"/>
      <c r="F4" s="102"/>
      <c r="G4" s="102"/>
      <c r="H4" s="102"/>
      <c r="I4" s="102"/>
      <c r="J4" s="102"/>
      <c r="K4" s="102"/>
      <c r="L4" s="102"/>
    </row>
    <row r="5" spans="3:12" s="10" customFormat="1" x14ac:dyDescent="0.25">
      <c r="C5" s="102" t="s">
        <v>8</v>
      </c>
      <c r="D5" s="102"/>
      <c r="E5" s="102"/>
      <c r="F5" s="102"/>
      <c r="G5" s="102"/>
      <c r="H5" s="102"/>
      <c r="I5" s="102"/>
      <c r="J5" s="102"/>
      <c r="K5" s="102"/>
      <c r="L5" s="102"/>
    </row>
    <row r="6" spans="3:12" s="10" customFormat="1" x14ac:dyDescent="0.25">
      <c r="C6" s="103" t="s">
        <v>9</v>
      </c>
      <c r="D6" s="103"/>
      <c r="E6" s="103"/>
      <c r="F6" s="103"/>
      <c r="G6" s="103"/>
      <c r="H6" s="103"/>
      <c r="I6" s="103"/>
      <c r="J6" s="103"/>
      <c r="K6" s="103"/>
      <c r="L6" s="103"/>
    </row>
    <row r="7" spans="3:12" s="10" customFormat="1" x14ac:dyDescent="0.25"/>
    <row r="9" spans="3:12" x14ac:dyDescent="0.25">
      <c r="G9" s="2" t="s">
        <v>2</v>
      </c>
    </row>
    <row r="10" spans="3:12" x14ac:dyDescent="0.25">
      <c r="G10" s="2" t="s">
        <v>3</v>
      </c>
    </row>
    <row r="11" spans="3:12" x14ac:dyDescent="0.25">
      <c r="G11" s="3" t="s">
        <v>4</v>
      </c>
    </row>
    <row r="26" spans="4:10" x14ac:dyDescent="0.25">
      <c r="D26" s="104" t="s">
        <v>5</v>
      </c>
      <c r="E26" s="104"/>
      <c r="F26" s="104"/>
      <c r="G26" s="104"/>
      <c r="H26" s="104"/>
      <c r="I26" s="104"/>
      <c r="J26" s="104"/>
    </row>
    <row r="27" spans="4:10" ht="15" customHeight="1" x14ac:dyDescent="0.25">
      <c r="D27" s="105" t="s">
        <v>6</v>
      </c>
      <c r="E27" s="105"/>
      <c r="F27" s="105"/>
      <c r="G27" s="105"/>
      <c r="H27" s="105"/>
      <c r="I27" s="105"/>
      <c r="J27" s="105"/>
    </row>
    <row r="28" spans="4:10" ht="17.25" customHeight="1" x14ac:dyDescent="0.25">
      <c r="D28" s="106" t="s">
        <v>7</v>
      </c>
      <c r="E28" s="106"/>
      <c r="F28" s="106"/>
      <c r="G28" s="106"/>
      <c r="H28" s="106"/>
      <c r="I28" s="106"/>
      <c r="J28" s="106"/>
    </row>
  </sheetData>
  <mergeCells count="6">
    <mergeCell ref="D28:J28"/>
    <mergeCell ref="C4:L4"/>
    <mergeCell ref="C5:L5"/>
    <mergeCell ref="C6:L6"/>
    <mergeCell ref="D26:J26"/>
    <mergeCell ref="D27:J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6B7A-F911-4017-A684-65E9C1199088}">
  <dimension ref="C2:K211"/>
  <sheetViews>
    <sheetView showGridLines="0" zoomScale="90" zoomScaleNormal="90" workbookViewId="0">
      <selection activeCell="E215" sqref="E215"/>
    </sheetView>
  </sheetViews>
  <sheetFormatPr baseColWidth="10" defaultColWidth="9.140625" defaultRowHeight="15" x14ac:dyDescent="0.25"/>
  <cols>
    <col min="1" max="2" width="9.140625" style="189"/>
    <col min="3" max="3" width="123.7109375" style="189" bestFit="1" customWidth="1"/>
    <col min="4" max="4" width="20" style="189" customWidth="1"/>
    <col min="5" max="5" width="16.85546875" style="189" customWidth="1"/>
    <col min="6" max="6" width="37.140625" style="189" customWidth="1"/>
    <col min="7" max="7" width="14.28515625" style="189" bestFit="1" customWidth="1"/>
    <col min="8" max="8" width="44.140625" style="189" customWidth="1"/>
    <col min="9" max="9" width="19.85546875" style="189" bestFit="1" customWidth="1"/>
    <col min="10" max="10" width="18" style="189" bestFit="1" customWidth="1"/>
    <col min="11" max="11" width="17.140625" style="189" bestFit="1" customWidth="1"/>
    <col min="12" max="12" width="17.7109375" style="189" bestFit="1" customWidth="1"/>
    <col min="13" max="16384" width="9.140625" style="189"/>
  </cols>
  <sheetData>
    <row r="2" spans="3:11" ht="13.9" customHeight="1" x14ac:dyDescent="0.25">
      <c r="C2" s="107" t="s">
        <v>0</v>
      </c>
      <c r="D2" s="107"/>
      <c r="E2" s="107"/>
      <c r="F2" s="110"/>
      <c r="G2" s="110"/>
      <c r="H2" s="110"/>
      <c r="I2" s="110"/>
      <c r="J2" s="110"/>
      <c r="K2" s="110"/>
    </row>
    <row r="3" spans="3:11" x14ac:dyDescent="0.25">
      <c r="C3" s="107" t="s">
        <v>8</v>
      </c>
      <c r="D3" s="107"/>
      <c r="E3" s="107"/>
      <c r="F3" s="110"/>
      <c r="G3" s="110"/>
      <c r="H3" s="110"/>
      <c r="I3" s="110"/>
      <c r="J3" s="110"/>
      <c r="K3" s="110"/>
    </row>
    <row r="4" spans="3:11" x14ac:dyDescent="0.25">
      <c r="C4" s="109" t="s">
        <v>9</v>
      </c>
      <c r="D4" s="109"/>
      <c r="E4" s="109"/>
      <c r="F4" s="113"/>
      <c r="G4" s="113"/>
      <c r="H4" s="113"/>
      <c r="I4" s="113"/>
      <c r="J4" s="113"/>
      <c r="K4" s="113"/>
    </row>
    <row r="6" spans="3:11" ht="15.75" x14ac:dyDescent="0.25">
      <c r="C6" s="190" t="s">
        <v>584</v>
      </c>
      <c r="D6" s="190"/>
      <c r="E6" s="190"/>
    </row>
    <row r="7" spans="3:11" ht="16.5" thickBot="1" x14ac:dyDescent="0.3">
      <c r="C7" s="192" t="s">
        <v>124</v>
      </c>
      <c r="D7" s="192"/>
      <c r="E7" s="192"/>
    </row>
    <row r="8" spans="3:11" ht="15" customHeight="1" x14ac:dyDescent="0.25">
      <c r="C8" s="194" t="s">
        <v>25</v>
      </c>
      <c r="D8" s="195" t="s">
        <v>29</v>
      </c>
      <c r="E8" s="195" t="s">
        <v>539</v>
      </c>
    </row>
    <row r="9" spans="3:11" ht="15" customHeight="1" x14ac:dyDescent="0.25">
      <c r="C9" s="197"/>
      <c r="D9" s="199"/>
      <c r="E9" s="200"/>
    </row>
    <row r="10" spans="3:11" ht="15.75" thickBot="1" x14ac:dyDescent="0.3">
      <c r="C10" s="201" t="s">
        <v>585</v>
      </c>
      <c r="D10" s="203"/>
      <c r="E10" s="204"/>
    </row>
    <row r="11" spans="3:11" x14ac:dyDescent="0.25">
      <c r="C11" s="248" t="s">
        <v>586</v>
      </c>
      <c r="D11" s="249">
        <v>1040005477267</v>
      </c>
      <c r="E11" s="249">
        <v>67583355016.359947</v>
      </c>
    </row>
    <row r="12" spans="3:11" x14ac:dyDescent="0.25">
      <c r="C12" s="207" t="s">
        <v>587</v>
      </c>
      <c r="D12" s="250">
        <v>1028757946347</v>
      </c>
      <c r="E12" s="250">
        <v>67554728427.259949</v>
      </c>
    </row>
    <row r="13" spans="3:11" x14ac:dyDescent="0.25">
      <c r="C13" s="251" t="s">
        <v>588</v>
      </c>
      <c r="D13" s="252">
        <v>965008984079</v>
      </c>
      <c r="E13" s="252">
        <v>63333725925.669952</v>
      </c>
    </row>
    <row r="14" spans="3:11" x14ac:dyDescent="0.25">
      <c r="C14" s="253" t="s">
        <v>589</v>
      </c>
      <c r="D14" s="250">
        <v>305546300647</v>
      </c>
      <c r="E14" s="250">
        <v>22231859014.499992</v>
      </c>
    </row>
    <row r="15" spans="3:11" x14ac:dyDescent="0.25">
      <c r="C15" s="211" t="s">
        <v>590</v>
      </c>
      <c r="D15" s="254">
        <v>5741613817</v>
      </c>
      <c r="E15" s="254">
        <v>306900488.37000006</v>
      </c>
    </row>
    <row r="16" spans="3:11" x14ac:dyDescent="0.25">
      <c r="C16" s="211" t="s">
        <v>591</v>
      </c>
      <c r="D16" s="254">
        <v>73321401444</v>
      </c>
      <c r="E16" s="254">
        <v>5856791509.3499994</v>
      </c>
    </row>
    <row r="17" spans="3:5" x14ac:dyDescent="0.25">
      <c r="C17" s="211" t="s">
        <v>592</v>
      </c>
      <c r="D17" s="254">
        <v>6919370144</v>
      </c>
      <c r="E17" s="254">
        <v>601193166.22000015</v>
      </c>
    </row>
    <row r="18" spans="3:5" x14ac:dyDescent="0.25">
      <c r="C18" s="211" t="s">
        <v>593</v>
      </c>
      <c r="D18" s="254">
        <v>699460632</v>
      </c>
      <c r="E18" s="254">
        <v>34554861.770000003</v>
      </c>
    </row>
    <row r="19" spans="3:5" x14ac:dyDescent="0.25">
      <c r="C19" s="211" t="s">
        <v>594</v>
      </c>
      <c r="D19" s="254">
        <v>22399324</v>
      </c>
      <c r="E19" s="254">
        <v>1120535.2</v>
      </c>
    </row>
    <row r="20" spans="3:5" x14ac:dyDescent="0.25">
      <c r="C20" s="211" t="s">
        <v>595</v>
      </c>
      <c r="D20" s="254">
        <v>1455045432</v>
      </c>
      <c r="E20" s="254">
        <v>92289731.440000013</v>
      </c>
    </row>
    <row r="21" spans="3:5" x14ac:dyDescent="0.25">
      <c r="C21" s="211" t="s">
        <v>596</v>
      </c>
      <c r="D21" s="254">
        <v>2009383531</v>
      </c>
      <c r="E21" s="254">
        <v>146007078.44999996</v>
      </c>
    </row>
    <row r="22" spans="3:5" x14ac:dyDescent="0.25">
      <c r="C22" s="211" t="s">
        <v>597</v>
      </c>
      <c r="D22" s="254">
        <v>3379500028</v>
      </c>
      <c r="E22" s="254">
        <v>572592134.93999994</v>
      </c>
    </row>
    <row r="23" spans="3:5" x14ac:dyDescent="0.25">
      <c r="C23" s="211" t="s">
        <v>598</v>
      </c>
      <c r="D23" s="254">
        <v>127986274</v>
      </c>
      <c r="E23" s="254">
        <v>40970057.139999986</v>
      </c>
    </row>
    <row r="24" spans="3:5" x14ac:dyDescent="0.25">
      <c r="C24" s="211" t="s">
        <v>599</v>
      </c>
      <c r="D24" s="254">
        <v>153434042375</v>
      </c>
      <c r="E24" s="254">
        <v>10281332511.669998</v>
      </c>
    </row>
    <row r="25" spans="3:5" x14ac:dyDescent="0.25">
      <c r="C25" s="211" t="s">
        <v>600</v>
      </c>
      <c r="D25" s="254">
        <v>227556879</v>
      </c>
      <c r="E25" s="254">
        <v>11626638.4</v>
      </c>
    </row>
    <row r="26" spans="3:5" x14ac:dyDescent="0.25">
      <c r="C26" s="211" t="s">
        <v>601</v>
      </c>
      <c r="D26" s="254">
        <v>68634588</v>
      </c>
      <c r="E26" s="254">
        <v>5684778.0800000001</v>
      </c>
    </row>
    <row r="27" spans="3:5" x14ac:dyDescent="0.25">
      <c r="C27" s="211" t="s">
        <v>602</v>
      </c>
      <c r="D27" s="254">
        <v>797168164</v>
      </c>
      <c r="E27" s="254">
        <v>67670696.440000013</v>
      </c>
    </row>
    <row r="28" spans="3:5" x14ac:dyDescent="0.25">
      <c r="C28" s="211" t="s">
        <v>603</v>
      </c>
      <c r="D28" s="254">
        <v>1189152122</v>
      </c>
      <c r="E28" s="254">
        <v>117724133.62</v>
      </c>
    </row>
    <row r="29" spans="3:5" x14ac:dyDescent="0.25">
      <c r="C29" s="211" t="s">
        <v>604</v>
      </c>
      <c r="D29" s="254">
        <v>183330345</v>
      </c>
      <c r="E29" s="254">
        <v>0</v>
      </c>
    </row>
    <row r="30" spans="3:5" x14ac:dyDescent="0.25">
      <c r="C30" s="211" t="s">
        <v>605</v>
      </c>
      <c r="D30" s="254">
        <v>189658422</v>
      </c>
      <c r="E30" s="254">
        <v>5469740.9200000009</v>
      </c>
    </row>
    <row r="31" spans="3:5" x14ac:dyDescent="0.25">
      <c r="C31" s="211" t="s">
        <v>606</v>
      </c>
      <c r="D31" s="254">
        <v>386118024</v>
      </c>
      <c r="E31" s="254">
        <v>73977920.960000008</v>
      </c>
    </row>
    <row r="32" spans="3:5" x14ac:dyDescent="0.25">
      <c r="C32" s="211" t="s">
        <v>607</v>
      </c>
      <c r="D32" s="254">
        <v>10531961111</v>
      </c>
      <c r="E32" s="254">
        <v>874235922.97000015</v>
      </c>
    </row>
    <row r="33" spans="3:5" x14ac:dyDescent="0.25">
      <c r="C33" s="211" t="s">
        <v>608</v>
      </c>
      <c r="D33" s="254">
        <v>3225555388</v>
      </c>
      <c r="E33" s="254">
        <v>262756388.78000003</v>
      </c>
    </row>
    <row r="34" spans="3:5" x14ac:dyDescent="0.25">
      <c r="C34" s="211" t="s">
        <v>609</v>
      </c>
      <c r="D34" s="254">
        <v>20081213617</v>
      </c>
      <c r="E34" s="254">
        <v>1571359673.4899998</v>
      </c>
    </row>
    <row r="35" spans="3:5" x14ac:dyDescent="0.25">
      <c r="C35" s="211" t="s">
        <v>610</v>
      </c>
      <c r="D35" s="254">
        <v>307292667</v>
      </c>
      <c r="E35" s="254">
        <v>15049909.140000002</v>
      </c>
    </row>
    <row r="36" spans="3:5" x14ac:dyDescent="0.25">
      <c r="C36" s="211" t="s">
        <v>611</v>
      </c>
      <c r="D36" s="254">
        <v>32714208</v>
      </c>
      <c r="E36" s="254">
        <v>2586403.3799999994</v>
      </c>
    </row>
    <row r="37" spans="3:5" x14ac:dyDescent="0.25">
      <c r="C37" s="211" t="s">
        <v>612</v>
      </c>
      <c r="D37" s="254">
        <v>875910949</v>
      </c>
      <c r="E37" s="254">
        <v>60454114</v>
      </c>
    </row>
    <row r="38" spans="3:5" x14ac:dyDescent="0.25">
      <c r="C38" s="211" t="s">
        <v>613</v>
      </c>
      <c r="D38" s="254">
        <v>16056011768</v>
      </c>
      <c r="E38" s="254">
        <v>851442999.59000003</v>
      </c>
    </row>
    <row r="39" spans="3:5" x14ac:dyDescent="0.25">
      <c r="C39" s="211" t="s">
        <v>614</v>
      </c>
      <c r="D39" s="254">
        <v>1930088298</v>
      </c>
      <c r="E39" s="254">
        <v>208858002.42000002</v>
      </c>
    </row>
    <row r="40" spans="3:5" x14ac:dyDescent="0.25">
      <c r="C40" s="211" t="s">
        <v>615</v>
      </c>
      <c r="D40" s="254">
        <v>652500326</v>
      </c>
      <c r="E40" s="254">
        <v>49090095.020000011</v>
      </c>
    </row>
    <row r="41" spans="3:5" x14ac:dyDescent="0.25">
      <c r="C41" s="211" t="s">
        <v>616</v>
      </c>
      <c r="D41" s="254">
        <v>1629214547</v>
      </c>
      <c r="E41" s="254">
        <v>114753472.33999999</v>
      </c>
    </row>
    <row r="42" spans="3:5" x14ac:dyDescent="0.25">
      <c r="C42" s="211" t="s">
        <v>617</v>
      </c>
      <c r="D42" s="254">
        <v>510666</v>
      </c>
      <c r="E42" s="254">
        <v>0</v>
      </c>
    </row>
    <row r="43" spans="3:5" x14ac:dyDescent="0.25">
      <c r="C43" s="211" t="s">
        <v>618</v>
      </c>
      <c r="D43" s="254">
        <v>31494931</v>
      </c>
      <c r="E43" s="254">
        <v>0</v>
      </c>
    </row>
    <row r="44" spans="3:5" x14ac:dyDescent="0.25">
      <c r="C44" s="211" t="s">
        <v>619</v>
      </c>
      <c r="D44" s="254">
        <v>40010626</v>
      </c>
      <c r="E44" s="254">
        <v>5366050.4000000004</v>
      </c>
    </row>
    <row r="45" spans="3:5" x14ac:dyDescent="0.25">
      <c r="C45" s="253" t="s">
        <v>620</v>
      </c>
      <c r="D45" s="250">
        <v>51694589147</v>
      </c>
      <c r="E45" s="250">
        <v>2671158590.7399998</v>
      </c>
    </row>
    <row r="46" spans="3:5" x14ac:dyDescent="0.25">
      <c r="C46" s="211" t="s">
        <v>621</v>
      </c>
      <c r="D46" s="254">
        <v>5510361964</v>
      </c>
      <c r="E46" s="254">
        <v>247564880.83000001</v>
      </c>
    </row>
    <row r="47" spans="3:5" x14ac:dyDescent="0.25">
      <c r="C47" s="211" t="s">
        <v>622</v>
      </c>
      <c r="D47" s="254">
        <v>9135868342</v>
      </c>
      <c r="E47" s="254">
        <v>130576458.48</v>
      </c>
    </row>
    <row r="48" spans="3:5" x14ac:dyDescent="0.25">
      <c r="C48" s="211" t="s">
        <v>623</v>
      </c>
      <c r="D48" s="254">
        <v>13898024471</v>
      </c>
      <c r="E48" s="254">
        <v>868100505.43999982</v>
      </c>
    </row>
    <row r="49" spans="3:5" x14ac:dyDescent="0.25">
      <c r="C49" s="211" t="s">
        <v>624</v>
      </c>
      <c r="D49" s="254">
        <v>1805017273</v>
      </c>
      <c r="E49" s="254">
        <v>93491294.790000036</v>
      </c>
    </row>
    <row r="50" spans="3:5" x14ac:dyDescent="0.25">
      <c r="C50" s="211" t="s">
        <v>625</v>
      </c>
      <c r="D50" s="254">
        <v>2266444938</v>
      </c>
      <c r="E50" s="254">
        <v>130053316.84999998</v>
      </c>
    </row>
    <row r="51" spans="3:5" x14ac:dyDescent="0.25">
      <c r="C51" s="211" t="s">
        <v>626</v>
      </c>
      <c r="D51" s="254">
        <v>0</v>
      </c>
      <c r="E51" s="254">
        <v>407181.20999999996</v>
      </c>
    </row>
    <row r="52" spans="3:5" x14ac:dyDescent="0.25">
      <c r="C52" s="211" t="s">
        <v>627</v>
      </c>
      <c r="D52" s="254">
        <v>1500332155</v>
      </c>
      <c r="E52" s="254">
        <v>59188817.060000002</v>
      </c>
    </row>
    <row r="53" spans="3:5" x14ac:dyDescent="0.25">
      <c r="C53" s="211" t="s">
        <v>628</v>
      </c>
      <c r="D53" s="254">
        <v>90881834</v>
      </c>
      <c r="E53" s="254">
        <v>4778652</v>
      </c>
    </row>
    <row r="54" spans="3:5" x14ac:dyDescent="0.25">
      <c r="C54" s="211" t="s">
        <v>629</v>
      </c>
      <c r="D54" s="254">
        <v>14651742647</v>
      </c>
      <c r="E54" s="254">
        <v>1018170385.8499999</v>
      </c>
    </row>
    <row r="55" spans="3:5" x14ac:dyDescent="0.25">
      <c r="C55" s="211" t="s">
        <v>630</v>
      </c>
      <c r="D55" s="254">
        <v>437881126</v>
      </c>
      <c r="E55" s="254">
        <v>15647163.409999996</v>
      </c>
    </row>
    <row r="56" spans="3:5" x14ac:dyDescent="0.25">
      <c r="C56" s="211" t="s">
        <v>631</v>
      </c>
      <c r="D56" s="254">
        <v>594111570</v>
      </c>
      <c r="E56" s="254">
        <v>21699794.02</v>
      </c>
    </row>
    <row r="57" spans="3:5" x14ac:dyDescent="0.25">
      <c r="C57" s="211" t="s">
        <v>632</v>
      </c>
      <c r="D57" s="254">
        <v>427223461</v>
      </c>
      <c r="E57" s="254">
        <v>20728507.649999999</v>
      </c>
    </row>
    <row r="58" spans="3:5" x14ac:dyDescent="0.25">
      <c r="C58" s="211" t="s">
        <v>633</v>
      </c>
      <c r="D58" s="254">
        <v>19078565</v>
      </c>
      <c r="E58" s="254">
        <v>1460429.42</v>
      </c>
    </row>
    <row r="59" spans="3:5" x14ac:dyDescent="0.25">
      <c r="C59" s="211" t="s">
        <v>634</v>
      </c>
      <c r="D59" s="254">
        <v>231144630</v>
      </c>
      <c r="E59" s="254">
        <v>18017343.050000001</v>
      </c>
    </row>
    <row r="60" spans="3:5" x14ac:dyDescent="0.25">
      <c r="C60" s="211" t="s">
        <v>635</v>
      </c>
      <c r="D60" s="254">
        <v>133384</v>
      </c>
      <c r="E60" s="254">
        <v>0</v>
      </c>
    </row>
    <row r="61" spans="3:5" x14ac:dyDescent="0.25">
      <c r="C61" s="211" t="s">
        <v>636</v>
      </c>
      <c r="D61" s="254">
        <v>777739</v>
      </c>
      <c r="E61" s="254">
        <v>0</v>
      </c>
    </row>
    <row r="62" spans="3:5" x14ac:dyDescent="0.25">
      <c r="C62" s="211" t="s">
        <v>637</v>
      </c>
      <c r="D62" s="254">
        <v>33151282</v>
      </c>
      <c r="E62" s="254">
        <v>1117542.51</v>
      </c>
    </row>
    <row r="63" spans="3:5" x14ac:dyDescent="0.25">
      <c r="C63" s="211" t="s">
        <v>638</v>
      </c>
      <c r="D63" s="254">
        <v>1092413766</v>
      </c>
      <c r="E63" s="254">
        <v>40156318.169999994</v>
      </c>
    </row>
    <row r="64" spans="3:5" x14ac:dyDescent="0.25">
      <c r="C64" s="253" t="s">
        <v>639</v>
      </c>
      <c r="D64" s="250">
        <v>540358022867</v>
      </c>
      <c r="E64" s="250">
        <v>33293372623.119999</v>
      </c>
    </row>
    <row r="65" spans="3:5" x14ac:dyDescent="0.25">
      <c r="C65" s="211" t="s">
        <v>640</v>
      </c>
      <c r="D65" s="254">
        <v>352527744706</v>
      </c>
      <c r="E65" s="254">
        <v>20576635960</v>
      </c>
    </row>
    <row r="66" spans="3:5" x14ac:dyDescent="0.25">
      <c r="C66" s="211" t="s">
        <v>641</v>
      </c>
      <c r="D66" s="254">
        <v>47901967183</v>
      </c>
      <c r="E66" s="254">
        <v>3783120374.6099997</v>
      </c>
    </row>
    <row r="67" spans="3:5" x14ac:dyDescent="0.25">
      <c r="C67" s="211" t="s">
        <v>642</v>
      </c>
      <c r="D67" s="254">
        <v>31645081004</v>
      </c>
      <c r="E67" s="254">
        <v>2503935360.9500003</v>
      </c>
    </row>
    <row r="68" spans="3:5" x14ac:dyDescent="0.25">
      <c r="C68" s="211" t="s">
        <v>643</v>
      </c>
      <c r="D68" s="254">
        <v>2156424417</v>
      </c>
      <c r="E68" s="254">
        <v>132458097.21000001</v>
      </c>
    </row>
    <row r="69" spans="3:5" x14ac:dyDescent="0.25">
      <c r="C69" s="211" t="s">
        <v>644</v>
      </c>
      <c r="D69" s="254">
        <v>0</v>
      </c>
      <c r="E69" s="254">
        <v>231874979.16000003</v>
      </c>
    </row>
    <row r="70" spans="3:5" x14ac:dyDescent="0.25">
      <c r="C70" s="211" t="s">
        <v>645</v>
      </c>
      <c r="D70" s="254">
        <v>9676766841</v>
      </c>
      <c r="E70" s="254">
        <v>573210.17000000004</v>
      </c>
    </row>
    <row r="71" spans="3:5" x14ac:dyDescent="0.25">
      <c r="C71" s="211" t="s">
        <v>646</v>
      </c>
      <c r="D71" s="254">
        <v>31864726</v>
      </c>
      <c r="E71" s="254">
        <v>89357.78</v>
      </c>
    </row>
    <row r="72" spans="3:5" x14ac:dyDescent="0.25">
      <c r="C72" s="211" t="s">
        <v>647</v>
      </c>
      <c r="D72" s="254">
        <v>5363347</v>
      </c>
      <c r="E72" s="254">
        <v>9794.7000000000007</v>
      </c>
    </row>
    <row r="73" spans="3:5" x14ac:dyDescent="0.25">
      <c r="C73" s="211" t="s">
        <v>648</v>
      </c>
      <c r="D73" s="254">
        <v>24685008</v>
      </c>
      <c r="E73" s="254">
        <v>62322.09</v>
      </c>
    </row>
    <row r="74" spans="3:5" x14ac:dyDescent="0.25">
      <c r="C74" s="211" t="s">
        <v>649</v>
      </c>
      <c r="D74" s="254">
        <v>870686506</v>
      </c>
      <c r="E74" s="254">
        <v>24821.66</v>
      </c>
    </row>
    <row r="75" spans="3:5" x14ac:dyDescent="0.25">
      <c r="C75" s="211" t="s">
        <v>650</v>
      </c>
      <c r="D75" s="254">
        <v>48726761</v>
      </c>
      <c r="E75" s="254">
        <v>92345.919999999998</v>
      </c>
    </row>
    <row r="76" spans="3:5" x14ac:dyDescent="0.25">
      <c r="C76" s="211" t="s">
        <v>651</v>
      </c>
      <c r="D76" s="254">
        <v>48982600</v>
      </c>
      <c r="E76" s="254">
        <v>68753.84</v>
      </c>
    </row>
    <row r="77" spans="3:5" x14ac:dyDescent="0.25">
      <c r="C77" s="211" t="s">
        <v>652</v>
      </c>
      <c r="D77" s="254">
        <v>330011393</v>
      </c>
      <c r="E77" s="254">
        <v>28098.45</v>
      </c>
    </row>
    <row r="78" spans="3:5" x14ac:dyDescent="0.25">
      <c r="C78" s="211" t="s">
        <v>653</v>
      </c>
      <c r="D78" s="254">
        <v>826812</v>
      </c>
      <c r="E78" s="254">
        <v>0</v>
      </c>
    </row>
    <row r="79" spans="3:5" x14ac:dyDescent="0.25">
      <c r="C79" s="211" t="s">
        <v>654</v>
      </c>
      <c r="D79" s="254">
        <v>18320346850</v>
      </c>
      <c r="E79" s="254">
        <v>1719281113.1700001</v>
      </c>
    </row>
    <row r="80" spans="3:5" x14ac:dyDescent="0.25">
      <c r="C80" s="211" t="s">
        <v>655</v>
      </c>
      <c r="D80" s="254">
        <v>16963976</v>
      </c>
      <c r="E80" s="254">
        <v>0</v>
      </c>
    </row>
    <row r="81" spans="3:5" x14ac:dyDescent="0.25">
      <c r="C81" s="211" t="s">
        <v>656</v>
      </c>
      <c r="D81" s="254">
        <v>20395773864</v>
      </c>
      <c r="E81" s="254">
        <v>838933855.16999984</v>
      </c>
    </row>
    <row r="82" spans="3:5" x14ac:dyDescent="0.25">
      <c r="C82" s="211" t="s">
        <v>657</v>
      </c>
      <c r="D82" s="254">
        <v>19440000</v>
      </c>
      <c r="E82" s="254">
        <v>6840000</v>
      </c>
    </row>
    <row r="83" spans="3:5" x14ac:dyDescent="0.25">
      <c r="C83" s="211" t="s">
        <v>658</v>
      </c>
      <c r="D83" s="254">
        <v>580556678</v>
      </c>
      <c r="E83" s="254">
        <v>22004574.84</v>
      </c>
    </row>
    <row r="84" spans="3:5" x14ac:dyDescent="0.25">
      <c r="C84" s="211" t="s">
        <v>659</v>
      </c>
      <c r="D84" s="254">
        <v>0</v>
      </c>
      <c r="E84" s="254">
        <v>74285744.199999988</v>
      </c>
    </row>
    <row r="85" spans="3:5" x14ac:dyDescent="0.25">
      <c r="C85" s="211" t="s">
        <v>660</v>
      </c>
      <c r="D85" s="254">
        <v>3397664386</v>
      </c>
      <c r="E85" s="254">
        <v>191038080</v>
      </c>
    </row>
    <row r="86" spans="3:5" x14ac:dyDescent="0.25">
      <c r="C86" s="211" t="s">
        <v>661</v>
      </c>
      <c r="D86" s="254">
        <v>3421740839</v>
      </c>
      <c r="E86" s="254">
        <v>356049699.25999999</v>
      </c>
    </row>
    <row r="87" spans="3:5" x14ac:dyDescent="0.25">
      <c r="C87" s="211" t="s">
        <v>662</v>
      </c>
      <c r="D87" s="254">
        <v>11149305280</v>
      </c>
      <c r="E87" s="254">
        <v>462908838.56</v>
      </c>
    </row>
    <row r="88" spans="3:5" x14ac:dyDescent="0.25">
      <c r="C88" s="211" t="s">
        <v>663</v>
      </c>
      <c r="D88" s="254">
        <v>9681714847</v>
      </c>
      <c r="E88" s="254">
        <v>500172502.02000004</v>
      </c>
    </row>
    <row r="89" spans="3:5" x14ac:dyDescent="0.25">
      <c r="C89" s="211" t="s">
        <v>664</v>
      </c>
      <c r="D89" s="254">
        <v>886175328</v>
      </c>
      <c r="E89" s="254">
        <v>150289543.49000001</v>
      </c>
    </row>
    <row r="90" spans="3:5" x14ac:dyDescent="0.25">
      <c r="C90" s="211" t="s">
        <v>665</v>
      </c>
      <c r="D90" s="254">
        <v>11323668</v>
      </c>
      <c r="E90" s="254">
        <v>0</v>
      </c>
    </row>
    <row r="91" spans="3:5" x14ac:dyDescent="0.25">
      <c r="C91" s="211" t="s">
        <v>666</v>
      </c>
      <c r="D91" s="254">
        <v>656132940</v>
      </c>
      <c r="E91" s="254">
        <v>41793183.600000001</v>
      </c>
    </row>
    <row r="92" spans="3:5" x14ac:dyDescent="0.25">
      <c r="C92" s="211" t="s">
        <v>667</v>
      </c>
      <c r="D92" s="254">
        <v>18396441074</v>
      </c>
      <c r="E92" s="254">
        <v>1370827381.8199997</v>
      </c>
    </row>
    <row r="93" spans="3:5" x14ac:dyDescent="0.25">
      <c r="C93" s="211" t="s">
        <v>668</v>
      </c>
      <c r="D93" s="254">
        <v>4054286263</v>
      </c>
      <c r="E93" s="254">
        <v>33530925</v>
      </c>
    </row>
    <row r="94" spans="3:5" x14ac:dyDescent="0.25">
      <c r="C94" s="211" t="s">
        <v>669</v>
      </c>
      <c r="D94" s="254">
        <v>1248725710</v>
      </c>
      <c r="E94" s="254">
        <v>95471833.330000013</v>
      </c>
    </row>
    <row r="95" spans="3:5" x14ac:dyDescent="0.25">
      <c r="C95" s="211" t="s">
        <v>670</v>
      </c>
      <c r="D95" s="254">
        <v>394402283</v>
      </c>
      <c r="E95" s="254">
        <v>29386840.419999994</v>
      </c>
    </row>
    <row r="96" spans="3:5" x14ac:dyDescent="0.25">
      <c r="C96" s="211" t="s">
        <v>671</v>
      </c>
      <c r="D96" s="254">
        <v>475572925</v>
      </c>
      <c r="E96" s="254">
        <v>19779166.079999998</v>
      </c>
    </row>
    <row r="97" spans="3:5" x14ac:dyDescent="0.25">
      <c r="C97" s="211" t="s">
        <v>672</v>
      </c>
      <c r="D97" s="254">
        <v>0</v>
      </c>
      <c r="E97" s="254">
        <v>0</v>
      </c>
    </row>
    <row r="98" spans="3:5" x14ac:dyDescent="0.25">
      <c r="C98" s="211" t="s">
        <v>673</v>
      </c>
      <c r="D98" s="254">
        <v>291049116</v>
      </c>
      <c r="E98" s="254">
        <v>29134778.93</v>
      </c>
    </row>
    <row r="99" spans="3:5" x14ac:dyDescent="0.25">
      <c r="C99" s="211" t="s">
        <v>674</v>
      </c>
      <c r="D99" s="254">
        <v>1056971858</v>
      </c>
      <c r="E99" s="254">
        <v>63310383.43</v>
      </c>
    </row>
    <row r="100" spans="3:5" x14ac:dyDescent="0.25">
      <c r="C100" s="211" t="s">
        <v>675</v>
      </c>
      <c r="D100" s="254">
        <v>7556581</v>
      </c>
      <c r="E100" s="254">
        <v>15851.67</v>
      </c>
    </row>
    <row r="101" spans="3:5" x14ac:dyDescent="0.25">
      <c r="C101" s="211" t="s">
        <v>676</v>
      </c>
      <c r="D101" s="254">
        <v>564758513</v>
      </c>
      <c r="E101" s="254">
        <v>37667706.660000004</v>
      </c>
    </row>
    <row r="102" spans="3:5" x14ac:dyDescent="0.25">
      <c r="C102" s="211" t="s">
        <v>677</v>
      </c>
      <c r="D102" s="254">
        <v>276069</v>
      </c>
      <c r="E102" s="254">
        <v>18469.47</v>
      </c>
    </row>
    <row r="103" spans="3:5" x14ac:dyDescent="0.25">
      <c r="C103" s="211" t="s">
        <v>678</v>
      </c>
      <c r="D103" s="254">
        <v>2498184</v>
      </c>
      <c r="E103" s="254">
        <v>167904.28</v>
      </c>
    </row>
    <row r="104" spans="3:5" x14ac:dyDescent="0.25">
      <c r="C104" s="211" t="s">
        <v>679</v>
      </c>
      <c r="D104" s="254">
        <v>1125713</v>
      </c>
      <c r="E104" s="254">
        <v>70596.2</v>
      </c>
    </row>
    <row r="105" spans="3:5" x14ac:dyDescent="0.25">
      <c r="C105" s="211" t="s">
        <v>680</v>
      </c>
      <c r="D105" s="254">
        <v>7338074</v>
      </c>
      <c r="E105" s="254">
        <v>641783.67000000004</v>
      </c>
    </row>
    <row r="106" spans="3:5" x14ac:dyDescent="0.25">
      <c r="C106" s="211" t="s">
        <v>681</v>
      </c>
      <c r="D106" s="254">
        <v>2381133</v>
      </c>
      <c r="E106" s="254">
        <v>31071.45</v>
      </c>
    </row>
    <row r="107" spans="3:5" x14ac:dyDescent="0.25">
      <c r="C107" s="211" t="s">
        <v>682</v>
      </c>
      <c r="D107" s="254">
        <v>9806126</v>
      </c>
      <c r="E107" s="254">
        <v>212201.11</v>
      </c>
    </row>
    <row r="108" spans="3:5" x14ac:dyDescent="0.25">
      <c r="C108" s="211" t="s">
        <v>683</v>
      </c>
      <c r="D108" s="254">
        <v>38563285</v>
      </c>
      <c r="E108" s="254">
        <v>20535118.750000004</v>
      </c>
    </row>
    <row r="109" spans="3:5" x14ac:dyDescent="0.25">
      <c r="C109" s="253" t="s">
        <v>684</v>
      </c>
      <c r="D109" s="250">
        <v>66036548118</v>
      </c>
      <c r="E109" s="250">
        <v>5037209912.1900015</v>
      </c>
    </row>
    <row r="110" spans="3:5" x14ac:dyDescent="0.25">
      <c r="C110" s="211" t="s">
        <v>685</v>
      </c>
      <c r="D110" s="254">
        <v>56581007089</v>
      </c>
      <c r="E110" s="254">
        <v>4277801384.0300002</v>
      </c>
    </row>
    <row r="111" spans="3:5" x14ac:dyDescent="0.25">
      <c r="C111" s="211" t="s">
        <v>686</v>
      </c>
      <c r="D111" s="254">
        <v>8975210621</v>
      </c>
      <c r="E111" s="254">
        <v>724539587.13000023</v>
      </c>
    </row>
    <row r="112" spans="3:5" x14ac:dyDescent="0.25">
      <c r="C112" s="211" t="s">
        <v>687</v>
      </c>
      <c r="D112" s="254">
        <v>332635395</v>
      </c>
      <c r="E112" s="254">
        <v>19191412.879999999</v>
      </c>
    </row>
    <row r="113" spans="3:5" x14ac:dyDescent="0.25">
      <c r="C113" s="211" t="s">
        <v>688</v>
      </c>
      <c r="D113" s="254">
        <v>120043908</v>
      </c>
      <c r="E113" s="254">
        <v>14233483.549999997</v>
      </c>
    </row>
    <row r="114" spans="3:5" x14ac:dyDescent="0.25">
      <c r="C114" s="211" t="s">
        <v>689</v>
      </c>
      <c r="D114" s="254">
        <v>1799129</v>
      </c>
      <c r="E114" s="254">
        <v>0</v>
      </c>
    </row>
    <row r="115" spans="3:5" x14ac:dyDescent="0.25">
      <c r="C115" s="211" t="s">
        <v>690</v>
      </c>
      <c r="D115" s="254">
        <v>25851976</v>
      </c>
      <c r="E115" s="254">
        <v>1444044.6</v>
      </c>
    </row>
    <row r="116" spans="3:5" x14ac:dyDescent="0.25">
      <c r="C116" s="253" t="s">
        <v>691</v>
      </c>
      <c r="D116" s="250">
        <v>1370403428</v>
      </c>
      <c r="E116" s="250">
        <v>99964029.149999991</v>
      </c>
    </row>
    <row r="117" spans="3:5" x14ac:dyDescent="0.25">
      <c r="C117" s="211" t="s">
        <v>692</v>
      </c>
      <c r="D117" s="254">
        <v>1370403428</v>
      </c>
      <c r="E117" s="254">
        <v>99964029.149999991</v>
      </c>
    </row>
    <row r="118" spans="3:5" x14ac:dyDescent="0.25">
      <c r="C118" s="253" t="s">
        <v>693</v>
      </c>
      <c r="D118" s="250">
        <v>3119872</v>
      </c>
      <c r="E118" s="250">
        <v>161755.97</v>
      </c>
    </row>
    <row r="119" spans="3:5" x14ac:dyDescent="0.25">
      <c r="C119" s="211" t="s">
        <v>694</v>
      </c>
      <c r="D119" s="254">
        <v>3119872</v>
      </c>
      <c r="E119" s="254">
        <v>161755.97</v>
      </c>
    </row>
    <row r="120" spans="3:5" x14ac:dyDescent="0.25">
      <c r="C120" s="251" t="s">
        <v>695</v>
      </c>
      <c r="D120" s="252">
        <v>4594772152</v>
      </c>
      <c r="E120" s="252">
        <v>275525981.94</v>
      </c>
    </row>
    <row r="121" spans="3:5" x14ac:dyDescent="0.25">
      <c r="C121" s="253" t="s">
        <v>696</v>
      </c>
      <c r="D121" s="250">
        <v>1827091932</v>
      </c>
      <c r="E121" s="250">
        <v>167707373.32999998</v>
      </c>
    </row>
    <row r="122" spans="3:5" x14ac:dyDescent="0.25">
      <c r="C122" s="211" t="s">
        <v>697</v>
      </c>
      <c r="D122" s="254">
        <v>273505629</v>
      </c>
      <c r="E122" s="254">
        <v>20194417.140000001</v>
      </c>
    </row>
    <row r="123" spans="3:5" x14ac:dyDescent="0.25">
      <c r="C123" s="211" t="s">
        <v>698</v>
      </c>
      <c r="D123" s="254">
        <v>20965090</v>
      </c>
      <c r="E123" s="254">
        <v>0</v>
      </c>
    </row>
    <row r="124" spans="3:5" x14ac:dyDescent="0.25">
      <c r="C124" s="211" t="s">
        <v>699</v>
      </c>
      <c r="D124" s="254">
        <v>1532621213</v>
      </c>
      <c r="E124" s="254">
        <v>147512956.19</v>
      </c>
    </row>
    <row r="125" spans="3:5" x14ac:dyDescent="0.25">
      <c r="C125" s="253" t="s">
        <v>700</v>
      </c>
      <c r="D125" s="250">
        <v>2767680220</v>
      </c>
      <c r="E125" s="250">
        <v>107818608.61</v>
      </c>
    </row>
    <row r="126" spans="3:5" x14ac:dyDescent="0.25">
      <c r="C126" s="211" t="s">
        <v>701</v>
      </c>
      <c r="D126" s="254">
        <v>2767680220</v>
      </c>
      <c r="E126" s="254">
        <v>107818608.61</v>
      </c>
    </row>
    <row r="127" spans="3:5" x14ac:dyDescent="0.25">
      <c r="C127" s="251" t="s">
        <v>702</v>
      </c>
      <c r="D127" s="252">
        <v>35829488329</v>
      </c>
      <c r="E127" s="252">
        <v>3075722495.3700004</v>
      </c>
    </row>
    <row r="128" spans="3:5" x14ac:dyDescent="0.25">
      <c r="C128" s="253" t="s">
        <v>703</v>
      </c>
      <c r="D128" s="250">
        <v>29568314468</v>
      </c>
      <c r="E128" s="250">
        <v>2477333554.4099998</v>
      </c>
    </row>
    <row r="129" spans="3:5" x14ac:dyDescent="0.25">
      <c r="C129" s="211" t="s">
        <v>704</v>
      </c>
      <c r="D129" s="254">
        <v>4765842</v>
      </c>
      <c r="E129" s="254">
        <v>16605</v>
      </c>
    </row>
    <row r="130" spans="3:5" x14ac:dyDescent="0.25">
      <c r="C130" s="211" t="s">
        <v>705</v>
      </c>
      <c r="D130" s="254">
        <v>1551282166</v>
      </c>
      <c r="E130" s="254">
        <v>89885748.5</v>
      </c>
    </row>
    <row r="131" spans="3:5" x14ac:dyDescent="0.25">
      <c r="C131" s="211" t="s">
        <v>706</v>
      </c>
      <c r="D131" s="254">
        <v>9143</v>
      </c>
      <c r="E131" s="254">
        <v>80</v>
      </c>
    </row>
    <row r="132" spans="3:5" x14ac:dyDescent="0.25">
      <c r="C132" s="211" t="s">
        <v>707</v>
      </c>
      <c r="D132" s="254">
        <v>1731980334</v>
      </c>
      <c r="E132" s="254">
        <v>196904870.93000001</v>
      </c>
    </row>
    <row r="133" spans="3:5" x14ac:dyDescent="0.25">
      <c r="C133" s="211" t="s">
        <v>708</v>
      </c>
      <c r="D133" s="254">
        <v>1576330</v>
      </c>
      <c r="E133" s="254">
        <v>100175</v>
      </c>
    </row>
    <row r="134" spans="3:5" x14ac:dyDescent="0.25">
      <c r="C134" s="211" t="s">
        <v>709</v>
      </c>
      <c r="D134" s="254">
        <v>883995246</v>
      </c>
      <c r="E134" s="254">
        <v>16401161.859999998</v>
      </c>
    </row>
    <row r="135" spans="3:5" x14ac:dyDescent="0.25">
      <c r="C135" s="211" t="s">
        <v>710</v>
      </c>
      <c r="D135" s="254">
        <v>21774052076</v>
      </c>
      <c r="E135" s="254">
        <v>6000</v>
      </c>
    </row>
    <row r="136" spans="3:5" x14ac:dyDescent="0.25">
      <c r="C136" s="211" t="s">
        <v>711</v>
      </c>
      <c r="D136" s="254">
        <v>514727950</v>
      </c>
      <c r="E136" s="254">
        <v>156755926.86000001</v>
      </c>
    </row>
    <row r="137" spans="3:5" x14ac:dyDescent="0.25">
      <c r="C137" s="211" t="s">
        <v>712</v>
      </c>
      <c r="D137" s="254">
        <v>3105925381</v>
      </c>
      <c r="E137" s="254">
        <v>0</v>
      </c>
    </row>
    <row r="138" spans="3:5" x14ac:dyDescent="0.25">
      <c r="C138" s="211" t="s">
        <v>713</v>
      </c>
      <c r="D138" s="254">
        <v>0</v>
      </c>
      <c r="E138" s="254">
        <v>2017262956.2599998</v>
      </c>
    </row>
    <row r="139" spans="3:5" x14ac:dyDescent="0.25">
      <c r="C139" s="211" t="s">
        <v>714</v>
      </c>
      <c r="D139" s="254">
        <v>0</v>
      </c>
      <c r="E139" s="254">
        <v>30</v>
      </c>
    </row>
    <row r="140" spans="3:5" x14ac:dyDescent="0.25">
      <c r="C140" s="253" t="s">
        <v>715</v>
      </c>
      <c r="D140" s="250">
        <v>6261173861</v>
      </c>
      <c r="E140" s="250">
        <v>598388940.96000004</v>
      </c>
    </row>
    <row r="141" spans="3:5" x14ac:dyDescent="0.25">
      <c r="C141" s="211" t="s">
        <v>716</v>
      </c>
      <c r="D141" s="254">
        <v>37238484</v>
      </c>
      <c r="E141" s="254">
        <v>1862135</v>
      </c>
    </row>
    <row r="142" spans="3:5" x14ac:dyDescent="0.25">
      <c r="C142" s="211" t="s">
        <v>717</v>
      </c>
      <c r="D142" s="254">
        <v>1323798551</v>
      </c>
      <c r="E142" s="254">
        <v>107467361.53000002</v>
      </c>
    </row>
    <row r="143" spans="3:5" x14ac:dyDescent="0.25">
      <c r="C143" s="211" t="s">
        <v>718</v>
      </c>
      <c r="D143" s="254">
        <v>4841137326</v>
      </c>
      <c r="E143" s="254">
        <v>399745102.05000007</v>
      </c>
    </row>
    <row r="144" spans="3:5" x14ac:dyDescent="0.25">
      <c r="C144" s="211" t="s">
        <v>719</v>
      </c>
      <c r="D144" s="254">
        <v>0</v>
      </c>
      <c r="E144" s="254">
        <v>0</v>
      </c>
    </row>
    <row r="145" spans="3:5" x14ac:dyDescent="0.25">
      <c r="C145" s="211" t="s">
        <v>720</v>
      </c>
      <c r="D145" s="254">
        <v>0</v>
      </c>
      <c r="E145" s="254">
        <v>450</v>
      </c>
    </row>
    <row r="146" spans="3:5" x14ac:dyDescent="0.25">
      <c r="C146" s="211" t="s">
        <v>721</v>
      </c>
      <c r="D146" s="254">
        <v>58672267</v>
      </c>
      <c r="E146" s="254">
        <v>3248010</v>
      </c>
    </row>
    <row r="147" spans="3:5" x14ac:dyDescent="0.25">
      <c r="C147" s="211" t="s">
        <v>722</v>
      </c>
      <c r="D147" s="254">
        <v>724</v>
      </c>
      <c r="E147" s="254">
        <v>1400</v>
      </c>
    </row>
    <row r="148" spans="3:5" x14ac:dyDescent="0.25">
      <c r="C148" s="211" t="s">
        <v>723</v>
      </c>
      <c r="D148" s="254">
        <v>326509</v>
      </c>
      <c r="E148" s="254">
        <v>9034.7900000000009</v>
      </c>
    </row>
    <row r="149" spans="3:5" x14ac:dyDescent="0.25">
      <c r="C149" s="211" t="s">
        <v>724</v>
      </c>
      <c r="D149" s="254">
        <v>0</v>
      </c>
      <c r="E149" s="254">
        <v>0</v>
      </c>
    </row>
    <row r="150" spans="3:5" x14ac:dyDescent="0.25">
      <c r="C150" s="211" t="s">
        <v>725</v>
      </c>
      <c r="D150" s="254">
        <v>0</v>
      </c>
      <c r="E150" s="254">
        <v>38004384.380000003</v>
      </c>
    </row>
    <row r="151" spans="3:5" x14ac:dyDescent="0.25">
      <c r="C151" s="211" t="s">
        <v>726</v>
      </c>
      <c r="D151" s="254">
        <v>0</v>
      </c>
      <c r="E151" s="254">
        <v>43584322.919999994</v>
      </c>
    </row>
    <row r="152" spans="3:5" x14ac:dyDescent="0.25">
      <c r="C152" s="211" t="s">
        <v>727</v>
      </c>
      <c r="D152" s="254">
        <v>0</v>
      </c>
      <c r="E152" s="254">
        <v>4466740.29</v>
      </c>
    </row>
    <row r="153" spans="3:5" x14ac:dyDescent="0.25">
      <c r="C153" s="251" t="s">
        <v>728</v>
      </c>
      <c r="D153" s="252">
        <v>9760211304</v>
      </c>
      <c r="E153" s="252">
        <v>19797208.989999998</v>
      </c>
    </row>
    <row r="154" spans="3:5" x14ac:dyDescent="0.25">
      <c r="C154" s="253" t="s">
        <v>729</v>
      </c>
      <c r="D154" s="250">
        <v>0</v>
      </c>
      <c r="E154" s="250">
        <v>19786819.370000001</v>
      </c>
    </row>
    <row r="155" spans="3:5" x14ac:dyDescent="0.25">
      <c r="C155" s="211" t="s">
        <v>730</v>
      </c>
      <c r="D155" s="254">
        <v>0</v>
      </c>
      <c r="E155" s="254">
        <v>19786819.370000001</v>
      </c>
    </row>
    <row r="156" spans="3:5" x14ac:dyDescent="0.25">
      <c r="C156" s="253" t="s">
        <v>731</v>
      </c>
      <c r="D156" s="250">
        <v>9760211304</v>
      </c>
      <c r="E156" s="250">
        <v>10389.619999999999</v>
      </c>
    </row>
    <row r="157" spans="3:5" x14ac:dyDescent="0.25">
      <c r="C157" s="211" t="s">
        <v>732</v>
      </c>
      <c r="D157" s="254">
        <v>1500000000</v>
      </c>
      <c r="E157" s="254">
        <v>0</v>
      </c>
    </row>
    <row r="158" spans="3:5" x14ac:dyDescent="0.25">
      <c r="C158" s="211" t="s">
        <v>733</v>
      </c>
      <c r="D158" s="254">
        <v>8100000000</v>
      </c>
      <c r="E158" s="254">
        <v>0</v>
      </c>
    </row>
    <row r="159" spans="3:5" x14ac:dyDescent="0.25">
      <c r="C159" s="211" t="s">
        <v>734</v>
      </c>
      <c r="D159" s="254">
        <v>160085862</v>
      </c>
      <c r="E159" s="254">
        <v>0</v>
      </c>
    </row>
    <row r="160" spans="3:5" x14ac:dyDescent="0.25">
      <c r="C160" s="211" t="s">
        <v>735</v>
      </c>
      <c r="D160" s="254">
        <v>96952</v>
      </c>
      <c r="E160" s="254">
        <v>10164.99</v>
      </c>
    </row>
    <row r="161" spans="3:5" x14ac:dyDescent="0.25">
      <c r="C161" s="211" t="s">
        <v>736</v>
      </c>
      <c r="D161" s="254">
        <v>0</v>
      </c>
      <c r="E161" s="254">
        <v>224.63</v>
      </c>
    </row>
    <row r="162" spans="3:5" x14ac:dyDescent="0.25">
      <c r="C162" s="211" t="s">
        <v>737</v>
      </c>
      <c r="D162" s="254">
        <v>28490</v>
      </c>
      <c r="E162" s="254">
        <v>0</v>
      </c>
    </row>
    <row r="163" spans="3:5" x14ac:dyDescent="0.25">
      <c r="C163" s="211" t="s">
        <v>738</v>
      </c>
      <c r="D163" s="254">
        <v>0</v>
      </c>
      <c r="E163" s="254">
        <v>0</v>
      </c>
    </row>
    <row r="164" spans="3:5" x14ac:dyDescent="0.25">
      <c r="C164" s="211" t="s">
        <v>739</v>
      </c>
      <c r="D164" s="254">
        <v>0</v>
      </c>
      <c r="E164" s="254">
        <v>0</v>
      </c>
    </row>
    <row r="165" spans="3:5" x14ac:dyDescent="0.25">
      <c r="C165" s="211" t="s">
        <v>740</v>
      </c>
      <c r="D165" s="254">
        <v>0</v>
      </c>
      <c r="E165" s="254">
        <v>0</v>
      </c>
    </row>
    <row r="166" spans="3:5" x14ac:dyDescent="0.25">
      <c r="C166" s="251" t="s">
        <v>741</v>
      </c>
      <c r="D166" s="252">
        <v>4256717870</v>
      </c>
      <c r="E166" s="252">
        <v>2513250</v>
      </c>
    </row>
    <row r="167" spans="3:5" x14ac:dyDescent="0.25">
      <c r="C167" s="253" t="s">
        <v>742</v>
      </c>
      <c r="D167" s="250">
        <v>1452804</v>
      </c>
      <c r="E167" s="250">
        <v>0</v>
      </c>
    </row>
    <row r="168" spans="3:5" x14ac:dyDescent="0.25">
      <c r="C168" s="211" t="s">
        <v>743</v>
      </c>
      <c r="D168" s="254">
        <v>1452804</v>
      </c>
      <c r="E168" s="254">
        <v>0</v>
      </c>
    </row>
    <row r="169" spans="3:5" x14ac:dyDescent="0.25">
      <c r="C169" s="253" t="s">
        <v>744</v>
      </c>
      <c r="D169" s="250">
        <v>3705000000</v>
      </c>
      <c r="E169" s="250">
        <v>0</v>
      </c>
    </row>
    <row r="170" spans="3:5" x14ac:dyDescent="0.25">
      <c r="C170" s="211" t="s">
        <v>745</v>
      </c>
      <c r="D170" s="254">
        <v>0</v>
      </c>
      <c r="E170" s="254">
        <v>0</v>
      </c>
    </row>
    <row r="171" spans="3:5" x14ac:dyDescent="0.25">
      <c r="C171" s="211" t="s">
        <v>746</v>
      </c>
      <c r="D171" s="254">
        <v>3705000000</v>
      </c>
      <c r="E171" s="254">
        <v>0</v>
      </c>
    </row>
    <row r="172" spans="3:5" x14ac:dyDescent="0.25">
      <c r="C172" s="211" t="s">
        <v>747</v>
      </c>
      <c r="D172" s="254">
        <v>0</v>
      </c>
      <c r="E172" s="254">
        <v>0</v>
      </c>
    </row>
    <row r="173" spans="3:5" x14ac:dyDescent="0.25">
      <c r="C173" s="211" t="s">
        <v>748</v>
      </c>
      <c r="D173" s="254">
        <v>0</v>
      </c>
      <c r="E173" s="254">
        <v>0</v>
      </c>
    </row>
    <row r="174" spans="3:5" x14ac:dyDescent="0.25">
      <c r="C174" s="211" t="s">
        <v>749</v>
      </c>
      <c r="D174" s="254">
        <v>0</v>
      </c>
      <c r="E174" s="254">
        <v>0</v>
      </c>
    </row>
    <row r="175" spans="3:5" x14ac:dyDescent="0.25">
      <c r="C175" s="253" t="s">
        <v>750</v>
      </c>
      <c r="D175" s="250">
        <v>550265066</v>
      </c>
      <c r="E175" s="250">
        <v>2513250</v>
      </c>
    </row>
    <row r="176" spans="3:5" x14ac:dyDescent="0.25">
      <c r="C176" s="211" t="s">
        <v>751</v>
      </c>
      <c r="D176" s="254">
        <v>550265066</v>
      </c>
      <c r="E176" s="254">
        <v>2513250</v>
      </c>
    </row>
    <row r="177" spans="3:5" x14ac:dyDescent="0.25">
      <c r="C177" s="251" t="s">
        <v>752</v>
      </c>
      <c r="D177" s="252">
        <v>369830712</v>
      </c>
      <c r="E177" s="252">
        <v>106236297.73</v>
      </c>
    </row>
    <row r="178" spans="3:5" x14ac:dyDescent="0.25">
      <c r="C178" s="253" t="s">
        <v>753</v>
      </c>
      <c r="D178" s="250">
        <v>369830712</v>
      </c>
      <c r="E178" s="250">
        <v>106236297.73</v>
      </c>
    </row>
    <row r="179" spans="3:5" x14ac:dyDescent="0.25">
      <c r="C179" s="211" t="s">
        <v>754</v>
      </c>
      <c r="D179" s="254">
        <v>369671051</v>
      </c>
      <c r="E179" s="254">
        <v>34101774.020000003</v>
      </c>
    </row>
    <row r="180" spans="3:5" x14ac:dyDescent="0.25">
      <c r="C180" s="211" t="s">
        <v>755</v>
      </c>
      <c r="D180" s="254">
        <v>0</v>
      </c>
      <c r="E180" s="254">
        <v>72129594.50999999</v>
      </c>
    </row>
    <row r="181" spans="3:5" x14ac:dyDescent="0.25">
      <c r="C181" s="211" t="s">
        <v>756</v>
      </c>
      <c r="D181" s="254">
        <v>159661</v>
      </c>
      <c r="E181" s="254">
        <v>4929.2</v>
      </c>
    </row>
    <row r="182" spans="3:5" x14ac:dyDescent="0.25">
      <c r="C182" s="211" t="s">
        <v>757</v>
      </c>
      <c r="D182" s="254">
        <v>0</v>
      </c>
      <c r="E182" s="254">
        <v>0</v>
      </c>
    </row>
    <row r="183" spans="3:5" x14ac:dyDescent="0.25">
      <c r="C183" s="251" t="s">
        <v>758</v>
      </c>
      <c r="D183" s="252">
        <v>8937941901</v>
      </c>
      <c r="E183" s="252">
        <v>741207267.55999994</v>
      </c>
    </row>
    <row r="184" spans="3:5" x14ac:dyDescent="0.25">
      <c r="C184" s="253" t="s">
        <v>759</v>
      </c>
      <c r="D184" s="250">
        <v>8937941901</v>
      </c>
      <c r="E184" s="250">
        <v>741207267.55999994</v>
      </c>
    </row>
    <row r="185" spans="3:5" x14ac:dyDescent="0.25">
      <c r="C185" s="211" t="s">
        <v>760</v>
      </c>
      <c r="D185" s="254">
        <v>0</v>
      </c>
      <c r="E185" s="254">
        <v>601.02</v>
      </c>
    </row>
    <row r="186" spans="3:5" x14ac:dyDescent="0.25">
      <c r="C186" s="211" t="s">
        <v>761</v>
      </c>
      <c r="D186" s="254">
        <v>80760241</v>
      </c>
      <c r="E186" s="254">
        <v>4179799.7399999998</v>
      </c>
    </row>
    <row r="187" spans="3:5" x14ac:dyDescent="0.25">
      <c r="C187" s="211" t="s">
        <v>762</v>
      </c>
      <c r="D187" s="254">
        <v>0</v>
      </c>
      <c r="E187" s="254">
        <v>0</v>
      </c>
    </row>
    <row r="188" spans="3:5" x14ac:dyDescent="0.25">
      <c r="C188" s="211" t="s">
        <v>763</v>
      </c>
      <c r="D188" s="254">
        <v>8857181660</v>
      </c>
      <c r="E188" s="254">
        <v>679495157.25999999</v>
      </c>
    </row>
    <row r="189" spans="3:5" x14ac:dyDescent="0.25">
      <c r="C189" s="211" t="s">
        <v>764</v>
      </c>
      <c r="D189" s="254">
        <v>0</v>
      </c>
      <c r="E189" s="254">
        <v>50173977.730000004</v>
      </c>
    </row>
    <row r="190" spans="3:5" x14ac:dyDescent="0.25">
      <c r="C190" s="211" t="s">
        <v>765</v>
      </c>
      <c r="D190" s="254">
        <v>0</v>
      </c>
      <c r="E190" s="254">
        <v>7357731.8099999996</v>
      </c>
    </row>
    <row r="191" spans="3:5" ht="16.5" customHeight="1" x14ac:dyDescent="0.25">
      <c r="C191" s="207" t="s">
        <v>766</v>
      </c>
      <c r="D191" s="250">
        <v>11247530920</v>
      </c>
      <c r="E191" s="250">
        <v>28626589.100000001</v>
      </c>
    </row>
    <row r="192" spans="3:5" x14ac:dyDescent="0.25">
      <c r="C192" s="251" t="s">
        <v>767</v>
      </c>
      <c r="D192" s="252">
        <v>0</v>
      </c>
      <c r="E192" s="252">
        <v>0</v>
      </c>
    </row>
    <row r="193" spans="3:5" x14ac:dyDescent="0.25">
      <c r="C193" s="253" t="s">
        <v>768</v>
      </c>
      <c r="D193" s="250">
        <v>0</v>
      </c>
      <c r="E193" s="250">
        <v>0</v>
      </c>
    </row>
    <row r="194" spans="3:5" x14ac:dyDescent="0.25">
      <c r="C194" s="211" t="s">
        <v>769</v>
      </c>
      <c r="D194" s="254">
        <v>0</v>
      </c>
      <c r="E194" s="254">
        <v>0</v>
      </c>
    </row>
    <row r="195" spans="3:5" x14ac:dyDescent="0.25">
      <c r="C195" s="251" t="s">
        <v>770</v>
      </c>
      <c r="D195" s="252">
        <v>11247530920</v>
      </c>
      <c r="E195" s="252">
        <v>0</v>
      </c>
    </row>
    <row r="196" spans="3:5" x14ac:dyDescent="0.25">
      <c r="C196" s="253" t="s">
        <v>771</v>
      </c>
      <c r="D196" s="250">
        <v>10250997876</v>
      </c>
      <c r="E196" s="250">
        <v>0</v>
      </c>
    </row>
    <row r="197" spans="3:5" x14ac:dyDescent="0.25">
      <c r="C197" s="211" t="s">
        <v>772</v>
      </c>
      <c r="D197" s="254">
        <v>3416999292</v>
      </c>
      <c r="E197" s="254">
        <v>0</v>
      </c>
    </row>
    <row r="198" spans="3:5" x14ac:dyDescent="0.25">
      <c r="C198" s="211" t="s">
        <v>773</v>
      </c>
      <c r="D198" s="254">
        <v>3416999292</v>
      </c>
      <c r="E198" s="254">
        <v>0</v>
      </c>
    </row>
    <row r="199" spans="3:5" x14ac:dyDescent="0.25">
      <c r="C199" s="211" t="s">
        <v>774</v>
      </c>
      <c r="D199" s="254">
        <v>3416999292</v>
      </c>
      <c r="E199" s="254">
        <v>0</v>
      </c>
    </row>
    <row r="200" spans="3:5" x14ac:dyDescent="0.25">
      <c r="C200" s="253" t="s">
        <v>775</v>
      </c>
      <c r="D200" s="250">
        <v>996533044</v>
      </c>
      <c r="E200" s="250">
        <v>0</v>
      </c>
    </row>
    <row r="201" spans="3:5" x14ac:dyDescent="0.25">
      <c r="C201" s="211" t="s">
        <v>776</v>
      </c>
      <c r="D201" s="254">
        <v>996533044</v>
      </c>
      <c r="E201" s="254">
        <v>0</v>
      </c>
    </row>
    <row r="202" spans="3:5" x14ac:dyDescent="0.25">
      <c r="C202" s="251" t="s">
        <v>777</v>
      </c>
      <c r="D202" s="252">
        <v>0</v>
      </c>
      <c r="E202" s="252">
        <v>28626589.100000001</v>
      </c>
    </row>
    <row r="203" spans="3:5" x14ac:dyDescent="0.25">
      <c r="C203" s="253" t="s">
        <v>778</v>
      </c>
      <c r="D203" s="250">
        <v>0</v>
      </c>
      <c r="E203" s="250">
        <v>28626589.100000001</v>
      </c>
    </row>
    <row r="204" spans="3:5" x14ac:dyDescent="0.25">
      <c r="C204" s="211" t="s">
        <v>779</v>
      </c>
      <c r="D204" s="210">
        <v>0</v>
      </c>
      <c r="E204" s="210">
        <v>28626589.100000001</v>
      </c>
    </row>
    <row r="205" spans="3:5" ht="15.75" thickBot="1" x14ac:dyDescent="0.3">
      <c r="C205" s="215" t="s">
        <v>533</v>
      </c>
      <c r="D205" s="255">
        <v>1040005477267</v>
      </c>
      <c r="E205" s="255">
        <v>67583355016.359947</v>
      </c>
    </row>
    <row r="206" spans="3:5" x14ac:dyDescent="0.25">
      <c r="C206" s="211"/>
      <c r="D206" s="210"/>
      <c r="E206" s="210"/>
    </row>
    <row r="207" spans="3:5" x14ac:dyDescent="0.25">
      <c r="C207" s="211"/>
      <c r="D207" s="210"/>
      <c r="E207" s="210"/>
    </row>
    <row r="208" spans="3:5" x14ac:dyDescent="0.25">
      <c r="C208" s="211"/>
      <c r="D208" s="210"/>
      <c r="E208" s="210"/>
    </row>
    <row r="210" spans="3:3" x14ac:dyDescent="0.25">
      <c r="C210" s="189" t="s">
        <v>81</v>
      </c>
    </row>
    <row r="211" spans="3:3" x14ac:dyDescent="0.25">
      <c r="C211" s="189" t="s">
        <v>780</v>
      </c>
    </row>
  </sheetData>
  <mergeCells count="8">
    <mergeCell ref="C2:E2"/>
    <mergeCell ref="C3:E3"/>
    <mergeCell ref="C4:E4"/>
    <mergeCell ref="C6:E6"/>
    <mergeCell ref="C7:E7"/>
    <mergeCell ref="C8:C9"/>
    <mergeCell ref="D8:D10"/>
    <mergeCell ref="E8:E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1" ma:contentTypeDescription="Crear nuevo documento." ma:contentTypeScope="" ma:versionID="1e5c775863c276a8e2cfd7d5ddc06bc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9ee66fe3eed24b72a5f40c746009980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4AE01-F660-4ADA-A442-AAB79687C837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D416F2FA-AD4F-474F-A701-31391053AD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8BA0E-0947-4A1C-90B9-55B3D5C8AAE7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Gráfico 1</vt:lpstr>
      <vt:lpstr>Tabla 1 </vt:lpstr>
      <vt:lpstr>Tabla 2 </vt:lpstr>
      <vt:lpstr>Mapa 1</vt:lpstr>
      <vt:lpstr>Ilustración 1</vt:lpstr>
      <vt:lpstr>Tabla 3</vt:lpstr>
      <vt:lpstr>Ilustración 2</vt:lpstr>
      <vt:lpstr>Gráfico 2</vt:lpstr>
      <vt:lpstr>Anexo 1</vt:lpstr>
      <vt:lpstr>Anexo 2</vt:lpstr>
      <vt:lpstr>Anexo 3</vt:lpstr>
      <vt:lpstr>'Gráfico 1'!_Toc140216177</vt:lpstr>
      <vt:lpstr>'Mapa 1'!_Toc140216189</vt:lpstr>
      <vt:lpstr>'Gráfico 2'!_Toc142982126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Rodriguez Perez</cp:lastModifiedBy>
  <dcterms:created xsi:type="dcterms:W3CDTF">2023-09-08T14:02:29Z</dcterms:created>
  <dcterms:modified xsi:type="dcterms:W3CDTF">2023-09-13T20:04:22Z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